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22.xml" ContentType="application/vnd.openxmlformats-officedocument.drawingml.chartshapes+xml"/>
  <Override PartName="/xl/drawings/drawing58.xml" ContentType="application/vnd.openxmlformats-officedocument.drawingml.chartshapes+xml"/>
  <Override PartName="/xl/drawings/drawing57.xml" ContentType="application/vnd.openxmlformats-officedocument.drawingml.chartshapes+xml"/>
  <Override PartName="/xl/drawings/drawing60.xml" ContentType="application/vnd.openxmlformats-officedocument.drawingml.chartshapes+xml"/>
  <Override PartName="/xl/drawings/drawing59.xml" ContentType="application/vnd.openxmlformats-officedocument.drawingml.chartshapes+xml"/>
  <Override PartName="/xl/drawings/drawing55.xml" ContentType="application/vnd.openxmlformats-officedocument.drawingml.chartshapes+xml"/>
  <Override PartName="/xl/drawings/drawing61.xml" ContentType="application/vnd.openxmlformats-officedocument.drawingml.chartshapes+xml"/>
  <Override PartName="/xl/drawings/drawing54.xml" ContentType="application/vnd.openxmlformats-officedocument.drawingml.chartshapes+xml"/>
  <Override PartName="/xl/drawings/drawing53.xml" ContentType="application/vnd.openxmlformats-officedocument.drawingml.chartshapes+xml"/>
  <Override PartName="/xl/drawings/drawing52.xml" ContentType="application/vnd.openxmlformats-officedocument.drawingml.chartshapes+xml"/>
  <Override PartName="/xl/drawings/drawing56.xml" ContentType="application/vnd.openxmlformats-officedocument.drawingml.chartshapes+xml"/>
  <Override PartName="/xl/drawings/drawing63.xml" ContentType="application/vnd.openxmlformats-officedocument.drawingml.chartshapes+xml"/>
  <Override PartName="/xl/drawings/drawing51.xml" ContentType="application/vnd.openxmlformats-officedocument.drawingml.chartshapes+xml"/>
  <Override PartName="/xl/drawings/drawing72.xml" ContentType="application/vnd.openxmlformats-officedocument.drawingml.chartshapes+xml"/>
  <Override PartName="/xl/drawings/drawing71.xml" ContentType="application/vnd.openxmlformats-officedocument.drawingml.chartshapes+xml"/>
  <Override PartName="/xl/drawings/drawing70.xml" ContentType="application/vnd.openxmlformats-officedocument.drawingml.chartshapes+xml"/>
  <Override PartName="/xl/drawings/drawing69.xml" ContentType="application/vnd.openxmlformats-officedocument.drawingml.chartshapes+xml"/>
  <Override PartName="/xl/drawings/drawing68.xml" ContentType="application/vnd.openxmlformats-officedocument.drawingml.chartshapes+xml"/>
  <Override PartName="/xl/drawings/drawing67.xml" ContentType="application/vnd.openxmlformats-officedocument.drawingml.chartshapes+xml"/>
  <Override PartName="/xl/drawings/drawing66.xml" ContentType="application/vnd.openxmlformats-officedocument.drawingml.chartshapes+xml"/>
  <Override PartName="/xl/drawings/drawing64.xml" ContentType="application/vnd.openxmlformats-officedocument.drawingml.chartshapes+xml"/>
  <Override PartName="/xl/drawings/drawing62.xml" ContentType="application/vnd.openxmlformats-officedocument.drawingml.chartshapes+xml"/>
  <Override PartName="/xl/drawings/drawing49.xml" ContentType="application/vnd.openxmlformats-officedocument.drawingml.chartshapes+xml"/>
  <Override PartName="/xl/drawings/drawing73.xml" ContentType="application/vnd.openxmlformats-officedocument.drawingml.chartshapes+xml"/>
  <Override PartName="/xl/drawings/drawing32.xml" ContentType="application/vnd.openxmlformats-officedocument.drawingml.chartshapes+xml"/>
  <Override PartName="/xl/drawings/drawing31.xml" ContentType="application/vnd.openxmlformats-officedocument.drawingml.chartshapes+xml"/>
  <Override PartName="/xl/drawings/drawing30.xml" ContentType="application/vnd.openxmlformats-officedocument.drawingml.chartshapes+xml"/>
  <Override PartName="/xl/drawings/drawing29.xml" ContentType="application/vnd.openxmlformats-officedocument.drawingml.chartshapes+xml"/>
  <Override PartName="/xl/drawings/drawing28.xml" ContentType="application/vnd.openxmlformats-officedocument.drawingml.chartshapes+xml"/>
  <Override PartName="/xl/drawings/drawing27.xml" ContentType="application/vnd.openxmlformats-officedocument.drawingml.chartshapes+xml"/>
  <Override PartName="/xl/drawings/drawing26.xml" ContentType="application/vnd.openxmlformats-officedocument.drawingml.chartshapes+xml"/>
  <Override PartName="/xl/drawings/drawing25.xml" ContentType="application/vnd.openxmlformats-officedocument.drawingml.chartshapes+xml"/>
  <Override PartName="/xl/drawings/drawing33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48.xml" ContentType="application/vnd.openxmlformats-officedocument.drawingml.chartshapes+xml"/>
  <Override PartName="/xl/drawings/drawing47.xml" ContentType="application/vnd.openxmlformats-officedocument.drawingml.chartshapes+xml"/>
  <Override PartName="/xl/drawings/drawing46.xml" ContentType="application/vnd.openxmlformats-officedocument.drawingml.chartshapes+xml"/>
  <Override PartName="/xl/drawings/drawing45.xml" ContentType="application/vnd.openxmlformats-officedocument.drawingml.chartshapes+xml"/>
  <Override PartName="/xl/drawings/drawing39.xml" ContentType="application/vnd.openxmlformats-officedocument.drawingml.chartshapes+xml"/>
  <Override PartName="/xl/drawings/drawing38.xml" ContentType="application/vnd.openxmlformats-officedocument.drawingml.chartshapes+xml"/>
  <Override PartName="/xl/drawings/drawing37.xml" ContentType="application/vnd.openxmlformats-officedocument.drawingml.chartshapes+xml"/>
  <Override PartName="/xl/drawings/drawing36.xml" ContentType="application/vnd.openxmlformats-officedocument.drawingml.chartshapes+xml"/>
  <Override PartName="/xl/drawings/drawing50.xml" ContentType="application/vnd.openxmlformats-officedocument.drawingml.chartshapes+xml"/>
  <Override PartName="/xl/drawings/drawing75.xml" ContentType="application/vnd.openxmlformats-officedocument.drawingml.chartshapes+xml"/>
  <Override PartName="/xl/drawings/drawing23.xml" ContentType="application/vnd.openxmlformats-officedocument.drawingml.chartshapes+xml"/>
  <Override PartName="/xl/drawings/drawing111.xml" ContentType="application/vnd.openxmlformats-officedocument.drawingml.chartshapes+xml"/>
  <Override PartName="/xl/drawings/drawing110.xml" ContentType="application/vnd.openxmlformats-officedocument.drawingml.chartshapes+xml"/>
  <Override PartName="/xl/drawings/drawing109.xml" ContentType="application/vnd.openxmlformats-officedocument.drawingml.chartshapes+xml"/>
  <Override PartName="/xl/drawings/drawing108.xml" ContentType="application/vnd.openxmlformats-officedocument.drawingml.chartshapes+xml"/>
  <Override PartName="/xl/drawings/drawing107.xml" ContentType="application/vnd.openxmlformats-officedocument.drawingml.chartshapes+xml"/>
  <Override PartName="/xl/drawings/drawing105.xml" ContentType="application/vnd.openxmlformats-officedocument.drawingml.chartshapes+xml"/>
  <Override PartName="/xl/drawings/drawing104.xml" ContentType="application/vnd.openxmlformats-officedocument.drawingml.chartshapes+xml"/>
  <Override PartName="/xl/drawings/drawing103.xml" ContentType="application/vnd.openxmlformats-officedocument.drawingml.chartshapes+xml"/>
  <Override PartName="/xl/drawings/drawing112.xml" ContentType="application/vnd.openxmlformats-officedocument.drawingml.chartshapes+xml"/>
  <Override PartName="/xl/drawings/drawing113.xml" ContentType="application/vnd.openxmlformats-officedocument.drawingml.chartshapes+xml"/>
  <Override PartName="/xl/drawings/drawing114.xml" ContentType="application/vnd.openxmlformats-officedocument.drawingml.chartshapes+xml"/>
  <Override PartName="/xl/drawings/drawing121.xml" ContentType="application/vnd.openxmlformats-officedocument.drawingml.chartshapes+xml"/>
  <Override PartName="/xl/drawings/drawing120.xml" ContentType="application/vnd.openxmlformats-officedocument.drawingml.chartshapes+xml"/>
  <Override PartName="/xl/drawings/drawing119.xml" ContentType="application/vnd.openxmlformats-officedocument.drawingml.chartshapes+xml"/>
  <Override PartName="/xl/drawings/drawing118.xml" ContentType="application/vnd.openxmlformats-officedocument.drawingml.chartshapes+xml"/>
  <Override PartName="/xl/drawings/drawing117.xml" ContentType="application/vnd.openxmlformats-officedocument.drawingml.chartshapes+xml"/>
  <Override PartName="/xl/drawings/drawing116.xml" ContentType="application/vnd.openxmlformats-officedocument.drawingml.chartshapes+xml"/>
  <Override PartName="/xl/drawings/drawing115.xml" ContentType="application/vnd.openxmlformats-officedocument.drawingml.chartshapes+xml"/>
  <Override PartName="/xl/drawings/drawing102.xml" ContentType="application/vnd.openxmlformats-officedocument.drawingml.chartshapes+xml"/>
  <Override PartName="/xl/drawings/drawing101.xml" ContentType="application/vnd.openxmlformats-officedocument.drawingml.chartshapes+xml"/>
  <Override PartName="/xl/drawings/drawing100.xml" ContentType="application/vnd.openxmlformats-officedocument.drawingml.chartshapes+xml"/>
  <Override PartName="/xl/drawings/drawing88.xml" ContentType="application/vnd.openxmlformats-officedocument.drawingml.chartshapes+xml"/>
  <Override PartName="/xl/drawings/drawing87.xml" ContentType="application/vnd.openxmlformats-officedocument.drawingml.chartshapes+xml"/>
  <Override PartName="/xl/drawings/drawing86.xml" ContentType="application/vnd.openxmlformats-officedocument.drawingml.chartshapes+xml"/>
  <Override PartName="/xl/drawings/drawing80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9.xml" ContentType="application/vnd.openxmlformats-officedocument.drawingml.chartshapes+xml"/>
  <Override PartName="/xl/drawings/drawing90.xml" ContentType="application/vnd.openxmlformats-officedocument.drawingml.chartshapes+xml"/>
  <Override PartName="/xl/drawings/drawing91.xml" ContentType="application/vnd.openxmlformats-officedocument.drawingml.chartshapes+xml"/>
  <Override PartName="/xl/drawings/drawing99.xml" ContentType="application/vnd.openxmlformats-officedocument.drawingml.chartshapes+xml"/>
  <Override PartName="/xl/drawings/drawing98.xml" ContentType="application/vnd.openxmlformats-officedocument.drawingml.chartshapes+xml"/>
  <Override PartName="/xl/drawings/drawing97.xml" ContentType="application/vnd.openxmlformats-officedocument.drawingml.chartshapes+xml"/>
  <Override PartName="/xl/drawings/drawing96.xml" ContentType="application/vnd.openxmlformats-officedocument.drawingml.chartshapes+xml"/>
  <Override PartName="/xl/drawings/drawing95.xml" ContentType="application/vnd.openxmlformats-officedocument.drawingml.chartshapes+xml"/>
  <Override PartName="/xl/drawings/drawing94.xml" ContentType="application/vnd.openxmlformats-officedocument.drawingml.chartshapes+xml"/>
  <Override PartName="/xl/drawings/drawing93.xml" ContentType="application/vnd.openxmlformats-officedocument.drawingml.chartshapes+xml"/>
  <Override PartName="/xl/drawings/drawing92.xml" ContentType="application/vnd.openxmlformats-officedocument.drawingml.chartshapes+xml"/>
  <Override PartName="/xl/drawings/drawing74.xml" ContentType="application/vnd.openxmlformats-officedocument.drawingml.chartshapes+xml"/>
  <Override PartName="/xl/workbook.xml" ContentType="application/vnd.openxmlformats-officedocument.spreadsheetml.sheet.main+xml"/>
  <Override PartName="/xl/drawings/drawing14.xml" ContentType="application/vnd.openxmlformats-officedocument.drawingml.chartshapes+xml"/>
  <Override PartName="/xl/drawings/drawing17.xml" ContentType="application/vnd.openxmlformats-officedocument.drawingml.chartshapes+xml"/>
  <Override PartName="/xl/drawings/drawing8.xml" ContentType="application/vnd.openxmlformats-officedocument.drawingml.chartshapes+xml"/>
  <Override PartName="/xl/drawings/drawing6.xml" ContentType="application/vnd.openxmlformats-officedocument.drawingml.chartshapes+xml"/>
  <Override PartName="/xl/drawings/drawing9.xml" ContentType="application/vnd.openxmlformats-officedocument.drawingml.chartshapes+xml"/>
  <Override PartName="/xl/drawings/drawing4.xml" ContentType="application/vnd.openxmlformats-officedocument.drawingml.chartshapes+xml"/>
  <Override PartName="/xl/drawings/drawing16.xml" ContentType="application/vnd.openxmlformats-officedocument.drawingml.chartshapes+xml"/>
  <Override PartName="/xl/drawings/drawing7.xml" ContentType="application/vnd.openxmlformats-officedocument.drawingml.chartshapes+xml"/>
  <Override PartName="/xl/drawings/drawing15.xml" ContentType="application/vnd.openxmlformats-officedocument.drawingml.chartshapes+xml"/>
  <Override PartName="/xl/drawings/drawing5.xml" ContentType="application/vnd.openxmlformats-officedocument.drawingml.chartshapes+xml"/>
  <Override PartName="/xl/drawings/drawing13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20.xml" ContentType="application/vnd.openxmlformats-officedocument.drawingml.chartshapes+xml"/>
  <Override PartName="/xl/drawings/drawing21.xml" ContentType="application/vnd.openxmlformats-officedocument.drawingml.chartshapes+xml"/>
  <Override PartName="/xl/drawings/drawing10.xml" ContentType="application/vnd.openxmlformats-officedocument.drawingml.chartshapes+xml"/>
  <Override PartName="/xl/drawings/drawing11.xml" ContentType="application/vnd.openxmlformats-officedocument.drawingml.chartshapes+xml"/>
  <Override PartName="/xl/drawings/drawing12.xml" ContentType="application/vnd.openxmlformats-officedocument.drawingml.chartshapes+xml"/>
  <Override PartName="/xl/charts/chart19.xml" ContentType="application/vnd.openxmlformats-officedocument.drawingml.chart+xml"/>
  <Override PartName="/xl/drawings/drawing122.xml" ContentType="application/vnd.openxmlformats-officedocument.drawing+xml"/>
  <Override PartName="/xl/worksheets/sheet4.xml" ContentType="application/vnd.openxmlformats-officedocument.spreadsheetml.worksheet+xml"/>
  <Override PartName="/xl/charts/chart113.xml" ContentType="application/vnd.openxmlformats-officedocument.drawingml.chart+xml"/>
  <Override PartName="/xl/worksheets/sheet5.xml" ContentType="application/vnd.openxmlformats-officedocument.spreadsheetml.worksheet+xml"/>
  <Override PartName="/xl/charts/chart114.xml" ContentType="application/vnd.openxmlformats-officedocument.drawingml.chart+xml"/>
  <Override PartName="/xl/drawings/drawing123.xml" ContentType="application/vnd.openxmlformats-officedocument.drawing+xml"/>
  <Override PartName="/xl/charts/chart115.xml" ContentType="application/vnd.openxmlformats-officedocument.drawingml.chart+xml"/>
  <Override PartName="/xl/pivotTables/pivotTable3.xml" ContentType="application/vnd.openxmlformats-officedocument.spreadsheetml.pivotTable+xml"/>
  <Override PartName="/xl/charts/chart112.xml" ContentType="application/vnd.openxmlformats-officedocument.drawingml.chart+xml"/>
  <Override PartName="/xl/worksheets/sheet6.xml" ContentType="application/vnd.openxmlformats-officedocument.spreadsheetml.worksheet+xml"/>
  <Override PartName="/xl/charts/chart111.xml" ContentType="application/vnd.openxmlformats-officedocument.drawingml.chart+xml"/>
  <Override PartName="/xl/worksheets/sheet11.xml" ContentType="application/vnd.openxmlformats-officedocument.spreadsheetml.worksheet+xml"/>
  <Override PartName="/xl/charts/chart107.xml" ContentType="application/vnd.openxmlformats-officedocument.drawingml.chart+xml"/>
  <Override PartName="/xl/worksheets/sheet10.xml" ContentType="application/vnd.openxmlformats-officedocument.spreadsheetml.worksheet+xml"/>
  <Override PartName="/xl/charts/chart108.xml" ContentType="application/vnd.openxmlformats-officedocument.drawingml.chart+xml"/>
  <Override PartName="/xl/worksheets/sheet9.xml" ContentType="application/vnd.openxmlformats-officedocument.spreadsheetml.worksheet+xml"/>
  <Override PartName="/xl/charts/chart109.xml" ContentType="application/vnd.openxmlformats-officedocument.drawingml.chart+xml"/>
  <Override PartName="/xl/worksheets/sheet8.xml" ContentType="application/vnd.openxmlformats-officedocument.spreadsheetml.worksheet+xml"/>
  <Override PartName="/xl/charts/chart110.xml" ContentType="application/vnd.openxmlformats-officedocument.drawingml.chart+xml"/>
  <Override PartName="/xl/worksheets/sheet7.xml" ContentType="application/vnd.openxmlformats-officedocument.spreadsheetml.worksheet+xml"/>
  <Override PartName="/xl/drawings/drawing124.xml" ContentType="application/vnd.openxmlformats-officedocument.drawing+xml"/>
  <Override PartName="/xl/charts/chart116.xml" ContentType="application/vnd.openxmlformats-officedocument.drawingml.chart+xml"/>
  <Override PartName="/xl/drawings/drawing125.xml" ContentType="application/vnd.openxmlformats-officedocument.drawing+xml"/>
  <Override PartName="/xl/charts/chart117.xml" ContentType="application/vnd.openxmlformats-officedocument.drawingml.char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charts/chart106.xml" ContentType="application/vnd.openxmlformats-officedocument.drawingml.chart+xml"/>
  <Override PartName="/xl/worksheets/sheet13.xml" ContentType="application/vnd.openxmlformats-officedocument.spreadsheetml.worksheet+xml"/>
  <Override PartName="/xl/charts/chart105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3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2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1.xml" ContentType="application/vnd.openxmlformats-officedocument.drawingml.chart+xml"/>
  <Override PartName="/xl/charts/chart4.xml" ContentType="application/vnd.openxmlformats-officedocument.drawingml.chart+xml"/>
  <Override PartName="/xl/charts/chart52.xml" ContentType="application/vnd.openxmlformats-officedocument.drawingml.chart+xml"/>
  <Override PartName="/xl/charts/chart51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7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6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.xml" ContentType="application/vnd.openxmlformats-officedocument.drawingml.chart+xml"/>
  <Override PartName="/xl/charts/chart59.xml" ContentType="application/vnd.openxmlformats-officedocument.drawingml.chart+xml"/>
  <Override PartName="/xl/drawings/drawing65.xml" ContentType="application/vnd.openxmlformats-officedocument.drawing+xml"/>
  <Override PartName="/xl/charts/chart67.xml" ContentType="application/vnd.openxmlformats-officedocument.drawingml.chart+xml"/>
  <Override PartName="/xl/drawings/drawing1.xml" ContentType="application/vnd.openxmlformats-officedocument.drawing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worksheets/sheet12.xml" ContentType="application/vnd.openxmlformats-officedocument.spreadsheetml.worksheet+xml"/>
  <Override PartName="/xl/charts/chart70.xml" ContentType="application/vnd.openxmlformats-officedocument.drawingml.chart+xml"/>
  <Override PartName="/xl/styles.xml" ContentType="application/vnd.openxmlformats-officedocument.spreadsheetml.styles+xml"/>
  <Override PartName="/xl/charts/chart71.xml" ContentType="application/vnd.openxmlformats-officedocument.drawingml.chart+xml"/>
  <Override PartName="/xl/theme/theme1.xml" ContentType="application/vnd.openxmlformats-officedocument.theme+xml"/>
  <Override PartName="/xl/charts/chart66.xml" ContentType="application/vnd.openxmlformats-officedocument.drawingml.chart+xml"/>
  <Override PartName="/xl/drawings/drawing2.xml" ContentType="application/vnd.openxmlformats-officedocument.drawing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drawings/drawing3.xml" ContentType="application/vnd.openxmlformats-officedocument.drawing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8.xml" ContentType="application/vnd.openxmlformats-officedocument.drawingml.chart+xml"/>
  <Override PartName="/xl/charts/chart44.xml" ContentType="application/vnd.openxmlformats-officedocument.drawingml.chart+xml"/>
  <Override PartName="/xl/charts/chart43.xml" ContentType="application/vnd.openxmlformats-officedocument.drawingml.chart+xml"/>
  <Override PartName="/xl/charts/chart15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14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13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26.xml" ContentType="application/vnd.openxmlformats-officedocument.drawingml.chart+xml"/>
  <Override PartName="/xl/charts/chart25.xml" ContentType="application/vnd.openxmlformats-officedocument.drawingml.chart+xml"/>
  <Override PartName="/xl/charts/chart16.xml" ContentType="application/vnd.openxmlformats-officedocument.drawingml.chart+xml"/>
  <Override PartName="/xl/charts/chart20.xml" ContentType="application/vnd.openxmlformats-officedocument.drawingml.chart+xml"/>
  <Override PartName="/xl/charts/chart18.xml" ContentType="application/vnd.openxmlformats-officedocument.drawingml.chart+xml"/>
  <Override PartName="/xl/drawings/drawing24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17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1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43.xml" ContentType="application/vnd.openxmlformats-officedocument.drawing+xml"/>
  <Override PartName="/xl/charts/chart39.xml" ContentType="application/vnd.openxmlformats-officedocument.drawingml.chart+xml"/>
  <Override PartName="/xl/drawings/drawing44.xml" ContentType="application/vnd.openxmlformats-officedocument.drawing+xml"/>
  <Override PartName="/xl/charts/chart40.xml" ContentType="application/vnd.openxmlformats-officedocument.drawingml.chart+xml"/>
  <Override PartName="/xl/charts/chart1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9.xml" ContentType="application/vnd.openxmlformats-officedocument.drawingml.chart+xml"/>
  <Override PartName="/xl/charts/chart38.xml" ContentType="application/vnd.openxmlformats-officedocument.drawingml.chart+xml"/>
  <Override PartName="/xl/drawings/drawing42.xml" ContentType="application/vnd.openxmlformats-officedocument.drawing+xml"/>
  <Override PartName="/xl/pivotTables/pivotTable1.xml" ContentType="application/vnd.openxmlformats-officedocument.spreadsheetml.pivotTable+xml"/>
  <Override PartName="/xl/charts/chart11.xml" ContentType="application/vnd.openxmlformats-officedocument.drawingml.chart+xml"/>
  <Override PartName="/xl/charts/chart35.xml" ContentType="application/vnd.openxmlformats-officedocument.drawingml.chart+xml"/>
  <Override PartName="/xl/drawings/drawing40.xml" ContentType="application/vnd.openxmlformats-officedocument.drawing+xml"/>
  <Override PartName="/xl/charts/chart36.xml" ContentType="application/vnd.openxmlformats-officedocument.drawingml.chart+xml"/>
  <Override PartName="/xl/drawings/drawing41.xml" ContentType="application/vnd.openxmlformats-officedocument.drawing+xml"/>
  <Override PartName="/xl/charts/chart37.xml" ContentType="application/vnd.openxmlformats-officedocument.drawingml.chart+xml"/>
  <Override PartName="/xl/charts/chart72.xml" ContentType="application/vnd.openxmlformats-officedocument.drawingml.chart+xml"/>
  <Override PartName="/xl/sharedStrings.xml" ContentType="application/vnd.openxmlformats-officedocument.spreadsheetml.sharedStrings+xml"/>
  <Override PartName="/xl/charts/chart73.xml" ContentType="application/vnd.openxmlformats-officedocument.drawingml.chart+xml"/>
  <Override PartName="/xl/worksheets/sheet26.xml" ContentType="application/vnd.openxmlformats-officedocument.spreadsheetml.worksheet+xml"/>
  <Override PartName="/xl/charts/chart92.xml" ContentType="application/vnd.openxmlformats-officedocument.drawingml.chart+xml"/>
  <Override PartName="/xl/worksheets/sheet25.xml" ContentType="application/vnd.openxmlformats-officedocument.spreadsheetml.worksheet+xml"/>
  <Override PartName="/xl/charts/chart93.xml" ContentType="application/vnd.openxmlformats-officedocument.drawingml.chart+xml"/>
  <Override PartName="/xl/worksheets/sheet24.xml" ContentType="application/vnd.openxmlformats-officedocument.spreadsheetml.worksheet+xml"/>
  <Override PartName="/xl/charts/chart94.xml" ContentType="application/vnd.openxmlformats-officedocument.drawingml.chart+xml"/>
  <Override PartName="/xl/worksheets/sheet23.xml" ContentType="application/vnd.openxmlformats-officedocument.spreadsheetml.worksheet+xml"/>
  <Override PartName="/xl/charts/chart95.xml" ContentType="application/vnd.openxmlformats-officedocument.drawingml.chart+xml"/>
  <Override PartName="/xl/charts/chart91.xml" ContentType="application/vnd.openxmlformats-officedocument.drawingml.chart+xml"/>
  <Override PartName="/xl/worksheets/sheet27.xml" ContentType="application/vnd.openxmlformats-officedocument.spreadsheetml.worksheet+xml"/>
  <Override PartName="/xl/charts/chart90.xml" ContentType="application/vnd.openxmlformats-officedocument.drawingml.chart+xml"/>
  <Override PartName="/xl/worksheets/sheet32.xml" ContentType="application/vnd.openxmlformats-officedocument.spreadsheetml.worksheet+xml"/>
  <Override PartName="/xl/charts/chart86.xml" ContentType="application/vnd.openxmlformats-officedocument.drawingml.chart+xml"/>
  <Override PartName="/xl/worksheets/sheet31.xml" ContentType="application/vnd.openxmlformats-officedocument.spreadsheetml.worksheet+xml"/>
  <Override PartName="/xl/charts/chart87.xml" ContentType="application/vnd.openxmlformats-officedocument.drawingml.chart+xml"/>
  <Override PartName="/xl/worksheets/sheet30.xml" ContentType="application/vnd.openxmlformats-officedocument.spreadsheetml.worksheet+xml"/>
  <Override PartName="/xl/charts/chart88.xml" ContentType="application/vnd.openxmlformats-officedocument.drawingml.chart+xml"/>
  <Override PartName="/xl/worksheets/sheet29.xml" ContentType="application/vnd.openxmlformats-officedocument.spreadsheetml.worksheet+xml"/>
  <Override PartName="/xl/charts/chart89.xml" ContentType="application/vnd.openxmlformats-officedocument.drawingml.chart+xml"/>
  <Override PartName="/xl/worksheets/sheet22.xml" ContentType="application/vnd.openxmlformats-officedocument.spreadsheetml.worksheet+xml"/>
  <Override PartName="/xl/charts/chart96.xml" ContentType="application/vnd.openxmlformats-officedocument.drawingml.chart+xml"/>
  <Override PartName="/xl/worksheets/sheet21.xml" ContentType="application/vnd.openxmlformats-officedocument.spreadsheetml.worksheet+xml"/>
  <Override PartName="/xl/charts/chart101.xml" ContentType="application/vnd.openxmlformats-officedocument.drawingml.chart+xml"/>
  <Override PartName="/xl/worksheets/sheet16.xml" ContentType="application/vnd.openxmlformats-officedocument.spreadsheetml.worksheet+xml"/>
  <Override PartName="/xl/charts/chart102.xml" ContentType="application/vnd.openxmlformats-officedocument.drawingml.chart+xml"/>
  <Override PartName="/xl/worksheets/sheet15.xml" ContentType="application/vnd.openxmlformats-officedocument.spreadsheetml.worksheet+xml"/>
  <Override PartName="/xl/charts/chart103.xml" ContentType="application/vnd.openxmlformats-officedocument.drawingml.chart+xml"/>
  <Override PartName="/xl/worksheets/sheet14.xml" ContentType="application/vnd.openxmlformats-officedocument.spreadsheetml.worksheet+xml"/>
  <Override PartName="/xl/charts/chart104.xml" ContentType="application/vnd.openxmlformats-officedocument.drawingml.chart+xml"/>
  <Override PartName="/xl/worksheets/sheet1.xml" ContentType="application/vnd.openxmlformats-officedocument.spreadsheetml.worksheet+xml"/>
  <Override PartName="/xl/worksheets/sheet17.xml" ContentType="application/vnd.openxmlformats-officedocument.spreadsheetml.worksheet+xml"/>
  <Override PartName="/xl/charts/chart100.xml" ContentType="application/vnd.openxmlformats-officedocument.drawingml.chart+xml"/>
  <Override PartName="/xl/worksheets/sheet18.xml" ContentType="application/vnd.openxmlformats-officedocument.spreadsheetml.worksheet+xml"/>
  <Override PartName="/xl/charts/chart97.xml" ContentType="application/vnd.openxmlformats-officedocument.drawingml.chart+xml"/>
  <Override PartName="/xl/worksheets/sheet20.xml" ContentType="application/vnd.openxmlformats-officedocument.spreadsheetml.worksheet+xml"/>
  <Override PartName="/xl/charts/chart98.xml" ContentType="application/vnd.openxmlformats-officedocument.drawingml.chart+xml"/>
  <Override PartName="/xl/worksheets/sheet19.xml" ContentType="application/vnd.openxmlformats-officedocument.spreadsheetml.worksheet+xml"/>
  <Override PartName="/xl/drawings/drawing106.xml" ContentType="application/vnd.openxmlformats-officedocument.drawing+xml"/>
  <Override PartName="/xl/charts/chart99.xml" ContentType="application/vnd.openxmlformats-officedocument.drawingml.chart+xml"/>
  <Override PartName="/xl/charts/chart85.xml" ContentType="application/vnd.openxmlformats-officedocument.drawingml.chart+xml"/>
  <Override PartName="/xl/worksheets/sheet28.xml" ContentType="application/vnd.openxmlformats-officedocument.spreadsheetml.worksheet+xml"/>
  <Override PartName="/xl/charts/chart84.xml" ContentType="application/vnd.openxmlformats-officedocument.drawingml.chart+xml"/>
  <Override PartName="/xl/drawings/drawing83.xml" ContentType="application/vnd.openxmlformats-officedocument.drawing+xml"/>
  <Override PartName="/xl/charts/chart77.xml" ContentType="application/vnd.openxmlformats-officedocument.drawingml.chart+xml"/>
  <Override PartName="/xl/drawings/drawing84.xml" ContentType="application/vnd.openxmlformats-officedocument.drawing+xml"/>
  <Override PartName="/xl/charts/chart78.xml" ContentType="application/vnd.openxmlformats-officedocument.drawingml.chart+xml"/>
  <Override PartName="/xl/drawings/drawing85.xml" ContentType="application/vnd.openxmlformats-officedocument.drawing+xml"/>
  <Override PartName="/xl/pivotTables/pivotTable2.xml" ContentType="application/vnd.openxmlformats-officedocument.spreadsheetml.pivotTable+xml"/>
  <Override PartName="/xl/charts/chart76.xml" ContentType="application/vnd.openxmlformats-officedocument.drawingml.chart+xml"/>
  <Override PartName="/xl/charts/chart74.xml" ContentType="application/vnd.openxmlformats-officedocument.drawingml.chart+xml"/>
  <Override PartName="/xl/drawings/drawing81.xml" ContentType="application/vnd.openxmlformats-officedocument.drawing+xml"/>
  <Override PartName="/xl/charts/chart75.xml" ContentType="application/vnd.openxmlformats-officedocument.drawingml.chart+xml"/>
  <Override PartName="/xl/drawings/drawing82.xml" ContentType="application/vnd.openxmlformats-officedocument.drawing+xml"/>
  <Override PartName="/xl/charts/chart79.xml" ContentType="application/vnd.openxmlformats-officedocument.drawingml.chart+xml"/>
  <Override PartName="/xl/worksheets/sheet33.xml" ContentType="application/vnd.openxmlformats-officedocument.spreadsheetml.worksheet+xml"/>
  <Override PartName="/xl/charts/chart81.xml" ContentType="application/vnd.openxmlformats-officedocument.drawingml.chart+xml"/>
  <Override PartName="/xl/charts/chart83.xml" ContentType="application/vnd.openxmlformats-officedocument.drawingml.chart+xml"/>
  <Override PartName="/xl/charts/chart80.xml" ContentType="application/vnd.openxmlformats-officedocument.drawingml.chart+xml"/>
  <Override PartName="/xl/charts/chart82.xml" ContentType="application/vnd.openxmlformats-officedocument.drawingml.chart+xml"/>
  <Override PartName="/xl/worksheets/sheet34.xml" ContentType="application/vnd.openxmlformats-officedocument.spreadsheetml.worksheet+xml"/>
  <Override PartName="/xl/comments10.xml" ContentType="application/vnd.openxmlformats-officedocument.spreadsheetml.comments+xml"/>
  <Override PartName="/xl/pivotCache/pivotCacheDefinition2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comments11.xml" ContentType="application/vnd.openxmlformats-officedocument.spreadsheetml.comments+xml"/>
  <Override PartName="/xl/pivotCache/pivotCacheDefinition1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comments2.xml" ContentType="application/vnd.openxmlformats-officedocument.spreadsheetml.comments+xml"/>
  <Override PartName="/xl/externalLinks/externalLink1.xml" ContentType="application/vnd.openxmlformats-officedocument.spreadsheetml.externalLink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docProps/core.xml" ContentType="application/vnd.openxmlformats-package.core-properties+xml"/>
  <Override PartName="/xl/comments5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comments6.xml" ContentType="application/vnd.openxmlformats-officedocument.spreadsheetml.comments+xml"/>
  <Override PartName="/xl/comments12.xml" ContentType="application/vnd.openxmlformats-officedocument.spreadsheetml.comments+xml"/>
  <Override PartName="/xl/pivotCache/pivotCacheRecords1.xml" ContentType="application/vnd.openxmlformats-officedocument.spreadsheetml.pivotCacheRecords+xml"/>
  <Override PartName="/xl/comments3.xml" ContentType="application/vnd.openxmlformats-officedocument.spreadsheetml.comments+xml"/>
  <Override PartName="/xl/comments9.xml" ContentType="application/vnd.openxmlformats-officedocument.spreadsheetml.comments+xml"/>
  <Override PartName="/xl/comments1.xml" ContentType="application/vnd.openxmlformats-officedocument.spreadsheetml.comments+xml"/>
  <Override PartName="/xl/charts/colors1.xml" ContentType="application/vnd.ms-office.chartcolorstyle+xml"/>
  <Override PartName="/xl/charts/style3.xml" ContentType="application/vnd.ms-office.chartstyle+xml"/>
  <Override PartName="/xl/charts/colors3.xml" ContentType="application/vnd.ms-office.chartcolorstyle+xml"/>
  <Override PartName="/xl/charts/colors2.xml" ContentType="application/vnd.ms-office.chartcolorstyle+xml"/>
  <Override PartName="/xl/charts/style1.xml" ContentType="application/vnd.ms-office.chartstyle+xml"/>
  <Override PartName="/xl/charts/style2.xml" ContentType="application/vnd.ms-office.chartstyle+xml"/>
  <Override PartName="/customXml/itemProps4.xml" ContentType="application/vnd.openxmlformats-officedocument.customXml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5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0" yWindow="0" windowWidth="20376" windowHeight="9420" tabRatio="925"/>
  </bookViews>
  <sheets>
    <sheet name="Cover Sheet" sheetId="34" r:id="rId1"/>
    <sheet name="Document Version" sheetId="35" r:id="rId2"/>
    <sheet name="Scenario Definitions" sheetId="9" r:id="rId3"/>
    <sheet name="Abatement Cost" sheetId="10" r:id="rId4"/>
    <sheet name="D2.6.1" sheetId="7" r:id="rId5"/>
    <sheet name="D2.6.1.A" sheetId="2" r:id="rId6"/>
    <sheet name="D2.6.1.B" sheetId="3" r:id="rId7"/>
    <sheet name="D2.6.1.C" sheetId="4" r:id="rId8"/>
    <sheet name="D2.6.1.D" sheetId="5" r:id="rId9"/>
    <sheet name="D2.6.1.E" sheetId="22" r:id="rId10"/>
    <sheet name="D2.6.1.F" sheetId="23" r:id="rId11"/>
    <sheet name="D2.6.1.G" sheetId="28" r:id="rId12"/>
    <sheet name="D2.6.1.B&amp;W" sheetId="6" r:id="rId13"/>
    <sheet name="D2.6.1.MR" sheetId="31" r:id="rId14"/>
    <sheet name="D2.6.2" sheetId="8" r:id="rId15"/>
    <sheet name="D2.6.2.A" sheetId="11" r:id="rId16"/>
    <sheet name="D2.6.2.B" sheetId="12" r:id="rId17"/>
    <sheet name="D2.6.2.C" sheetId="13" r:id="rId18"/>
    <sheet name="D2.6.2.D" sheetId="14" r:id="rId19"/>
    <sheet name="D2.6.2.E" sheetId="24" r:id="rId20"/>
    <sheet name="D2.6.2.F" sheetId="25" r:id="rId21"/>
    <sheet name="D2.6.2.G" sheetId="29" r:id="rId22"/>
    <sheet name="D2.6.2.B&amp;W" sheetId="15" r:id="rId23"/>
    <sheet name="D2.6.2.MR" sheetId="32" r:id="rId24"/>
    <sheet name="D2.6.3" sheetId="16" r:id="rId25"/>
    <sheet name="D2.6.3.A" sheetId="17" r:id="rId26"/>
    <sheet name="D2.6.3.B" sheetId="18" r:id="rId27"/>
    <sheet name="D2.6.3.C" sheetId="19" r:id="rId28"/>
    <sheet name="D2.6.3.D" sheetId="20" r:id="rId29"/>
    <sheet name="D2.6.3.E" sheetId="26" r:id="rId30"/>
    <sheet name="D2.6.3.F" sheetId="27" r:id="rId31"/>
    <sheet name="D2.6.3.G" sheetId="30" r:id="rId32"/>
    <sheet name="D2.6.3.B&amp;W" sheetId="21" r:id="rId33"/>
    <sheet name="D2.6.3.MR" sheetId="33" r:id="rId34"/>
  </sheets>
  <externalReferences>
    <externalReference r:id="rId35"/>
  </externalReferences>
  <definedNames>
    <definedName name="_AtRisk_SimSetting_AutomaticallyGenerateReports" hidden="1">FALSE</definedName>
    <definedName name="_AtRisk_SimSetting_AutomaticResultsDisplayMode" hidden="1">2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FALSE</definedName>
    <definedName name="_AtRisk_SimSetting_StatisticFunctionUpdating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xlnm.Print_Area" localSheetId="0">'Cover Sheet'!$K$8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999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FALSE</definedName>
    <definedName name="RiskNumIterations" hidden="1">100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2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TRUE</definedName>
    <definedName name="RiskUseMultipleCPUs" hidden="1">FALSE</definedName>
  </definedNames>
  <calcPr calcId="145621"/>
  <pivotCaches>
    <pivotCache cacheId="0" r:id="rId36"/>
    <pivotCache cacheId="1" r:id="rId37"/>
    <pivotCache cacheId="2" r:id="rId38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4" i="33" l="1"/>
  <c r="P5" i="33"/>
  <c r="P3" i="33"/>
  <c r="R4" i="32"/>
  <c r="R5" i="32"/>
  <c r="R6" i="32"/>
  <c r="R3" i="32"/>
  <c r="R4" i="31"/>
  <c r="R5" i="31"/>
  <c r="R6" i="31"/>
  <c r="R7" i="31"/>
  <c r="R3" i="31"/>
  <c r="T78" i="10" l="1"/>
  <c r="I78" i="10"/>
  <c r="H78" i="10"/>
  <c r="T76" i="10"/>
  <c r="Q76" i="10"/>
  <c r="H76" i="10"/>
  <c r="U71" i="10"/>
  <c r="U78" i="10" s="1"/>
  <c r="R71" i="10"/>
  <c r="I71" i="10"/>
  <c r="U70" i="10"/>
  <c r="T70" i="10"/>
  <c r="T79" i="10" s="1"/>
  <c r="R70" i="10"/>
  <c r="R78" i="10" s="1"/>
  <c r="Q70" i="10"/>
  <c r="Q79" i="10" s="1"/>
  <c r="O70" i="10"/>
  <c r="O71" i="10" s="1"/>
  <c r="N70" i="10"/>
  <c r="N78" i="10" s="1"/>
  <c r="L70" i="10"/>
  <c r="L71" i="10" s="1"/>
  <c r="L78" i="10" s="1"/>
  <c r="K70" i="10"/>
  <c r="N79" i="10" s="1"/>
  <c r="I70" i="10"/>
  <c r="H70" i="10"/>
  <c r="U69" i="10"/>
  <c r="R69" i="10"/>
  <c r="R76" i="10" s="1"/>
  <c r="O69" i="10"/>
  <c r="U68" i="10"/>
  <c r="U76" i="10" s="1"/>
  <c r="T68" i="10"/>
  <c r="T77" i="10" s="1"/>
  <c r="R68" i="10"/>
  <c r="Q68" i="10"/>
  <c r="Q77" i="10" s="1"/>
  <c r="O68" i="10"/>
  <c r="O76" i="10" s="1"/>
  <c r="N68" i="10"/>
  <c r="N76" i="10" s="1"/>
  <c r="L68" i="10"/>
  <c r="L69" i="10" s="1"/>
  <c r="L76" i="10" s="1"/>
  <c r="K68" i="10"/>
  <c r="K77" i="10" s="1"/>
  <c r="I68" i="10"/>
  <c r="H68" i="10"/>
  <c r="N77" i="10" l="1"/>
  <c r="O78" i="10"/>
  <c r="I69" i="10"/>
  <c r="I76" i="10" s="1"/>
  <c r="Q78" i="10"/>
  <c r="K78" i="10"/>
  <c r="K79" i="10"/>
  <c r="K76" i="10"/>
  <c r="H53" i="10" l="1"/>
  <c r="H61" i="10" s="1"/>
  <c r="H48" i="10"/>
  <c r="I48" i="10" s="1"/>
  <c r="H43" i="10"/>
  <c r="I43" i="10" s="1"/>
  <c r="H38" i="10"/>
  <c r="I38" i="10" s="1"/>
  <c r="H33" i="10"/>
  <c r="I33" i="10" s="1"/>
  <c r="H28" i="10"/>
  <c r="H29" i="10" s="1"/>
  <c r="H23" i="10"/>
  <c r="I23" i="10" s="1"/>
  <c r="H18" i="10"/>
  <c r="H19" i="10" s="1"/>
  <c r="H17" i="10"/>
  <c r="I17" i="10" s="1"/>
  <c r="H16" i="10"/>
  <c r="I16" i="10" s="1"/>
  <c r="H13" i="10"/>
  <c r="I13" i="10" s="1"/>
  <c r="H62" i="10" l="1"/>
  <c r="I19" i="10"/>
  <c r="H20" i="10"/>
  <c r="H30" i="10"/>
  <c r="I29" i="10"/>
  <c r="H24" i="10"/>
  <c r="H44" i="10"/>
  <c r="H49" i="10"/>
  <c r="I53" i="10"/>
  <c r="H14" i="10"/>
  <c r="I14" i="10" s="1"/>
  <c r="H34" i="10"/>
  <c r="H56" i="10"/>
  <c r="I18" i="10"/>
  <c r="H57" i="10"/>
  <c r="H39" i="10"/>
  <c r="I28" i="10"/>
  <c r="H15" i="10"/>
  <c r="I15" i="10" s="1"/>
  <c r="H50" i="10" l="1"/>
  <c r="I49" i="10"/>
  <c r="I39" i="10"/>
  <c r="H40" i="10"/>
  <c r="H35" i="10"/>
  <c r="I34" i="10"/>
  <c r="H21" i="10"/>
  <c r="I20" i="10"/>
  <c r="I44" i="10"/>
  <c r="H45" i="10"/>
  <c r="H25" i="10"/>
  <c r="I24" i="10"/>
  <c r="I30" i="10"/>
  <c r="H31" i="10"/>
  <c r="H22" i="10" l="1"/>
  <c r="I22" i="10" s="1"/>
  <c r="I21" i="10"/>
  <c r="I31" i="10"/>
  <c r="H32" i="10"/>
  <c r="I32" i="10" s="1"/>
  <c r="I35" i="10"/>
  <c r="H36" i="10"/>
  <c r="H41" i="10"/>
  <c r="I40" i="10"/>
  <c r="H26" i="10"/>
  <c r="I25" i="10"/>
  <c r="I45" i="10"/>
  <c r="H46" i="10"/>
  <c r="I50" i="10"/>
  <c r="H51" i="10"/>
  <c r="I51" i="10" l="1"/>
  <c r="H52" i="10"/>
  <c r="I52" i="10" s="1"/>
  <c r="H37" i="10"/>
  <c r="I37" i="10" s="1"/>
  <c r="I36" i="10"/>
  <c r="I46" i="10"/>
  <c r="H47" i="10"/>
  <c r="I47" i="10" s="1"/>
  <c r="H42" i="10"/>
  <c r="I42" i="10" s="1"/>
  <c r="I41" i="10"/>
  <c r="H27" i="10"/>
  <c r="I27" i="10" s="1"/>
  <c r="I26" i="10"/>
  <c r="H58" i="10" l="1"/>
  <c r="H63" i="10"/>
  <c r="E28" i="27" l="1"/>
  <c r="E27" i="27"/>
  <c r="E26" i="27"/>
  <c r="E24" i="27"/>
  <c r="E21" i="27"/>
  <c r="E16" i="27"/>
  <c r="E6" i="27"/>
  <c r="E20" i="25"/>
  <c r="E19" i="25"/>
  <c r="E18" i="25"/>
  <c r="E17" i="25"/>
  <c r="E14" i="25"/>
  <c r="E12" i="25"/>
  <c r="E4" i="25"/>
  <c r="E19" i="23"/>
  <c r="E18" i="23"/>
  <c r="E17" i="23"/>
  <c r="E16" i="23"/>
  <c r="E13" i="23"/>
  <c r="E11" i="23"/>
  <c r="E3" i="23"/>
  <c r="Q53" i="10" l="1"/>
  <c r="R53" i="10"/>
  <c r="N53" i="10"/>
  <c r="O53" i="10"/>
  <c r="K53" i="10"/>
  <c r="L53" i="10"/>
  <c r="E53" i="10"/>
  <c r="C53" i="10"/>
  <c r="C52" i="10"/>
  <c r="C51" i="10"/>
  <c r="C50" i="10"/>
  <c r="C49" i="10"/>
  <c r="Q48" i="10"/>
  <c r="R48" i="10"/>
  <c r="N48" i="10"/>
  <c r="O48" i="10"/>
  <c r="K48" i="10"/>
  <c r="L48" i="10"/>
  <c r="E48" i="10"/>
  <c r="E49" i="10"/>
  <c r="C48" i="10"/>
  <c r="C47" i="10"/>
  <c r="C46" i="10"/>
  <c r="C45" i="10"/>
  <c r="C44" i="10"/>
  <c r="Q43" i="10"/>
  <c r="R43" i="10"/>
  <c r="N43" i="10"/>
  <c r="N44" i="10"/>
  <c r="K43" i="10"/>
  <c r="E43" i="10"/>
  <c r="C43" i="10"/>
  <c r="C42" i="10"/>
  <c r="E41" i="10"/>
  <c r="C41" i="10"/>
  <c r="E40" i="10"/>
  <c r="F40" i="10"/>
  <c r="C40" i="10"/>
  <c r="C39" i="10"/>
  <c r="Q38" i="10"/>
  <c r="R38" i="10"/>
  <c r="N38" i="10"/>
  <c r="O38" i="10"/>
  <c r="K38" i="10"/>
  <c r="F38" i="10"/>
  <c r="E38" i="10"/>
  <c r="E39" i="10"/>
  <c r="F39" i="10"/>
  <c r="C38" i="10"/>
  <c r="C37" i="10"/>
  <c r="C36" i="10"/>
  <c r="C35" i="10"/>
  <c r="E34" i="10"/>
  <c r="F34" i="10"/>
  <c r="C34" i="10"/>
  <c r="Q33" i="10"/>
  <c r="N33" i="10"/>
  <c r="L33" i="10"/>
  <c r="K33" i="10"/>
  <c r="E33" i="10"/>
  <c r="C33" i="10"/>
  <c r="C32" i="10"/>
  <c r="C31" i="10"/>
  <c r="C30" i="10"/>
  <c r="E29" i="10"/>
  <c r="E30" i="10"/>
  <c r="E31" i="10"/>
  <c r="F31" i="10"/>
  <c r="C29" i="10"/>
  <c r="Q28" i="10"/>
  <c r="R28" i="10"/>
  <c r="N28" i="10"/>
  <c r="K28" i="10"/>
  <c r="K29" i="10"/>
  <c r="F28" i="10"/>
  <c r="E28" i="10"/>
  <c r="C28" i="10"/>
  <c r="C27" i="10"/>
  <c r="C26" i="10"/>
  <c r="C25" i="10"/>
  <c r="E24" i="10"/>
  <c r="E25" i="10"/>
  <c r="C24" i="10"/>
  <c r="Q23" i="10"/>
  <c r="N23" i="10"/>
  <c r="K23" i="10"/>
  <c r="F23" i="10"/>
  <c r="E23" i="10"/>
  <c r="C23" i="10"/>
  <c r="C22" i="10"/>
  <c r="C21" i="10"/>
  <c r="C20" i="10"/>
  <c r="C19" i="10"/>
  <c r="Q18" i="10"/>
  <c r="Q13" i="10"/>
  <c r="R13" i="10"/>
  <c r="N18" i="10"/>
  <c r="N17" i="10"/>
  <c r="O17" i="10"/>
  <c r="K18" i="10"/>
  <c r="K13" i="10"/>
  <c r="L13" i="10"/>
  <c r="E18" i="10"/>
  <c r="C18" i="10"/>
  <c r="K17" i="10"/>
  <c r="L17" i="10"/>
  <c r="E17" i="10"/>
  <c r="F17" i="10"/>
  <c r="C17" i="10"/>
  <c r="E16" i="10"/>
  <c r="F16" i="10"/>
  <c r="C16" i="10"/>
  <c r="C15" i="10"/>
  <c r="Q14" i="10"/>
  <c r="R14" i="10"/>
  <c r="C14" i="10"/>
  <c r="C13" i="10"/>
  <c r="Q39" i="10"/>
  <c r="Q40" i="10"/>
  <c r="Q34" i="10"/>
  <c r="Q35" i="10"/>
  <c r="Q49" i="10"/>
  <c r="R49" i="10"/>
  <c r="R33" i="10"/>
  <c r="Q24" i="10"/>
  <c r="R23" i="10"/>
  <c r="Q29" i="10"/>
  <c r="Q30" i="10"/>
  <c r="N16" i="10"/>
  <c r="O16" i="10"/>
  <c r="N14" i="10"/>
  <c r="O14" i="10"/>
  <c r="N24" i="10"/>
  <c r="N49" i="10"/>
  <c r="N15" i="10"/>
  <c r="O15" i="10"/>
  <c r="N13" i="10"/>
  <c r="O13" i="10"/>
  <c r="O43" i="10"/>
  <c r="O18" i="10"/>
  <c r="N39" i="10"/>
  <c r="K14" i="10"/>
  <c r="L14" i="10"/>
  <c r="K19" i="10"/>
  <c r="K20" i="10"/>
  <c r="K21" i="10"/>
  <c r="L21" i="10"/>
  <c r="L28" i="10"/>
  <c r="K16" i="10"/>
  <c r="L16" i="10"/>
  <c r="L18" i="10"/>
  <c r="K15" i="10"/>
  <c r="L15" i="10"/>
  <c r="K49" i="10"/>
  <c r="K50" i="10"/>
  <c r="L50" i="10"/>
  <c r="E14" i="10"/>
  <c r="F14" i="10"/>
  <c r="F18" i="10"/>
  <c r="E15" i="10"/>
  <c r="F15" i="10"/>
  <c r="E19" i="10"/>
  <c r="E13" i="10"/>
  <c r="F13" i="10"/>
  <c r="L29" i="10"/>
  <c r="K30" i="10"/>
  <c r="N56" i="10"/>
  <c r="N34" i="10"/>
  <c r="N57" i="10"/>
  <c r="O33" i="10"/>
  <c r="N29" i="10"/>
  <c r="E35" i="10"/>
  <c r="L20" i="10"/>
  <c r="K39" i="10"/>
  <c r="L38" i="10"/>
  <c r="Q16" i="10"/>
  <c r="R16" i="10"/>
  <c r="Q17" i="10"/>
  <c r="R17" i="10"/>
  <c r="F41" i="10"/>
  <c r="E42" i="10"/>
  <c r="F42" i="10"/>
  <c r="Q15" i="10"/>
  <c r="R15" i="10"/>
  <c r="L19" i="10"/>
  <c r="L23" i="10"/>
  <c r="K24" i="10"/>
  <c r="F25" i="10"/>
  <c r="E26" i="10"/>
  <c r="R18" i="10"/>
  <c r="Q19" i="10"/>
  <c r="K22" i="10"/>
  <c r="L22" i="10"/>
  <c r="K44" i="10"/>
  <c r="L43" i="10"/>
  <c r="N45" i="10"/>
  <c r="O44" i="10"/>
  <c r="F30" i="10"/>
  <c r="E32" i="10"/>
  <c r="F32" i="10"/>
  <c r="F49" i="10"/>
  <c r="E50" i="10"/>
  <c r="O23" i="10"/>
  <c r="F24" i="10"/>
  <c r="O28" i="10"/>
  <c r="F29" i="10"/>
  <c r="F33" i="10"/>
  <c r="Q57" i="10"/>
  <c r="E44" i="10"/>
  <c r="F48" i="10"/>
  <c r="K61" i="10"/>
  <c r="F53" i="10"/>
  <c r="N19" i="10"/>
  <c r="K56" i="10"/>
  <c r="K34" i="10"/>
  <c r="K57" i="10"/>
  <c r="F43" i="10"/>
  <c r="Q56" i="10"/>
  <c r="K62" i="10"/>
  <c r="N50" i="10"/>
  <c r="O49" i="10"/>
  <c r="Q61" i="10"/>
  <c r="Q62" i="10"/>
  <c r="Q44" i="10"/>
  <c r="N62" i="10"/>
  <c r="N61" i="10"/>
  <c r="Q50" i="10"/>
  <c r="R50" i="10"/>
  <c r="R39" i="10"/>
  <c r="R29" i="10"/>
  <c r="R34" i="10"/>
  <c r="Q25" i="10"/>
  <c r="R24" i="10"/>
  <c r="Q31" i="10"/>
  <c r="R30" i="10"/>
  <c r="N25" i="10"/>
  <c r="O24" i="10"/>
  <c r="N40" i="10"/>
  <c r="O39" i="10"/>
  <c r="K51" i="10"/>
  <c r="L51" i="10"/>
  <c r="L49" i="10"/>
  <c r="L24" i="10"/>
  <c r="K25" i="10"/>
  <c r="L39" i="10"/>
  <c r="K40" i="10"/>
  <c r="Q51" i="10"/>
  <c r="R35" i="10"/>
  <c r="Q36" i="10"/>
  <c r="F50" i="10"/>
  <c r="E51" i="10"/>
  <c r="O45" i="10"/>
  <c r="N46" i="10"/>
  <c r="R19" i="10"/>
  <c r="Q20" i="10"/>
  <c r="N51" i="10"/>
  <c r="O50" i="10"/>
  <c r="E36" i="10"/>
  <c r="F35" i="10"/>
  <c r="N35" i="10"/>
  <c r="O34" i="10"/>
  <c r="K52" i="10"/>
  <c r="L52" i="10"/>
  <c r="O29" i="10"/>
  <c r="N30" i="10"/>
  <c r="F26" i="10"/>
  <c r="E27" i="10"/>
  <c r="F27" i="10"/>
  <c r="L30" i="10"/>
  <c r="K31" i="10"/>
  <c r="R44" i="10"/>
  <c r="Q45" i="10"/>
  <c r="L34" i="10"/>
  <c r="K35" i="10"/>
  <c r="K45" i="10"/>
  <c r="L44" i="10"/>
  <c r="E20" i="10"/>
  <c r="F19" i="10"/>
  <c r="O19" i="10"/>
  <c r="N20" i="10"/>
  <c r="F44" i="10"/>
  <c r="E45" i="10"/>
  <c r="Q41" i="10"/>
  <c r="R40" i="10"/>
  <c r="Q32" i="10"/>
  <c r="R32" i="10"/>
  <c r="R31" i="10"/>
  <c r="R25" i="10"/>
  <c r="Q26" i="10"/>
  <c r="N26" i="10"/>
  <c r="O25" i="10"/>
  <c r="N41" i="10"/>
  <c r="O40" i="10"/>
  <c r="E46" i="10"/>
  <c r="F45" i="10"/>
  <c r="O35" i="10"/>
  <c r="N36" i="10"/>
  <c r="R51" i="10"/>
  <c r="Q52" i="10"/>
  <c r="R52" i="10"/>
  <c r="L31" i="10"/>
  <c r="K32" i="10"/>
  <c r="L32" i="10"/>
  <c r="O30" i="10"/>
  <c r="N31" i="10"/>
  <c r="E52" i="10"/>
  <c r="F52" i="10"/>
  <c r="F51" i="10"/>
  <c r="L40" i="10"/>
  <c r="K41" i="10"/>
  <c r="L45" i="10"/>
  <c r="K46" i="10"/>
  <c r="E37" i="10"/>
  <c r="F37" i="10"/>
  <c r="F36" i="10"/>
  <c r="K36" i="10"/>
  <c r="L35" i="10"/>
  <c r="R36" i="10"/>
  <c r="Q37" i="10"/>
  <c r="R37" i="10"/>
  <c r="K26" i="10"/>
  <c r="L25" i="10"/>
  <c r="R41" i="10"/>
  <c r="Q42" i="10"/>
  <c r="R42" i="10"/>
  <c r="F20" i="10"/>
  <c r="E21" i="10"/>
  <c r="O51" i="10"/>
  <c r="N52" i="10"/>
  <c r="O52" i="10"/>
  <c r="Q46" i="10"/>
  <c r="R45" i="10"/>
  <c r="R20" i="10"/>
  <c r="Q21" i="10"/>
  <c r="O20" i="10"/>
  <c r="N21" i="10"/>
  <c r="O46" i="10"/>
  <c r="N47" i="10"/>
  <c r="O47" i="10"/>
  <c r="R26" i="10"/>
  <c r="Q27" i="10"/>
  <c r="R27" i="10"/>
  <c r="N27" i="10"/>
  <c r="O27" i="10"/>
  <c r="O26" i="10"/>
  <c r="N42" i="10"/>
  <c r="O42" i="10"/>
  <c r="O41" i="10"/>
  <c r="E47" i="10"/>
  <c r="F47" i="10"/>
  <c r="F46" i="10"/>
  <c r="Q22" i="10"/>
  <c r="R22" i="10"/>
  <c r="R21" i="10"/>
  <c r="Q58" i="10"/>
  <c r="K42" i="10"/>
  <c r="L42" i="10"/>
  <c r="L41" i="10"/>
  <c r="R46" i="10"/>
  <c r="Q47" i="10"/>
  <c r="R47" i="10"/>
  <c r="O21" i="10"/>
  <c r="N22" i="10"/>
  <c r="O22" i="10"/>
  <c r="L26" i="10"/>
  <c r="K58" i="10"/>
  <c r="K27" i="10"/>
  <c r="L27" i="10"/>
  <c r="K37" i="10"/>
  <c r="L37" i="10"/>
  <c r="L36" i="10"/>
  <c r="N32" i="10"/>
  <c r="O32" i="10"/>
  <c r="O31" i="10"/>
  <c r="O36" i="10"/>
  <c r="N37" i="10"/>
  <c r="O37" i="10"/>
  <c r="E22" i="10"/>
  <c r="F22" i="10"/>
  <c r="F21" i="10"/>
  <c r="K47" i="10"/>
  <c r="L47" i="10"/>
  <c r="L46" i="10"/>
  <c r="N58" i="10"/>
  <c r="K63" i="10"/>
  <c r="Q63" i="10"/>
  <c r="N63" i="10"/>
</calcChain>
</file>

<file path=xl/comments1.xml><?xml version="1.0" encoding="utf-8"?>
<comments xmlns="http://schemas.openxmlformats.org/spreadsheetml/2006/main">
  <authors>
    <author>Redpoint Energy</author>
  </authors>
  <commentList>
    <comment ref="D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T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AJ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AZ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BP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CF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CV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DK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ED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EZ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FV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GP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HB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HV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IP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JJ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KD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KY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LR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ML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</commentList>
</comments>
</file>

<file path=xl/comments10.xml><?xml version="1.0" encoding="utf-8"?>
<comments xmlns="http://schemas.openxmlformats.org/spreadsheetml/2006/main">
  <authors>
    <author>Redpoint Energy</author>
  </authors>
  <commentList>
    <comment ref="C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S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AI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AY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BO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CE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CU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DJ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EC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EY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FK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GE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GY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HS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IM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</commentList>
</comments>
</file>

<file path=xl/comments11.xml><?xml version="1.0" encoding="utf-8"?>
<comments xmlns="http://schemas.openxmlformats.org/spreadsheetml/2006/main">
  <authors>
    <author>Redpoint Energy</author>
  </authors>
  <commentList>
    <comment ref="C46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</commentList>
</comments>
</file>

<file path=xl/comments12.xml><?xml version="1.0" encoding="utf-8"?>
<comments xmlns="http://schemas.openxmlformats.org/spreadsheetml/2006/main">
  <authors>
    <author>Redpoint Energy</author>
  </authors>
  <commentList>
    <comment ref="C46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</commentList>
</comments>
</file>

<file path=xl/comments2.xml><?xml version="1.0" encoding="utf-8"?>
<comments xmlns="http://schemas.openxmlformats.org/spreadsheetml/2006/main">
  <authors>
    <author>Redpoint Energy</author>
  </authors>
  <commentList>
    <comment ref="C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S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AI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AY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BO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CE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CU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DJ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EC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EY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FK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GE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GY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HS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IM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</commentList>
</comments>
</file>

<file path=xl/comments3.xml><?xml version="1.0" encoding="utf-8"?>
<comments xmlns="http://schemas.openxmlformats.org/spreadsheetml/2006/main">
  <authors>
    <author>Redpoint Energy</author>
  </authors>
  <commentList>
    <comment ref="C46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</commentList>
</comments>
</file>

<file path=xl/comments4.xml><?xml version="1.0" encoding="utf-8"?>
<comments xmlns="http://schemas.openxmlformats.org/spreadsheetml/2006/main">
  <authors>
    <author>Redpoint Energy</author>
  </authors>
  <commentList>
    <comment ref="C46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</commentList>
</comments>
</file>

<file path=xl/comments5.xml><?xml version="1.0" encoding="utf-8"?>
<comments xmlns="http://schemas.openxmlformats.org/spreadsheetml/2006/main">
  <authors>
    <author>Redpoint Energy</author>
  </authors>
  <commentList>
    <comment ref="D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T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AJ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AZ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BP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CF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CV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DK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ED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EZ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FV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GP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HB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HV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IP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JJ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KD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KY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LR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ML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</commentList>
</comments>
</file>

<file path=xl/comments6.xml><?xml version="1.0" encoding="utf-8"?>
<comments xmlns="http://schemas.openxmlformats.org/spreadsheetml/2006/main">
  <authors>
    <author>Redpoint Energy</author>
  </authors>
  <commentList>
    <comment ref="C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S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AI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AY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BO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CE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CU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DJ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EC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EY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FK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GE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GY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HS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IM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</commentList>
</comments>
</file>

<file path=xl/comments7.xml><?xml version="1.0" encoding="utf-8"?>
<comments xmlns="http://schemas.openxmlformats.org/spreadsheetml/2006/main">
  <authors>
    <author>Redpoint Energy</author>
  </authors>
  <commentList>
    <comment ref="C46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</commentList>
</comments>
</file>

<file path=xl/comments8.xml><?xml version="1.0" encoding="utf-8"?>
<comments xmlns="http://schemas.openxmlformats.org/spreadsheetml/2006/main">
  <authors>
    <author>Redpoint Energy</author>
  </authors>
  <commentList>
    <comment ref="C46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</commentList>
</comments>
</file>

<file path=xl/comments9.xml><?xml version="1.0" encoding="utf-8"?>
<comments xmlns="http://schemas.openxmlformats.org/spreadsheetml/2006/main">
  <authors>
    <author>Redpoint Energy</author>
  </authors>
  <commentList>
    <comment ref="D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T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AJ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AZ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BP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CF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CV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DK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ED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EZ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FV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GP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HB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HV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IP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JJ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KD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KY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LR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ML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</commentList>
</comments>
</file>

<file path=xl/sharedStrings.xml><?xml version="1.0" encoding="utf-8"?>
<sst xmlns="http://schemas.openxmlformats.org/spreadsheetml/2006/main" count="6476" uniqueCount="471">
  <si>
    <t>DB Version</t>
  </si>
  <si>
    <t>4.0</t>
  </si>
  <si>
    <t>AIMMS Version</t>
  </si>
  <si>
    <t>Number of Successful Sims</t>
  </si>
  <si>
    <t>Selected Simulation</t>
  </si>
  <si>
    <t>Last Sim #</t>
  </si>
  <si>
    <t>Show Historic Data</t>
  </si>
  <si>
    <t>Total System Cost</t>
  </si>
  <si>
    <t>(Leave "Simulation" blank to average results across all simulations)</t>
  </si>
  <si>
    <t>Order</t>
  </si>
  <si>
    <t>Product</t>
  </si>
  <si>
    <t>2010 (Historic)</t>
  </si>
  <si>
    <t>Technology</t>
  </si>
  <si>
    <t>Storage Technology</t>
  </si>
  <si>
    <t>Retrofit Technology</t>
  </si>
  <si>
    <t>Liquid Fuel</t>
  </si>
  <si>
    <t>Interconnector Benelux-Germany (Electricity)</t>
  </si>
  <si>
    <t>Oil Fired Generation</t>
  </si>
  <si>
    <t>Solid Fuel Boiler - Space Heat</t>
  </si>
  <si>
    <t>Car ICE (A/B Segment)</t>
  </si>
  <si>
    <t>Electricity</t>
  </si>
  <si>
    <t>Other CO2</t>
  </si>
  <si>
    <t>Industry I1 HTP Baseline</t>
  </si>
  <si>
    <t>Pumped Storage of Electricity</t>
  </si>
  <si>
    <t>CCGT to CCGT with CCS</t>
  </si>
  <si>
    <t>Dwelling (HD, ThP) to Dwelling (HD, ThP with Retrofix)</t>
  </si>
  <si>
    <t>Solid Fuel Boiler - Hot Water</t>
  </si>
  <si>
    <t>H2 Plant (Electrolysis)</t>
  </si>
  <si>
    <t>Industry I1 HTP Hyd Sw</t>
  </si>
  <si>
    <t>Industry I1 HTP Bio Sw</t>
  </si>
  <si>
    <t>Heat Offtake for District Heat Network</t>
  </si>
  <si>
    <t>District Heating (Commercial floorspace)</t>
  </si>
  <si>
    <t>Biofuel Imports</t>
  </si>
  <si>
    <t>Interconnector France (Electricity)</t>
  </si>
  <si>
    <t>OCGT</t>
  </si>
  <si>
    <t>Car ICE (C/D Segment)</t>
  </si>
  <si>
    <t>Hydrogen</t>
  </si>
  <si>
    <t>Industry Sector (process CO2)</t>
  </si>
  <si>
    <t>Compressed Air Storage of Electricity</t>
  </si>
  <si>
    <t>Battery - Li-ion</t>
  </si>
  <si>
    <t>Dwelling (MD, ThP) to Dwelling (MD, ThP with Retrofix)</t>
  </si>
  <si>
    <t>H2 Plant (Coal Gasification with CCS)</t>
  </si>
  <si>
    <t>Industry I1 HTP Hyd Sw CCS</t>
  </si>
  <si>
    <t>Industry I1 HTP Bio Sw CCS</t>
  </si>
  <si>
    <t>Anaerobic Digestion CHP Plant</t>
  </si>
  <si>
    <t>District Heating (Public floorspace)</t>
  </si>
  <si>
    <t>Gas</t>
  </si>
  <si>
    <t>Interconnector Ireland (Electricity)</t>
  </si>
  <si>
    <t>PC Coal</t>
  </si>
  <si>
    <t>LGV (ICE)</t>
  </si>
  <si>
    <t>Industry Sector (combustion)</t>
  </si>
  <si>
    <t>Battery - NaS</t>
  </si>
  <si>
    <t>Flow battery - Zn-Br</t>
  </si>
  <si>
    <t>Dwelling (LD, ThP) to Dwelling (LD, ThP with Retrofix)</t>
  </si>
  <si>
    <t>H2 Plant (SMR with CCS)</t>
  </si>
  <si>
    <t>Industry I2 HTP Hyd Sw</t>
  </si>
  <si>
    <t>Industry I2 HTP Bio Sw</t>
  </si>
  <si>
    <t>Geothermal Plant (HSA) Heat Only</t>
  </si>
  <si>
    <t>DH for Dwelling (HD, ThM)</t>
  </si>
  <si>
    <t>Coal</t>
  </si>
  <si>
    <t>Interconnector Nordel (Electricity)</t>
  </si>
  <si>
    <t>IGCC Coal with CCS</t>
  </si>
  <si>
    <t>MGV (ICE Euro 6)</t>
  </si>
  <si>
    <t>Power Sector</t>
  </si>
  <si>
    <t>Industry I1 HTP CCS</t>
  </si>
  <si>
    <t>Flow battery - Redox</t>
  </si>
  <si>
    <t>H2 Plant (Biomass Gasification with CCS)</t>
  </si>
  <si>
    <t>Industry I2 LTP Hyd Sw CCS</t>
  </si>
  <si>
    <t>Industry I2 HTP Bio Sw CCS</t>
  </si>
  <si>
    <t>Geothermal Plant (EGS) Electricity &amp; Heat</t>
  </si>
  <si>
    <t>DH for Dwelling (HD, ThP)</t>
  </si>
  <si>
    <t>Biomass Imports</t>
  </si>
  <si>
    <t>CCGT</t>
  </si>
  <si>
    <t>MGV (ICE)</t>
  </si>
  <si>
    <t>Buildings Sector</t>
  </si>
  <si>
    <t>Industry I1 HTP Gas Sw</t>
  </si>
  <si>
    <t>Geological Storage of Hydrogen</t>
  </si>
  <si>
    <t>Industry I6 HTP Hyd Sw</t>
  </si>
  <si>
    <t>Industry I2 LTP Bio Sw</t>
  </si>
  <si>
    <t>Heat Pump (Large Scale Marine)</t>
  </si>
  <si>
    <t>DH for Dwelling (MD, ThM)</t>
  </si>
  <si>
    <t>UK Biomass</t>
  </si>
  <si>
    <t>CCGT with CCS</t>
  </si>
  <si>
    <t>HGV (ICE Euro 6)</t>
  </si>
  <si>
    <t>Transport Sector</t>
  </si>
  <si>
    <t>Industry I1 HTP Gas Sw CCS</t>
  </si>
  <si>
    <t>Building Space Heat Storage</t>
  </si>
  <si>
    <t>Industry I6 LTP Hyd Sw</t>
  </si>
  <si>
    <t>Industry I2 LTP Bio Sw CCS</t>
  </si>
  <si>
    <t>DH for Dwelling (MD, ThP)</t>
  </si>
  <si>
    <t>Dry Waste Resource</t>
  </si>
  <si>
    <t>Nuclear (Legacy)</t>
  </si>
  <si>
    <t>HGV (ICE)</t>
  </si>
  <si>
    <t>International A &amp; S</t>
  </si>
  <si>
    <t>Industry I1 Mot Baseline</t>
  </si>
  <si>
    <t>Building Hot Water Storage</t>
  </si>
  <si>
    <t>Industry I1 Oth Baseline</t>
  </si>
  <si>
    <t>Industry I8 LTP Hyd Sw</t>
  </si>
  <si>
    <t>Industry I2 SpH Bio Sw</t>
  </si>
  <si>
    <t>DH for Dwelling (LD, ThM)</t>
  </si>
  <si>
    <t>Wet Waste</t>
  </si>
  <si>
    <t>Nuclear (Gen III)</t>
  </si>
  <si>
    <t>Bus (ICE)</t>
  </si>
  <si>
    <t>Other CO2 emissions</t>
  </si>
  <si>
    <t>District Heat Storage</t>
  </si>
  <si>
    <t>Industry I2 HTP Baseline</t>
  </si>
  <si>
    <t>Industry I8 LTP Hyd Sw CCS</t>
  </si>
  <si>
    <t>Industry I3 SpH Bio Sw</t>
  </si>
  <si>
    <t>DH for Dwelling (LD, ThP)</t>
  </si>
  <si>
    <t>Geothermal Heat</t>
  </si>
  <si>
    <t>Nuclear (Gen IV)</t>
  </si>
  <si>
    <t>Car Hybrid (A/B Segment)</t>
  </si>
  <si>
    <t>Pumped Heat Electricity Storage</t>
  </si>
  <si>
    <t>Car Hydrogen FCV (A/B Segment)</t>
  </si>
  <si>
    <t>Industry I5 DaS Bio Sw</t>
  </si>
  <si>
    <t>Oil Boiler - Space Heat</t>
  </si>
  <si>
    <t>Oil Boiler - Hot Water</t>
  </si>
  <si>
    <t>Nuclear</t>
  </si>
  <si>
    <t>Nuclear (SMR Elec)</t>
  </si>
  <si>
    <t>Car Hybrid (C/D Segment)</t>
  </si>
  <si>
    <t>Car Hydrogen ICE (A/B Segment)</t>
  </si>
  <si>
    <t>Industry I5 SpH Bio Sw</t>
  </si>
  <si>
    <t>Gas Boiler - Space Heat</t>
  </si>
  <si>
    <t>Gas Boiler - Hot Water</t>
  </si>
  <si>
    <t>Wind</t>
  </si>
  <si>
    <t>Biomass Fired Generation</t>
  </si>
  <si>
    <t>LGV (Hybrid)</t>
  </si>
  <si>
    <t>HGV (Hydrogen FCV)</t>
  </si>
  <si>
    <t>Industry I6 DaS Baseline</t>
  </si>
  <si>
    <t>Biomass Boiler - Space Heat</t>
  </si>
  <si>
    <t>Biomass Boiler - Hot Water</t>
  </si>
  <si>
    <t>Wind (onshore)</t>
  </si>
  <si>
    <t>Converted Biomass Plant</t>
  </si>
  <si>
    <t>HGV (ETI Hybrid)</t>
  </si>
  <si>
    <t>Industry I2 LTP Baseline</t>
  </si>
  <si>
    <t>LGV (Hydrogen FCV)</t>
  </si>
  <si>
    <t>Industry I6 HTP Bio Sw</t>
  </si>
  <si>
    <t>Electric Resistive Heating - Space Heat</t>
  </si>
  <si>
    <t>Electric Resistive Heating - Hot Water</t>
  </si>
  <si>
    <t>Wind (shallow offshore)</t>
  </si>
  <si>
    <t>IGCC Biomass with CCS</t>
  </si>
  <si>
    <t>MGV (ETI Hybrid)</t>
  </si>
  <si>
    <t>LGV (Hydrogen ICE)</t>
  </si>
  <si>
    <t>Industry I6 HTP Bio Sw CCS</t>
  </si>
  <si>
    <t>ASHP1 (Space Heat)</t>
  </si>
  <si>
    <t>Micro Solar Thermal (south facing)</t>
  </si>
  <si>
    <t>Wind (deep offshore)</t>
  </si>
  <si>
    <t>Incineration of Waste</t>
  </si>
  <si>
    <t>Bus (ETI Hybrid)</t>
  </si>
  <si>
    <t>ASHP1 (Hot Water)</t>
  </si>
  <si>
    <t>H2 Turbine</t>
  </si>
  <si>
    <t>Industry I6 LTP Baseline</t>
  </si>
  <si>
    <t>ASHP2 (Space Heat)</t>
  </si>
  <si>
    <t>Solar</t>
  </si>
  <si>
    <t>Waste Gasification to power with CCS</t>
  </si>
  <si>
    <t>Car PHEV (Long Range A/B Seg)</t>
  </si>
  <si>
    <t>ASHP2 (Hot Water)</t>
  </si>
  <si>
    <t>Industry I2 LTP CCS</t>
  </si>
  <si>
    <t>Industry I6 LTP Bio Sw</t>
  </si>
  <si>
    <t>Hydro</t>
  </si>
  <si>
    <t>Car PHEV (Long Range C/D Seg)</t>
  </si>
  <si>
    <t>Industry I2 LTP Gas Sw</t>
  </si>
  <si>
    <t>Industry I6 LTP Bio Sw CCS</t>
  </si>
  <si>
    <t>Tidal Stream</t>
  </si>
  <si>
    <t>Car PHEV (Med Range A/B Seg)</t>
  </si>
  <si>
    <t>Industry I2 LTP Gas Sw CCS</t>
  </si>
  <si>
    <t>Industry I6 LTP Gas Sw</t>
  </si>
  <si>
    <t>Process CO2</t>
  </si>
  <si>
    <t>Onshore Wind</t>
  </si>
  <si>
    <t>Car PHEV (Med Range C/D Seg)</t>
  </si>
  <si>
    <t>Industry I6 LTP Gas Sw CCS</t>
  </si>
  <si>
    <t>Offshore Wind (fixed)</t>
  </si>
  <si>
    <t>Car PHEV (Short Range A/B Seg)</t>
  </si>
  <si>
    <t>Industry I2 Oth Baseline</t>
  </si>
  <si>
    <t>Offshore Wind (floating)</t>
  </si>
  <si>
    <t>Car PHEV (Short Range C/D Seg)</t>
  </si>
  <si>
    <t>Industry I2 Mot Baseline</t>
  </si>
  <si>
    <t>Industry I2 SpH Baseline</t>
  </si>
  <si>
    <t>Industry I6 Oth Baseline</t>
  </si>
  <si>
    <t>Large Scale Ground Mounted Solar PV</t>
  </si>
  <si>
    <t>LGV (PHEV)</t>
  </si>
  <si>
    <t>Industry I6 SpH Baseline</t>
  </si>
  <si>
    <t>Micro Solar PV</t>
  </si>
  <si>
    <t>Bus (Wireless PHEV)</t>
  </si>
  <si>
    <t>Industry I3 HTP Baseline</t>
  </si>
  <si>
    <t>Industry I6 SpH Bio Sw</t>
  </si>
  <si>
    <t>Hydro Power</t>
  </si>
  <si>
    <t>Car Battery (A/B Segment)</t>
  </si>
  <si>
    <t>Industry I3 LTP Baseline</t>
  </si>
  <si>
    <t>Industry I7 DaS Baseline</t>
  </si>
  <si>
    <t>Car Battery (C/D Segment)</t>
  </si>
  <si>
    <t>Industry I3 Oth Baseline</t>
  </si>
  <si>
    <t>Industry I7 HTP Baseline</t>
  </si>
  <si>
    <t>LGV (BEV)</t>
  </si>
  <si>
    <t>Industry I3 SpH Baseline</t>
  </si>
  <si>
    <t>Industry I7 HTP Bio Sw CCS</t>
  </si>
  <si>
    <t>Bus (BEV)</t>
  </si>
  <si>
    <t>Industry I3 Mot Baseline</t>
  </si>
  <si>
    <t>Industry I7 HTP CCS</t>
  </si>
  <si>
    <t>Industry I4 DaS Baseline</t>
  </si>
  <si>
    <t>Industry I7 HTP Gas Sw CCS</t>
  </si>
  <si>
    <t>Industry I4 LTP Baseline</t>
  </si>
  <si>
    <t>Industry I7 LTP Baseline</t>
  </si>
  <si>
    <t>Industry I4 LTP Heat pumps</t>
  </si>
  <si>
    <t>Industry I7 Oth Baseline</t>
  </si>
  <si>
    <t>Industry I4 Oth Baseline</t>
  </si>
  <si>
    <t>Industry I7 SpH Baseline</t>
  </si>
  <si>
    <t>MGV (Dual Fuel Direct)</t>
  </si>
  <si>
    <t>Industry I5 DaS Baseline</t>
  </si>
  <si>
    <t>Industry I7 SpH Bio Sw</t>
  </si>
  <si>
    <t>MGV (Gas SI)</t>
  </si>
  <si>
    <t>Industry I8 LTP Bio Sw</t>
  </si>
  <si>
    <t>MGV (ETI Dual Fuel Direct Hybrid)</t>
  </si>
  <si>
    <t>Industry I4 Mot Baseline</t>
  </si>
  <si>
    <t>Industry I5 LTP Baseline</t>
  </si>
  <si>
    <t>Industry I8 LTP Bio Sw CCS</t>
  </si>
  <si>
    <t>MGV (ETI Gas SI Hybrid)</t>
  </si>
  <si>
    <t>Industry I5 Oth Baseline</t>
  </si>
  <si>
    <t>Industry I8 SpH Bio Sw</t>
  </si>
  <si>
    <t>HGV (Dual Fuel Direct)</t>
  </si>
  <si>
    <t>Industry I5 SpH Baseline</t>
  </si>
  <si>
    <t>Industry I9 Oth Baseline</t>
  </si>
  <si>
    <t>HGV (Dual Fuel Port)</t>
  </si>
  <si>
    <t>Biopetrol Production with CCS</t>
  </si>
  <si>
    <t>HGV (Gas SI)</t>
  </si>
  <si>
    <t>HGV (ETI Dual Fuel Direct Hybrid)</t>
  </si>
  <si>
    <t>Industry I5 Mot Baseline</t>
  </si>
  <si>
    <t>Industry I6 HTP Baseline</t>
  </si>
  <si>
    <t>HGV (ETI Gas SI Hybrid)</t>
  </si>
  <si>
    <t>SNG Plant (Biomass Gasification with CCS)</t>
  </si>
  <si>
    <t>Bus (Dual Fuel Direct)</t>
  </si>
  <si>
    <t>Bus (Gas SI)</t>
  </si>
  <si>
    <t>Bus (ETI Dual Fuel Direct Hybrid)</t>
  </si>
  <si>
    <t>Bus (ETI Gas SI Hybrid)</t>
  </si>
  <si>
    <t>Industry I6 Mot Baseline</t>
  </si>
  <si>
    <t>Industry I8 LTP Baseline</t>
  </si>
  <si>
    <t>Industry I8 LTP Gas Sw</t>
  </si>
  <si>
    <t>Industry I7 Mot Baseline</t>
  </si>
  <si>
    <t>Industry I8 LTP Gas Sw CCS</t>
  </si>
  <si>
    <t>Industry I8 Oth Baseline</t>
  </si>
  <si>
    <t>Industry I8 SpH Baseline</t>
  </si>
  <si>
    <t>Industry I8 Mot Baseline</t>
  </si>
  <si>
    <t>Industry Sector</t>
  </si>
  <si>
    <t>Domestic Appliances</t>
  </si>
  <si>
    <t>Domestic Cooking (Electric)</t>
  </si>
  <si>
    <t>Floorspace (Commercial)</t>
  </si>
  <si>
    <t>Floorspace (Public)</t>
  </si>
  <si>
    <t>Maritime (Dual Fuel Domestic)</t>
  </si>
  <si>
    <t>Lighting (CFL)</t>
  </si>
  <si>
    <t>Maritime (Dual Fuel International)</t>
  </si>
  <si>
    <t>Lighting (Incandescent)</t>
  </si>
  <si>
    <t>Lighting (LED)</t>
  </si>
  <si>
    <t>Electric Resistive Heating</t>
  </si>
  <si>
    <t>Domestic Cooking (Gas)</t>
  </si>
  <si>
    <t>District Heating Gas Boiler</t>
  </si>
  <si>
    <t>Domestic Air Conditioning</t>
  </si>
  <si>
    <t>Biofuel Import Blend</t>
  </si>
  <si>
    <t>Biomass Importing</t>
  </si>
  <si>
    <t>Biomass Production (UK)</t>
  </si>
  <si>
    <t>Dry waste carbon accounting</t>
  </si>
  <si>
    <t>Anaerobic Digestion Gas Plant</t>
  </si>
  <si>
    <t>Agricultural Vehicle (ICE)</t>
  </si>
  <si>
    <t>Crawler Excavator (ICE)</t>
  </si>
  <si>
    <t>Large Articulated Truck (ICE)</t>
  </si>
  <si>
    <t>Medium Articulated Truck (ICE)</t>
  </si>
  <si>
    <t>Medium Wheel Loader (ICE)</t>
  </si>
  <si>
    <t>Wheeled Excavator (ICE)</t>
  </si>
  <si>
    <t>Aviation (Domestic)</t>
  </si>
  <si>
    <t>Rail (Passenger Electric)</t>
  </si>
  <si>
    <t>Maritime (Domestic)</t>
  </si>
  <si>
    <t>Rail (Freight Diesel)</t>
  </si>
  <si>
    <t>Rail (Passenger Diesel)</t>
  </si>
  <si>
    <t>Aviation (International)</t>
  </si>
  <si>
    <t>Maritime (International)</t>
  </si>
  <si>
    <t/>
  </si>
  <si>
    <t>Classification</t>
  </si>
  <si>
    <t>All</t>
  </si>
  <si>
    <t>Tier 1</t>
  </si>
  <si>
    <t>Power &amp; conversion</t>
  </si>
  <si>
    <t>Biomass</t>
  </si>
  <si>
    <t>Buildings &amp; Heat</t>
  </si>
  <si>
    <t>Transport</t>
  </si>
  <si>
    <t>Electricity Distribution Network</t>
  </si>
  <si>
    <t>Infrastructure</t>
  </si>
  <si>
    <t>Geological Storage of CO2</t>
  </si>
  <si>
    <t>Resource</t>
  </si>
  <si>
    <t>Dwelling (HD, ThG)</t>
  </si>
  <si>
    <t>Dwelling (LD, ThG)</t>
  </si>
  <si>
    <t>Dwelling (MD, ThG)</t>
  </si>
  <si>
    <t>EV Charging Point (private off street for LGVs)</t>
  </si>
  <si>
    <t>EV Charging Point (private off street)</t>
  </si>
  <si>
    <t>Hydrogen vehicle refuelling</t>
  </si>
  <si>
    <t>Natural gas vehicle refuelling</t>
  </si>
  <si>
    <t>EV Charging Point (workplace)</t>
  </si>
  <si>
    <t>CapturedCO2</t>
  </si>
  <si>
    <t>Retrofix (HD, ThP)</t>
  </si>
  <si>
    <t>Retrofix (LD, ThP)</t>
  </si>
  <si>
    <t>Retrofix (MD, ThP)</t>
  </si>
  <si>
    <t>CCGT CCS Retrofit</t>
  </si>
  <si>
    <t>Supply by Technology</t>
  </si>
  <si>
    <t>Space Heat</t>
  </si>
  <si>
    <t>Time Period</t>
  </si>
  <si>
    <t>Chart Type</t>
  </si>
  <si>
    <t>Series Name</t>
  </si>
  <si>
    <t>Nominal Capacity</t>
  </si>
  <si>
    <t>Peak Capacity</t>
  </si>
  <si>
    <t>Summer_Overnight</t>
  </si>
  <si>
    <t>Summer_Morning</t>
  </si>
  <si>
    <t>Summer_Mid-Day</t>
  </si>
  <si>
    <t>Summer_Early Evening</t>
  </si>
  <si>
    <t>Summer_Late Evening</t>
  </si>
  <si>
    <t>Winter_Overnight</t>
  </si>
  <si>
    <t>Winter_Morning</t>
  </si>
  <si>
    <t>Winter_Mid-Day</t>
  </si>
  <si>
    <t>Winter_Early Evening</t>
  </si>
  <si>
    <t>Winter_Late Evening</t>
  </si>
  <si>
    <t>Peak_Overnight</t>
  </si>
  <si>
    <t>Peak_Morning</t>
  </si>
  <si>
    <t>Peak_Mid-Day</t>
  </si>
  <si>
    <t>Peak_Early Evening</t>
  </si>
  <si>
    <t>Peak_Late Evening</t>
  </si>
  <si>
    <t>Gas Macro CHP</t>
  </si>
  <si>
    <t>PC Coal with CCS</t>
  </si>
  <si>
    <t>IGCC Coal</t>
  </si>
  <si>
    <t>Biomass Macro CHP</t>
  </si>
  <si>
    <t>Waste Gasification to power (A)</t>
  </si>
  <si>
    <t>Waste Gasification to power (B)</t>
  </si>
  <si>
    <t>Micro CHP - Hot Water</t>
  </si>
  <si>
    <t>Micro CHP - Space Heat</t>
  </si>
  <si>
    <t>Tidal Range</t>
  </si>
  <si>
    <t>Wave Power</t>
  </si>
  <si>
    <t>Geothermal Plant (HSA) Electricity &amp; Heat</t>
  </si>
  <si>
    <t>Heat Pump (Air Source, Space Heat)</t>
  </si>
  <si>
    <t>Heat Pump (Ground Source, Space Heat)</t>
  </si>
  <si>
    <t>Nuclear (SMR CHP)</t>
  </si>
  <si>
    <t>DH for Dwelling (HD, ThG)</t>
  </si>
  <si>
    <t>Heat Pump (Air Source, Hot Water)</t>
  </si>
  <si>
    <t>Heat Pump (Ground Source, Hot Water)</t>
  </si>
  <si>
    <t>Industry I7 HTP Bio Sw</t>
  </si>
  <si>
    <t>Biokerosine Production</t>
  </si>
  <si>
    <t>District Heating Biomass Boiler</t>
  </si>
  <si>
    <t>Micro Wind</t>
  </si>
  <si>
    <t>DH for Dwelling (HD, ThE)</t>
  </si>
  <si>
    <t>DH for Dwelling (HD, ThM with Retrofix)</t>
  </si>
  <si>
    <t>DH for Dwelling (HD, ThM with Retroplus)</t>
  </si>
  <si>
    <t>DH for Dwelling (HD, ThP with Retrofix)</t>
  </si>
  <si>
    <t>DH for Dwelling (HD, ThP with Retroplus)</t>
  </si>
  <si>
    <t>DH for Dwelling (MD, ThE)</t>
  </si>
  <si>
    <t>DH for Dwelling (MD, ThG)</t>
  </si>
  <si>
    <t>DH for Dwelling (MD, ThM with Retrofix)</t>
  </si>
  <si>
    <t>DH for Dwelling (MD, ThM with Retroplus)</t>
  </si>
  <si>
    <t>DH for Dwelling (MD, ThP with Retrofix)</t>
  </si>
  <si>
    <t>DH for Dwelling (MD, ThP with Retroplus)</t>
  </si>
  <si>
    <t>DH for Dwelling (LD, ThE)</t>
  </si>
  <si>
    <t>DH for Dwelling (LD, ThG)</t>
  </si>
  <si>
    <t>DH for Dwelling (LD, ThM with Retrofix)</t>
  </si>
  <si>
    <t>DH for Dwelling (LD, ThM with Retroplus)</t>
  </si>
  <si>
    <t>DH for Dwelling (LD, ThP with Retrofix)</t>
  </si>
  <si>
    <t>DH for Dwelling (LD, ThP with Retroplus)</t>
  </si>
  <si>
    <t>Code name</t>
  </si>
  <si>
    <t>Definition</t>
  </si>
  <si>
    <t>Notes</t>
  </si>
  <si>
    <t>Worksheet Code</t>
  </si>
  <si>
    <t>Contents</t>
  </si>
  <si>
    <t>A</t>
  </si>
  <si>
    <t>Pathway Charts</t>
  </si>
  <si>
    <t>B</t>
  </si>
  <si>
    <t>Cashflow Charts</t>
  </si>
  <si>
    <t>C</t>
  </si>
  <si>
    <t>2050 Electricity Supply Chart</t>
  </si>
  <si>
    <t>D</t>
  </si>
  <si>
    <t>2050 Space Heat Supply Chart</t>
  </si>
  <si>
    <t>E</t>
  </si>
  <si>
    <t>2050 Electricity Generating Capacity by Region</t>
  </si>
  <si>
    <t>F</t>
  </si>
  <si>
    <t>LCOE calculations</t>
  </si>
  <si>
    <t>D2.6.1</t>
  </si>
  <si>
    <t>D2.6.2</t>
  </si>
  <si>
    <t>D2.6.3</t>
  </si>
  <si>
    <t>Monte Carlo including near term SMR (Elec only)</t>
  </si>
  <si>
    <t>Monte Carlo including near term SMR (CHP)</t>
  </si>
  <si>
    <t>Monte Carlo including emerging SMR (Elec only)</t>
  </si>
  <si>
    <t>150 simulations</t>
  </si>
  <si>
    <t>B&amp;W</t>
  </si>
  <si>
    <t>Box and Whiskers chart showing simulation range of 2050 capacities for selected technologies</t>
  </si>
  <si>
    <t>k</t>
  </si>
  <si>
    <t>i</t>
  </si>
  <si>
    <t>Capacity (MW)</t>
  </si>
  <si>
    <t>On_North West</t>
  </si>
  <si>
    <t>On_Northern Ireland</t>
  </si>
  <si>
    <t>On_East</t>
  </si>
  <si>
    <t>On_Yorkshire &amp; Humber</t>
  </si>
  <si>
    <t>On_West Midlands</t>
  </si>
  <si>
    <t>On_London</t>
  </si>
  <si>
    <t>On_East Midlands</t>
  </si>
  <si>
    <t>On_Wales</t>
  </si>
  <si>
    <t>Off_East Scotland</t>
  </si>
  <si>
    <t>On_Scotland</t>
  </si>
  <si>
    <t>On_South West</t>
  </si>
  <si>
    <t>On_South East</t>
  </si>
  <si>
    <t>On_North East</t>
  </si>
  <si>
    <t>Off_Lundy</t>
  </si>
  <si>
    <t>Off_Norfolk</t>
  </si>
  <si>
    <t>Off_Channel Islands</t>
  </si>
  <si>
    <t>Off_Pentland</t>
  </si>
  <si>
    <t>Off_Irish Sea</t>
  </si>
  <si>
    <t>Off_Dogger Bank</t>
  </si>
  <si>
    <t>Sum of Capacity (MW)</t>
  </si>
  <si>
    <t>Column Labels</t>
  </si>
  <si>
    <t>Grand Total</t>
  </si>
  <si>
    <t>Row Labels</t>
  </si>
  <si>
    <t>x</t>
  </si>
  <si>
    <t>t</t>
  </si>
  <si>
    <t>p/kWh</t>
  </si>
  <si>
    <t>No CO2 targets</t>
  </si>
  <si>
    <t>(£bn/yr)</t>
  </si>
  <si>
    <t>GDP</t>
  </si>
  <si>
    <t>NPV</t>
  </si>
  <si>
    <t>£bn/yr</t>
  </si>
  <si>
    <t>of GDP</t>
  </si>
  <si>
    <t>Cumulative Discounted Cost/Cumulative GDP (2010-2030)</t>
  </si>
  <si>
    <t>cDC/cGDP</t>
  </si>
  <si>
    <t>Cumulative Discounted Cost/Cumulative GDP (2010-2050)</t>
  </si>
  <si>
    <t>Sim</t>
  </si>
  <si>
    <t>G</t>
  </si>
  <si>
    <t>2050 Electricity capacity for each sim</t>
  </si>
  <si>
    <t>averaged over 150 sims</t>
  </si>
  <si>
    <t>Abatement Cost</t>
  </si>
  <si>
    <t>£/MWh</t>
  </si>
  <si>
    <t>D2.3.2</t>
  </si>
  <si>
    <t>Annual (2050):</t>
  </si>
  <si>
    <t>vs Baseline run (no SMRs)</t>
  </si>
  <si>
    <t>vs Baseline run (with SMRs)</t>
  </si>
  <si>
    <t>Cumulative (2010-2050):</t>
  </si>
  <si>
    <t>MR</t>
  </si>
  <si>
    <t>Multiple Regression</t>
  </si>
  <si>
    <t>raw and filtered results</t>
  </si>
  <si>
    <t>SRC</t>
  </si>
  <si>
    <t>pvalue</t>
  </si>
  <si>
    <t>VIF</t>
  </si>
  <si>
    <t>IndexName</t>
  </si>
  <si>
    <t>28cCapex for Nuclear (SMR Elec)</t>
  </si>
  <si>
    <t>Capex for Nuclear (SMR Elec)</t>
  </si>
  <si>
    <t>09fRC Gas</t>
  </si>
  <si>
    <t>Resource Cost for Gas</t>
  </si>
  <si>
    <t>28aCapex for Nuclear (Gen III)</t>
  </si>
  <si>
    <t>Capex for Nuclear (Gen III)</t>
  </si>
  <si>
    <t>UK Biomass:Max Resource Quantity</t>
  </si>
  <si>
    <t>Biomass Importing:Max Build Rate</t>
  </si>
  <si>
    <t>04aCapex for Offshore Wind Fixed</t>
  </si>
  <si>
    <r>
      <t xml:space="preserve">01dCapex for </t>
    </r>
    <r>
      <rPr>
        <u/>
        <sz val="10"/>
        <color rgb="FFFF0000"/>
        <rFont val="Courier New"/>
        <family val="3"/>
      </rPr>
      <t>PC Coal</t>
    </r>
  </si>
  <si>
    <t>09hRC Uranium</t>
  </si>
  <si>
    <t>28cCapex for Nuclear (SMR CHP)</t>
  </si>
  <si>
    <t>Capex for Nuclear (SMR CHP)</t>
  </si>
  <si>
    <t>09iRC Liquid Fuel</t>
  </si>
  <si>
    <t>Capex for Offshore Wind Fixed</t>
  </si>
  <si>
    <t>05bCapex for Severn Barrage</t>
  </si>
  <si>
    <t>09eRC Biomass</t>
  </si>
  <si>
    <t>Lighting (LED):Capital Cost</t>
  </si>
  <si>
    <t>Micro Solar Thermal (south facing):Cap Cost</t>
  </si>
  <si>
    <t>Anaerobic Digestion Gas Plant:Capital Cost</t>
  </si>
  <si>
    <r>
      <t xml:space="preserve">17aCapex for </t>
    </r>
    <r>
      <rPr>
        <u/>
        <sz val="10"/>
        <color rgb="FFFF0000"/>
        <rFont val="Courier New"/>
        <family val="3"/>
      </rPr>
      <t>PHEV Cars SRAB</t>
    </r>
  </si>
  <si>
    <t>Biomass Fired Generation:Capital Cost</t>
  </si>
  <si>
    <t>28dFixedCost for Nuclear (SMR Elec)</t>
  </si>
  <si>
    <t>H2 Turbine:Capital Cost</t>
  </si>
  <si>
    <t>Wave Power:Capital Cost</t>
  </si>
  <si>
    <t>Micro Solar Thermal (south facing):Capital Cost</t>
  </si>
  <si>
    <t>absolute</t>
  </si>
  <si>
    <t>cut off</t>
  </si>
  <si>
    <t>Availability of Imported Biomass</t>
  </si>
  <si>
    <t>Availability of UK Biomass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</si>
</sst>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00E+00"/>
    <numFmt numFmtId="165" formatCode="0.0"/>
    <numFmt numFmtId="166" formatCode="0.0%"/>
    <numFmt numFmtId="167" formatCode="0.000"/>
    <numFmt numFmtId="168" formatCode="\+0.00;\-0.00;0.00"/>
  </numFmts>
  <fonts count="28" x14ac:knownFonts="1">
    <font>
      <sz val="11"/>
      <color theme="1"/>
      <name val="Arial"/>
      <family val="2"/>
    </font>
    <font>
      <sz val="10"/>
      <name val="Arial"/>
      <family val="2"/>
    </font>
    <font>
      <sz val="10"/>
      <name val="Gill Sans MT"/>
      <family val="2"/>
    </font>
    <font>
      <b/>
      <sz val="10"/>
      <color indexed="9"/>
      <name val="Gill Sans MT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rgb="FFFF0000"/>
      <name val="Gill Sans MT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11"/>
      <color theme="1"/>
      <name val="Calibri"/>
      <family val="2"/>
      <scheme val="minor"/>
    </font>
    <font>
      <i/>
      <sz val="9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Calibri"/>
      <family val="2"/>
      <scheme val="minor"/>
    </font>
    <font>
      <b/>
      <i/>
      <sz val="10"/>
      <color theme="1"/>
      <name val="Arial"/>
      <family val="2"/>
    </font>
    <font>
      <i/>
      <sz val="10"/>
      <color theme="1"/>
      <name val="Arial"/>
      <family val="2"/>
    </font>
    <font>
      <sz val="10"/>
      <color theme="1"/>
      <name val="Arial"/>
      <family val="2"/>
    </font>
    <font>
      <i/>
      <sz val="11"/>
      <color theme="1"/>
      <name val="Arial"/>
      <family val="2"/>
    </font>
    <font>
      <sz val="11"/>
      <color theme="1"/>
      <name val="Arial"/>
      <family val="2"/>
    </font>
    <font>
      <b/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1"/>
      <name val="Courier New"/>
      <family val="3"/>
    </font>
    <font>
      <b/>
      <sz val="11"/>
      <color theme="1"/>
      <name val="Courier New"/>
      <family val="3"/>
    </font>
    <font>
      <sz val="10"/>
      <color theme="1"/>
      <name val="Courier New"/>
      <family val="3"/>
    </font>
    <font>
      <sz val="10"/>
      <color rgb="FFFF0000"/>
      <name val="Courier New"/>
      <family val="3"/>
    </font>
    <font>
      <u/>
      <sz val="10"/>
      <color rgb="FFFF0000"/>
      <name val="Courier New"/>
      <family val="3"/>
    </font>
    <font>
      <sz val="10"/>
      <name val="Courier New"/>
      <family val="3"/>
    </font>
  </fonts>
  <fills count="12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indexed="21"/>
        <bgColor indexed="64"/>
      </patternFill>
    </fill>
    <fill>
      <patternFill patternType="solid">
        <fgColor rgb="FF5B94AE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dotted">
        <color indexed="23"/>
      </right>
      <top style="thin">
        <color indexed="22"/>
      </top>
      <bottom style="thin">
        <color indexed="64"/>
      </bottom>
      <diagonal/>
    </border>
    <border>
      <left style="hair">
        <color theme="0" tint="-0.34998626667073579"/>
      </left>
      <right style="hair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rgb="FFB2B2B2"/>
      </left>
      <right/>
      <top style="thin">
        <color rgb="FFB2B2B2"/>
      </top>
      <bottom style="thin">
        <color rgb="FFB2B2B2"/>
      </bottom>
      <diagonal/>
    </border>
    <border>
      <left/>
      <right/>
      <top style="thin">
        <color rgb="FFB2B2B2"/>
      </top>
      <bottom style="thin">
        <color rgb="FFB2B2B2"/>
      </bottom>
      <diagonal/>
    </border>
    <border>
      <left style="dotted">
        <color indexed="23"/>
      </left>
      <right style="dotted">
        <color indexed="23"/>
      </right>
      <top style="thin">
        <color indexed="22"/>
      </top>
      <bottom style="thin">
        <color indexed="64"/>
      </bottom>
      <diagonal/>
    </border>
  </borders>
  <cellStyleXfs count="14">
    <xf numFmtId="0" fontId="0" fillId="0" borderId="0"/>
    <xf numFmtId="0" fontId="2" fillId="3" borderId="0"/>
    <xf numFmtId="0" fontId="3" fillId="4" borderId="0" applyNumberFormat="0" applyBorder="0">
      <alignment vertical="center"/>
    </xf>
    <xf numFmtId="0" fontId="1" fillId="5" borderId="0" applyNumberFormat="0" applyBorder="0" applyAlignment="0">
      <protection locked="0"/>
    </xf>
    <xf numFmtId="0" fontId="1" fillId="6" borderId="2" applyNumberFormat="0" applyBorder="0" applyAlignment="0"/>
    <xf numFmtId="0" fontId="3" fillId="4" borderId="3" applyNumberFormat="0" applyAlignment="0"/>
    <xf numFmtId="0" fontId="1" fillId="7" borderId="4" applyNumberFormat="0" applyAlignment="0">
      <protection locked="0"/>
    </xf>
    <xf numFmtId="0" fontId="2" fillId="2" borderId="1" applyNumberFormat="0" applyFont="0" applyAlignment="0"/>
    <xf numFmtId="0" fontId="1" fillId="6" borderId="2" applyNumberFormat="0" applyBorder="0" applyAlignment="0"/>
    <xf numFmtId="0" fontId="3" fillId="3" borderId="7" applyNumberFormat="0" applyAlignment="0"/>
    <xf numFmtId="0" fontId="1" fillId="6" borderId="4" applyNumberFormat="0"/>
    <xf numFmtId="0" fontId="9" fillId="0" borderId="0"/>
    <xf numFmtId="9" fontId="9" fillId="0" borderId="0" applyFont="0" applyFill="0" applyBorder="0" applyAlignment="0" applyProtection="0"/>
    <xf numFmtId="9" fontId="18" fillId="0" borderId="0" applyFont="0" applyFill="0" applyBorder="0" applyAlignment="0" applyProtection="0"/>
  </cellStyleXfs>
  <cellXfs count="105">
    <xf numFmtId="0" fontId="0" fillId="0" borderId="0" xfId="0"/>
    <xf numFmtId="0" fontId="2" fillId="3" borderId="0" xfId="1"/>
    <xf numFmtId="0" fontId="3" fillId="4" borderId="0" xfId="2">
      <alignment vertical="center"/>
    </xf>
    <xf numFmtId="0" fontId="2" fillId="3" borderId="0" xfId="1" applyFont="1"/>
    <xf numFmtId="0" fontId="3" fillId="4" borderId="3" xfId="5" applyBorder="1"/>
    <xf numFmtId="49" fontId="1" fillId="7" borderId="4" xfId="6" applyNumberFormat="1" applyAlignment="1">
      <alignment horizontal="right"/>
      <protection locked="0"/>
    </xf>
    <xf numFmtId="0" fontId="2" fillId="3" borderId="0" xfId="1" applyAlignment="1">
      <alignment horizontal="right"/>
    </xf>
    <xf numFmtId="1" fontId="2" fillId="3" borderId="0" xfId="1" applyNumberFormat="1"/>
    <xf numFmtId="0" fontId="1" fillId="5" borderId="0" xfId="3">
      <protection locked="0"/>
    </xf>
    <xf numFmtId="0" fontId="1" fillId="7" borderId="4" xfId="6">
      <protection locked="0"/>
    </xf>
    <xf numFmtId="164" fontId="1" fillId="7" borderId="4" xfId="6" applyNumberFormat="1">
      <protection locked="0"/>
    </xf>
    <xf numFmtId="0" fontId="2" fillId="2" borderId="5" xfId="7" applyFont="1" applyBorder="1" applyAlignment="1"/>
    <xf numFmtId="0" fontId="2" fillId="2" borderId="6" xfId="7" applyFont="1" applyBorder="1" applyAlignment="1"/>
    <xf numFmtId="0" fontId="3" fillId="3" borderId="7" xfId="9" applyBorder="1"/>
    <xf numFmtId="0" fontId="3" fillId="3" borderId="7" xfId="9" applyNumberFormat="1" applyBorder="1"/>
    <xf numFmtId="0" fontId="2" fillId="3" borderId="0" xfId="1" applyNumberFormat="1"/>
    <xf numFmtId="1" fontId="1" fillId="7" borderId="4" xfId="6" applyNumberFormat="1">
      <protection locked="0"/>
    </xf>
    <xf numFmtId="11" fontId="1" fillId="7" borderId="4" xfId="6" applyNumberFormat="1">
      <protection locked="0"/>
    </xf>
    <xf numFmtId="11" fontId="2" fillId="3" borderId="0" xfId="1" applyNumberFormat="1"/>
    <xf numFmtId="165" fontId="2" fillId="3" borderId="0" xfId="1" applyNumberFormat="1"/>
    <xf numFmtId="0" fontId="2" fillId="3" borderId="0" xfId="1" applyAlignment="1"/>
    <xf numFmtId="0" fontId="3" fillId="4" borderId="0" xfId="2" applyAlignment="1">
      <alignment vertical="center"/>
    </xf>
    <xf numFmtId="0" fontId="3" fillId="4" borderId="3" xfId="5" applyBorder="1" applyAlignment="1"/>
    <xf numFmtId="0" fontId="6" fillId="3" borderId="0" xfId="1" applyFont="1" applyAlignment="1">
      <alignment horizontal="center"/>
    </xf>
    <xf numFmtId="0" fontId="6" fillId="3" borderId="0" xfId="1" applyFont="1" applyAlignment="1">
      <alignment horizontal="center" wrapText="1"/>
    </xf>
    <xf numFmtId="1" fontId="2" fillId="3" borderId="0" xfId="1" applyNumberFormat="1" applyAlignment="1"/>
    <xf numFmtId="0" fontId="1" fillId="7" borderId="4" xfId="6" applyAlignment="1">
      <protection locked="0"/>
    </xf>
    <xf numFmtId="164" fontId="1" fillId="7" borderId="4" xfId="6" applyNumberFormat="1" applyAlignment="1">
      <protection locked="0"/>
    </xf>
    <xf numFmtId="0" fontId="2" fillId="3" borderId="0" xfId="1" applyNumberFormat="1" applyAlignment="1"/>
    <xf numFmtId="0" fontId="3" fillId="3" borderId="7" xfId="9" applyBorder="1" applyAlignment="1"/>
    <xf numFmtId="0" fontId="3" fillId="3" borderId="7" xfId="9" applyNumberFormat="1" applyBorder="1" applyAlignment="1"/>
    <xf numFmtId="1" fontId="1" fillId="7" borderId="4" xfId="6" applyNumberFormat="1" applyAlignment="1">
      <protection locked="0"/>
    </xf>
    <xf numFmtId="11" fontId="1" fillId="7" borderId="4" xfId="6" applyNumberFormat="1" applyAlignment="1">
      <protection locked="0"/>
    </xf>
    <xf numFmtId="11" fontId="2" fillId="3" borderId="0" xfId="1" applyNumberFormat="1" applyAlignment="1"/>
    <xf numFmtId="165" fontId="2" fillId="3" borderId="0" xfId="1" applyNumberFormat="1" applyAlignment="1"/>
    <xf numFmtId="0" fontId="7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wrapText="1"/>
    </xf>
    <xf numFmtId="0" fontId="0" fillId="0" borderId="0" xfId="0" applyAlignment="1">
      <alignment vertical="center"/>
    </xf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9" fillId="8" borderId="0" xfId="11" applyFill="1" applyAlignment="1">
      <alignment horizontal="left"/>
    </xf>
    <xf numFmtId="2" fontId="10" fillId="0" borderId="0" xfId="11" applyNumberFormat="1" applyFont="1" applyAlignment="1">
      <alignment horizontal="left"/>
    </xf>
    <xf numFmtId="0" fontId="7" fillId="0" borderId="0" xfId="11" applyFont="1" applyAlignment="1">
      <alignment horizontal="left"/>
    </xf>
    <xf numFmtId="0" fontId="11" fillId="0" borderId="0" xfId="11" applyFont="1" applyAlignment="1">
      <alignment horizontal="left"/>
    </xf>
    <xf numFmtId="0" fontId="9" fillId="8" borderId="0" xfId="11" applyFill="1"/>
    <xf numFmtId="0" fontId="7" fillId="0" borderId="0" xfId="11" applyFont="1"/>
    <xf numFmtId="0" fontId="9" fillId="0" borderId="0" xfId="11"/>
    <xf numFmtId="0" fontId="12" fillId="8" borderId="0" xfId="11" applyFont="1" applyFill="1"/>
    <xf numFmtId="0" fontId="13" fillId="0" borderId="0" xfId="11" applyFont="1"/>
    <xf numFmtId="1" fontId="13" fillId="0" borderId="0" xfId="11" applyNumberFormat="1" applyFont="1"/>
    <xf numFmtId="0" fontId="8" fillId="9" borderId="0" xfId="11" applyFont="1" applyFill="1" applyAlignment="1">
      <alignment horizontal="right"/>
    </xf>
    <xf numFmtId="1" fontId="12" fillId="0" borderId="0" xfId="11" applyNumberFormat="1" applyFont="1"/>
    <xf numFmtId="1" fontId="14" fillId="0" borderId="0" xfId="11" applyNumberFormat="1" applyFont="1"/>
    <xf numFmtId="1" fontId="15" fillId="0" borderId="0" xfId="11" applyNumberFormat="1" applyFont="1"/>
    <xf numFmtId="1" fontId="16" fillId="0" borderId="0" xfId="11" applyNumberFormat="1" applyFont="1"/>
    <xf numFmtId="0" fontId="12" fillId="0" borderId="0" xfId="11" applyFont="1"/>
    <xf numFmtId="1" fontId="12" fillId="10" borderId="0" xfId="11" applyNumberFormat="1" applyFont="1" applyFill="1"/>
    <xf numFmtId="1" fontId="14" fillId="10" borderId="0" xfId="11" applyNumberFormat="1" applyFont="1" applyFill="1"/>
    <xf numFmtId="1" fontId="12" fillId="11" borderId="0" xfId="11" applyNumberFormat="1" applyFont="1" applyFill="1"/>
    <xf numFmtId="1" fontId="14" fillId="11" borderId="0" xfId="11" applyNumberFormat="1" applyFont="1" applyFill="1"/>
    <xf numFmtId="165" fontId="9" fillId="0" borderId="0" xfId="11" applyNumberFormat="1"/>
    <xf numFmtId="1" fontId="17" fillId="0" borderId="0" xfId="11" applyNumberFormat="1" applyFont="1"/>
    <xf numFmtId="0" fontId="9" fillId="10" borderId="0" xfId="11" applyFill="1"/>
    <xf numFmtId="2" fontId="7" fillId="10" borderId="0" xfId="11" applyNumberFormat="1" applyFont="1" applyFill="1"/>
    <xf numFmtId="10" fontId="0" fillId="10" borderId="0" xfId="12" applyNumberFormat="1" applyFont="1" applyFill="1"/>
    <xf numFmtId="2" fontId="9" fillId="10" borderId="0" xfId="11" applyNumberFormat="1" applyFill="1"/>
    <xf numFmtId="165" fontId="7" fillId="0" borderId="0" xfId="11" applyNumberFormat="1" applyFont="1"/>
    <xf numFmtId="0" fontId="9" fillId="11" borderId="0" xfId="11" applyFill="1"/>
    <xf numFmtId="2" fontId="7" fillId="11" borderId="0" xfId="12" applyNumberFormat="1" applyFont="1" applyFill="1"/>
    <xf numFmtId="10" fontId="0" fillId="11" borderId="0" xfId="12" applyNumberFormat="1" applyFont="1" applyFill="1"/>
    <xf numFmtId="2" fontId="9" fillId="11" borderId="0" xfId="11" applyNumberFormat="1" applyFill="1"/>
    <xf numFmtId="0" fontId="0" fillId="0" borderId="0" xfId="0" applyFont="1" applyAlignment="1">
      <alignment vertical="center" wrapText="1"/>
    </xf>
    <xf numFmtId="1" fontId="0" fillId="0" borderId="0" xfId="0" applyNumberFormat="1"/>
    <xf numFmtId="0" fontId="19" fillId="0" borderId="0" xfId="0" applyFont="1" applyAlignment="1">
      <alignment horizontal="right"/>
    </xf>
    <xf numFmtId="165" fontId="13" fillId="0" borderId="0" xfId="0" applyNumberFormat="1" applyFont="1"/>
    <xf numFmtId="0" fontId="13" fillId="0" borderId="0" xfId="0" applyFont="1" applyAlignment="1">
      <alignment horizontal="left"/>
    </xf>
    <xf numFmtId="166" fontId="13" fillId="0" borderId="0" xfId="0" applyNumberFormat="1" applyFont="1"/>
    <xf numFmtId="166" fontId="13" fillId="0" borderId="0" xfId="13" applyNumberFormat="1" applyFont="1"/>
    <xf numFmtId="1" fontId="13" fillId="0" borderId="0" xfId="0" applyNumberFormat="1" applyFont="1"/>
    <xf numFmtId="0" fontId="13" fillId="0" borderId="0" xfId="0" applyFont="1"/>
    <xf numFmtId="0" fontId="0" fillId="0" borderId="0" xfId="0" applyAlignment="1"/>
    <xf numFmtId="0" fontId="19" fillId="0" borderId="0" xfId="0" applyFont="1"/>
    <xf numFmtId="0" fontId="20" fillId="0" borderId="0" xfId="0" applyFont="1"/>
    <xf numFmtId="0" fontId="21" fillId="0" borderId="0" xfId="0" quotePrefix="1" applyFont="1" applyAlignment="1">
      <alignment horizontal="right"/>
    </xf>
    <xf numFmtId="165" fontId="21" fillId="0" borderId="0" xfId="0" applyNumberFormat="1" applyFont="1"/>
    <xf numFmtId="0" fontId="21" fillId="0" borderId="0" xfId="0" applyFont="1"/>
    <xf numFmtId="0" fontId="22" fillId="0" borderId="0" xfId="0" applyFont="1" applyAlignment="1">
      <alignment vertical="center"/>
    </xf>
    <xf numFmtId="0" fontId="23" fillId="0" borderId="0" xfId="0" applyFont="1"/>
    <xf numFmtId="0" fontId="24" fillId="0" borderId="0" xfId="0" applyFont="1" applyAlignment="1">
      <alignment vertical="center"/>
    </xf>
    <xf numFmtId="167" fontId="24" fillId="0" borderId="0" xfId="0" applyNumberFormat="1" applyFont="1" applyAlignment="1">
      <alignment vertical="center"/>
    </xf>
    <xf numFmtId="165" fontId="24" fillId="0" borderId="0" xfId="0" applyNumberFormat="1" applyFont="1" applyAlignment="1">
      <alignment vertical="center"/>
    </xf>
    <xf numFmtId="168" fontId="24" fillId="0" borderId="0" xfId="0" applyNumberFormat="1" applyFont="1" applyAlignment="1">
      <alignment vertical="center"/>
    </xf>
    <xf numFmtId="0" fontId="25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165" fontId="25" fillId="0" borderId="0" xfId="0" applyNumberFormat="1" applyFont="1" applyAlignment="1">
      <alignment vertical="center"/>
    </xf>
    <xf numFmtId="167" fontId="25" fillId="0" borderId="0" xfId="0" applyNumberFormat="1" applyFont="1" applyAlignment="1">
      <alignment vertical="center"/>
    </xf>
    <xf numFmtId="165" fontId="26" fillId="0" borderId="0" xfId="0" applyNumberFormat="1" applyFont="1" applyAlignment="1">
      <alignment vertical="center"/>
    </xf>
    <xf numFmtId="0" fontId="27" fillId="0" borderId="0" xfId="0" applyFont="1" applyAlignment="1">
      <alignment vertical="center"/>
    </xf>
    <xf numFmtId="165" fontId="27" fillId="0" borderId="0" xfId="0" applyNumberFormat="1" applyFont="1" applyAlignment="1">
      <alignment vertical="center"/>
    </xf>
    <xf numFmtId="9" fontId="0" fillId="0" borderId="0" xfId="0" applyNumberFormat="1"/>
    <xf numFmtId="0" fontId="0" fillId="7" borderId="0" xfId="0" applyFill="1"/>
    <xf numFmtId="0" fontId="0" fillId="7" borderId="0" xfId="0" applyFill="1" applyAlignment="1">
      <alignment horizontal="center"/>
    </xf>
    <xf numFmtId="0" fontId="19" fillId="0" borderId="0" xfId="0" applyFont="1" applyAlignment="1">
      <alignment horizontal="center"/>
    </xf>
  </cellXfs>
  <cellStyles count="14">
    <cellStyle name="Heading_plain" xfId="2"/>
    <cellStyle name="Info" xfId="4"/>
    <cellStyle name="Info 3" xfId="8"/>
    <cellStyle name="Input 2" xfId="3"/>
    <cellStyle name="Normal" xfId="0" builtinId="0"/>
    <cellStyle name="Normal 2" xfId="1"/>
    <cellStyle name="Normal 3 4" xfId="11"/>
    <cellStyle name="Note 2" xfId="7"/>
    <cellStyle name="Percent" xfId="13" builtinId="5"/>
    <cellStyle name="Percent 2 4" xfId="12"/>
    <cellStyle name="Table_Input" xfId="6"/>
    <cellStyle name="TableFormula" xfId="10"/>
    <cellStyle name="TableHeading_Left 2" xfId="5"/>
    <cellStyle name="TableHeading_Middle" xfId="9"/>
  </cellStyles>
  <dxfs count="18"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47" Type="http://schemas.openxmlformats.org/officeDocument/2006/relationships/customXml" Target="../customXml/item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pivotCacheDefinition" Target="pivotCache/pivotCacheDefinition2.xml"/><Relationship Id="rId40" Type="http://schemas.openxmlformats.org/officeDocument/2006/relationships/styles" Target="styles.xml"/><Relationship Id="rId45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pivotCacheDefinition" Target="pivotCache/pivotCacheDefinition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pivotCacheDefinition" Target="pivotCache/pivotCacheDefinition3.xml"/><Relationship Id="rId46" Type="http://schemas.openxmlformats.org/officeDocument/2006/relationships/customXml" Target="../customXml/item4.xml"/><Relationship Id="rId20" Type="http://schemas.openxmlformats.org/officeDocument/2006/relationships/worksheet" Target="worksheets/sheet20.xml"/><Relationship Id="rId41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Electricity Generation Capacity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'D2.6.1.A'!$T$54</c:f>
              <c:strCache>
                <c:ptCount val="1"/>
                <c:pt idx="0">
                  <c:v>Interconnector Benelux-Germany (Electricity)</c:v>
                </c:pt>
              </c:strCache>
            </c:strRef>
          </c:tx>
          <c:spPr>
            <a:solidFill>
              <a:srgbClr val="EBF1DE"/>
            </a:solidFill>
          </c:spPr>
          <c:invertIfNegative val="0"/>
          <c:cat>
            <c:strRef>
              <c:f>'D2.6.1.A'!$U$53:$AC$53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'D2.6.1.A'!$U$54:$AC$54</c:f>
              <c:numCache>
                <c:formatCode>0</c:formatCode>
                <c:ptCount val="9"/>
                <c:pt idx="0">
                  <c:v>1</c:v>
                </c:pt>
                <c:pt idx="1">
                  <c:v>0.9999899999999976</c:v>
                </c:pt>
                <c:pt idx="2">
                  <c:v>0.99997999999999665</c:v>
                </c:pt>
                <c:pt idx="3">
                  <c:v>0.99997000000000014</c:v>
                </c:pt>
                <c:pt idx="4">
                  <c:v>0.99995999999999929</c:v>
                </c:pt>
                <c:pt idx="5">
                  <c:v>0.99995000000000056</c:v>
                </c:pt>
                <c:pt idx="6">
                  <c:v>0.99993999999999972</c:v>
                </c:pt>
                <c:pt idx="7">
                  <c:v>0.99993000000000321</c:v>
                </c:pt>
                <c:pt idx="8">
                  <c:v>0.99992000000000225</c:v>
                </c:pt>
              </c:numCache>
            </c:numRef>
          </c:val>
        </c:ser>
        <c:ser>
          <c:idx val="1"/>
          <c:order val="1"/>
          <c:tx>
            <c:strRef>
              <c:f>'D2.6.1.A'!$T$55</c:f>
              <c:strCache>
                <c:ptCount val="1"/>
                <c:pt idx="0">
                  <c:v>Interconnector France (Electricity)</c:v>
                </c:pt>
              </c:strCache>
            </c:strRef>
          </c:tx>
          <c:spPr>
            <a:solidFill>
              <a:srgbClr val="EBF1DE"/>
            </a:solidFill>
          </c:spPr>
          <c:invertIfNegative val="0"/>
          <c:cat>
            <c:strRef>
              <c:f>'D2.6.1.A'!$U$53:$AC$53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'D2.6.1.A'!$U$55:$AC$55</c:f>
              <c:numCache>
                <c:formatCode>0</c:formatCode>
                <c:ptCount val="9"/>
                <c:pt idx="0">
                  <c:v>2</c:v>
                </c:pt>
                <c:pt idx="1">
                  <c:v>1.9999799999999952</c:v>
                </c:pt>
                <c:pt idx="2">
                  <c:v>2.9999599999999913</c:v>
                </c:pt>
                <c:pt idx="3">
                  <c:v>2.9999399999999938</c:v>
                </c:pt>
                <c:pt idx="4">
                  <c:v>3.9999199999999866</c:v>
                </c:pt>
                <c:pt idx="5">
                  <c:v>3.9999000000000131</c:v>
                </c:pt>
                <c:pt idx="6">
                  <c:v>4.999879999999993</c:v>
                </c:pt>
                <c:pt idx="7">
                  <c:v>4.9998600000000097</c:v>
                </c:pt>
                <c:pt idx="8">
                  <c:v>4.9998399999999874</c:v>
                </c:pt>
              </c:numCache>
            </c:numRef>
          </c:val>
        </c:ser>
        <c:ser>
          <c:idx val="2"/>
          <c:order val="2"/>
          <c:tx>
            <c:strRef>
              <c:f>'D2.6.1.A'!$T$56</c:f>
              <c:strCache>
                <c:ptCount val="1"/>
                <c:pt idx="0">
                  <c:v>Interconnector Ireland (Electricity)</c:v>
                </c:pt>
              </c:strCache>
            </c:strRef>
          </c:tx>
          <c:spPr>
            <a:solidFill>
              <a:srgbClr val="EBF1DE"/>
            </a:solidFill>
          </c:spPr>
          <c:invertIfNegative val="0"/>
          <c:cat>
            <c:strRef>
              <c:f>'D2.6.1.A'!$U$53:$AC$53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'D2.6.1.A'!$U$56:$AC$56</c:f>
              <c:numCache>
                <c:formatCode>0</c:formatCode>
                <c:ptCount val="9"/>
                <c:pt idx="0">
                  <c:v>0.5</c:v>
                </c:pt>
                <c:pt idx="1">
                  <c:v>0.4999949999999988</c:v>
                </c:pt>
                <c:pt idx="2">
                  <c:v>0.9999899999999976</c:v>
                </c:pt>
                <c:pt idx="3">
                  <c:v>0.99998499999999979</c:v>
                </c:pt>
                <c:pt idx="4">
                  <c:v>1.4999799999999957</c:v>
                </c:pt>
                <c:pt idx="5">
                  <c:v>1.4999750000000043</c:v>
                </c:pt>
                <c:pt idx="6">
                  <c:v>1.9999699999999996</c:v>
                </c:pt>
                <c:pt idx="7">
                  <c:v>1.9999649999999987</c:v>
                </c:pt>
                <c:pt idx="8">
                  <c:v>1.9999599999999933</c:v>
                </c:pt>
              </c:numCache>
            </c:numRef>
          </c:val>
        </c:ser>
        <c:ser>
          <c:idx val="3"/>
          <c:order val="3"/>
          <c:tx>
            <c:strRef>
              <c:f>'D2.6.1.A'!$T$57</c:f>
              <c:strCache>
                <c:ptCount val="1"/>
                <c:pt idx="0">
                  <c:v>Interconnector Nordel (Electricity)</c:v>
                </c:pt>
              </c:strCache>
            </c:strRef>
          </c:tx>
          <c:spPr>
            <a:solidFill>
              <a:srgbClr val="EBF1DE"/>
            </a:solidFill>
          </c:spPr>
          <c:invertIfNegative val="0"/>
          <c:cat>
            <c:strRef>
              <c:f>'D2.6.1.A'!$U$53:$AC$53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'D2.6.1.A'!$U$57:$AC$57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</c:numCache>
            </c:numRef>
          </c:val>
        </c:ser>
        <c:ser>
          <c:idx val="4"/>
          <c:order val="4"/>
          <c:tx>
            <c:strRef>
              <c:f>'D2.6.1.A'!$T$58</c:f>
              <c:strCache>
                <c:ptCount val="1"/>
                <c:pt idx="0">
                  <c:v>Oil Fired Generation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'D2.6.1.A'!$U$53:$AC$53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'D2.6.1.A'!$U$58:$AC$58</c:f>
              <c:numCache>
                <c:formatCode>0</c:formatCode>
                <c:ptCount val="9"/>
                <c:pt idx="0">
                  <c:v>3.8</c:v>
                </c:pt>
                <c:pt idx="1">
                  <c:v>6.649999999999974E-2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'D2.6.1.A'!$T$59</c:f>
              <c:strCache>
                <c:ptCount val="1"/>
                <c:pt idx="0">
                  <c:v>OCGT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'D2.6.1.A'!$U$53:$AC$53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'D2.6.1.A'!$U$59:$AC$59</c:f>
              <c:numCache>
                <c:formatCode>0</c:formatCode>
                <c:ptCount val="9"/>
                <c:pt idx="0">
                  <c:v>3.9795199999999999</c:v>
                </c:pt>
                <c:pt idx="1">
                  <c:v>3.3164682956935336</c:v>
                </c:pt>
                <c:pt idx="2">
                  <c:v>2.8244086067520779</c:v>
                </c:pt>
                <c:pt idx="3">
                  <c:v>2.483276193332141</c:v>
                </c:pt>
                <c:pt idx="4">
                  <c:v>1.5225524135126836</c:v>
                </c:pt>
                <c:pt idx="5">
                  <c:v>0.6632546599330974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'D2.6.1.A'!$T$60</c:f>
              <c:strCache>
                <c:ptCount val="1"/>
                <c:pt idx="0">
                  <c:v>PC Coal</c:v>
                </c:pt>
              </c:strCache>
            </c:strRef>
          </c:tx>
          <c:spPr>
            <a:solidFill>
              <a:srgbClr val="4D4D4D"/>
            </a:solidFill>
          </c:spPr>
          <c:invertIfNegative val="0"/>
          <c:cat>
            <c:strRef>
              <c:f>'D2.6.1.A'!$U$53:$AC$53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'D2.6.1.A'!$U$60:$AC$60</c:f>
              <c:numCache>
                <c:formatCode>0</c:formatCode>
                <c:ptCount val="9"/>
                <c:pt idx="0">
                  <c:v>27.420480000000001</c:v>
                </c:pt>
                <c:pt idx="1">
                  <c:v>17.848392405633248</c:v>
                </c:pt>
                <c:pt idx="2">
                  <c:v>12.195480844343423</c:v>
                </c:pt>
                <c:pt idx="3">
                  <c:v>6.2971382360771972</c:v>
                </c:pt>
                <c:pt idx="4">
                  <c:v>2.0056689673116908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'D2.6.1.A'!$T$61</c:f>
              <c:strCache>
                <c:ptCount val="1"/>
                <c:pt idx="0">
                  <c:v>IGCC Coal with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'D2.6.1.A'!$U$61:$AC$61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0.38973525553391208</c:v>
                </c:pt>
                <c:pt idx="4">
                  <c:v>0.51299133565195698</c:v>
                </c:pt>
                <c:pt idx="5">
                  <c:v>0.56878757028496141</c:v>
                </c:pt>
                <c:pt idx="6">
                  <c:v>0.58810352935077992</c:v>
                </c:pt>
                <c:pt idx="7">
                  <c:v>0.58810352936624899</c:v>
                </c:pt>
                <c:pt idx="8">
                  <c:v>0.59835118823776767</c:v>
                </c:pt>
              </c:numCache>
            </c:numRef>
          </c:val>
        </c:ser>
        <c:ser>
          <c:idx val="8"/>
          <c:order val="8"/>
          <c:tx>
            <c:strRef>
              <c:f>'D2.6.1.A'!$T$62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'D2.6.1.A'!$U$53:$AC$53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'D2.6.1.A'!$U$62:$AC$62</c:f>
              <c:numCache>
                <c:formatCode>0</c:formatCode>
                <c:ptCount val="9"/>
                <c:pt idx="0">
                  <c:v>34.1</c:v>
                </c:pt>
                <c:pt idx="1">
                  <c:v>30.236004904031045</c:v>
                </c:pt>
                <c:pt idx="2">
                  <c:v>25.760594220703453</c:v>
                </c:pt>
                <c:pt idx="3">
                  <c:v>25.676401541626731</c:v>
                </c:pt>
                <c:pt idx="4">
                  <c:v>15.217818441854853</c:v>
                </c:pt>
                <c:pt idx="5">
                  <c:v>7.5716000602010869</c:v>
                </c:pt>
                <c:pt idx="6">
                  <c:v>1.9199944822016244</c:v>
                </c:pt>
                <c:pt idx="7">
                  <c:v>0.49139854783781517</c:v>
                </c:pt>
                <c:pt idx="8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'D2.6.1.A'!$T$63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strRef>
              <c:f>'D2.6.1.A'!$U$53:$AC$53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'D2.6.1.A'!$U$63:$AC$63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0.14826566247205711</c:v>
                </c:pt>
                <c:pt idx="3">
                  <c:v>4.8668234565076833</c:v>
                </c:pt>
                <c:pt idx="4">
                  <c:v>11.132586260278725</c:v>
                </c:pt>
                <c:pt idx="5">
                  <c:v>13.423595871686835</c:v>
                </c:pt>
                <c:pt idx="6">
                  <c:v>16.428303453803963</c:v>
                </c:pt>
                <c:pt idx="7">
                  <c:v>18.850851936666004</c:v>
                </c:pt>
                <c:pt idx="8">
                  <c:v>28.174947767985056</c:v>
                </c:pt>
              </c:numCache>
            </c:numRef>
          </c:val>
        </c:ser>
        <c:ser>
          <c:idx val="10"/>
          <c:order val="10"/>
          <c:tx>
            <c:strRef>
              <c:f>'D2.6.1.A'!$T$64</c:f>
              <c:strCache>
                <c:ptCount val="1"/>
                <c:pt idx="0">
                  <c:v>Nuclear (Legacy)</c:v>
                </c:pt>
              </c:strCache>
            </c:strRef>
          </c:tx>
          <c:spPr>
            <a:solidFill>
              <a:srgbClr val="FF6400"/>
            </a:solidFill>
          </c:spPr>
          <c:invertIfNegative val="0"/>
          <c:cat>
            <c:strRef>
              <c:f>'D2.6.1.A'!$U$53:$AC$53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'D2.6.1.A'!$U$64:$AC$64</c:f>
              <c:numCache>
                <c:formatCode>0</c:formatCode>
                <c:ptCount val="9"/>
                <c:pt idx="0">
                  <c:v>10.17</c:v>
                </c:pt>
                <c:pt idx="1">
                  <c:v>8.7410001120000054</c:v>
                </c:pt>
                <c:pt idx="2">
                  <c:v>8.7410001120000054</c:v>
                </c:pt>
                <c:pt idx="3">
                  <c:v>6.9809992000000189</c:v>
                </c:pt>
                <c:pt idx="4">
                  <c:v>6.9809992000000189</c:v>
                </c:pt>
                <c:pt idx="5">
                  <c:v>3.6009991000000081</c:v>
                </c:pt>
                <c:pt idx="6">
                  <c:v>1.1910000000000018</c:v>
                </c:pt>
                <c:pt idx="7">
                  <c:v>1.1910000000000018</c:v>
                </c:pt>
                <c:pt idx="8">
                  <c:v>1.1898089999999975</c:v>
                </c:pt>
              </c:numCache>
            </c:numRef>
          </c:val>
        </c:ser>
        <c:ser>
          <c:idx val="11"/>
          <c:order val="11"/>
          <c:tx>
            <c:strRef>
              <c:f>'D2.6.1.A'!$T$65</c:f>
              <c:strCache>
                <c:ptCount val="1"/>
                <c:pt idx="0">
                  <c:v>Nuclear (Gen III)</c:v>
                </c:pt>
              </c:strCache>
            </c:strRef>
          </c:tx>
          <c:spPr>
            <a:solidFill>
              <a:srgbClr val="FFB400"/>
            </a:solidFill>
          </c:spPr>
          <c:invertIfNegative val="0"/>
          <c:cat>
            <c:strRef>
              <c:f>'D2.6.1.A'!$U$53:$AC$53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'D2.6.1.A'!$U$65:$AC$65</c:f>
              <c:numCache>
                <c:formatCode>0</c:formatCode>
                <c:ptCount val="9"/>
                <c:pt idx="0">
                  <c:v>0</c:v>
                </c:pt>
                <c:pt idx="1">
                  <c:v>2.3000001897245287E-4</c:v>
                </c:pt>
                <c:pt idx="2">
                  <c:v>7.1333336084796373E-4</c:v>
                </c:pt>
                <c:pt idx="3">
                  <c:v>3.4007133326759833</c:v>
                </c:pt>
                <c:pt idx="4">
                  <c:v>10.796764612466182</c:v>
                </c:pt>
                <c:pt idx="5">
                  <c:v>17.647779962685416</c:v>
                </c:pt>
                <c:pt idx="6">
                  <c:v>23.667963187647157</c:v>
                </c:pt>
                <c:pt idx="7">
                  <c:v>27.320586282367767</c:v>
                </c:pt>
                <c:pt idx="8">
                  <c:v>32.185479246593594</c:v>
                </c:pt>
              </c:numCache>
            </c:numRef>
          </c:val>
        </c:ser>
        <c:ser>
          <c:idx val="12"/>
          <c:order val="12"/>
          <c:tx>
            <c:strRef>
              <c:f>'D2.6.1.A'!$T$66</c:f>
              <c:strCache>
                <c:ptCount val="1"/>
                <c:pt idx="0">
                  <c:v>Nuclear (Gen IV)</c:v>
                </c:pt>
              </c:strCache>
            </c:strRef>
          </c:tx>
          <c:spPr>
            <a:solidFill>
              <a:srgbClr val="FFB400"/>
            </a:solidFill>
          </c:spPr>
          <c:invertIfNegative val="0"/>
          <c:cat>
            <c:strRef>
              <c:f>'D2.6.1.A'!$U$53:$AC$53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'D2.6.1.A'!$U$66:$AC$66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3.5666667297368275E-4</c:v>
                </c:pt>
                <c:pt idx="4">
                  <c:v>5.4000000968423454E-4</c:v>
                </c:pt>
                <c:pt idx="5">
                  <c:v>6.9000001360134235E-4</c:v>
                </c:pt>
                <c:pt idx="6">
                  <c:v>7.9333334962449203E-4</c:v>
                </c:pt>
                <c:pt idx="7">
                  <c:v>3.5241557324059494E-2</c:v>
                </c:pt>
                <c:pt idx="8">
                  <c:v>0.63206869190800929</c:v>
                </c:pt>
              </c:numCache>
            </c:numRef>
          </c:val>
        </c:ser>
        <c:ser>
          <c:idx val="13"/>
          <c:order val="13"/>
          <c:tx>
            <c:strRef>
              <c:f>'D2.6.1.A'!$T$67</c:f>
              <c:strCache>
                <c:ptCount val="1"/>
                <c:pt idx="0">
                  <c:v>Nuclear (SMR Elec)</c:v>
                </c:pt>
              </c:strCache>
            </c:strRef>
          </c:tx>
          <c:spPr>
            <a:solidFill>
              <a:srgbClr val="FFDC00"/>
            </a:solidFill>
          </c:spPr>
          <c:invertIfNegative val="0"/>
          <c:cat>
            <c:strRef>
              <c:f>'D2.6.1.A'!$U$53:$AC$53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'D2.6.1.A'!$U$67:$AC$67</c:f>
              <c:numCache>
                <c:formatCode>0</c:formatCode>
                <c:ptCount val="9"/>
                <c:pt idx="0">
                  <c:v>0</c:v>
                </c:pt>
                <c:pt idx="1">
                  <c:v>3.9666667297138793E-4</c:v>
                </c:pt>
                <c:pt idx="2">
                  <c:v>8.9000000779088193E-4</c:v>
                </c:pt>
                <c:pt idx="3">
                  <c:v>1.3866666756141989E-3</c:v>
                </c:pt>
                <c:pt idx="4">
                  <c:v>1.8466669823216696E-3</c:v>
                </c:pt>
                <c:pt idx="5">
                  <c:v>1.3405470408859606</c:v>
                </c:pt>
                <c:pt idx="6">
                  <c:v>2.6652055751220249</c:v>
                </c:pt>
                <c:pt idx="7">
                  <c:v>5.1712450682985684</c:v>
                </c:pt>
                <c:pt idx="8">
                  <c:v>10.374983950573602</c:v>
                </c:pt>
              </c:numCache>
            </c:numRef>
          </c:val>
        </c:ser>
        <c:ser>
          <c:idx val="14"/>
          <c:order val="14"/>
          <c:tx>
            <c:strRef>
              <c:f>'D2.6.1.A'!$T$68</c:f>
              <c:strCache>
                <c:ptCount val="1"/>
                <c:pt idx="0">
                  <c:v>Biomass Fired Generation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'D2.6.1.A'!$U$53:$AC$53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'D2.6.1.A'!$U$68:$AC$68</c:f>
              <c:numCache>
                <c:formatCode>0</c:formatCode>
                <c:ptCount val="9"/>
                <c:pt idx="0">
                  <c:v>0.3</c:v>
                </c:pt>
                <c:pt idx="1">
                  <c:v>0.22500000000267781</c:v>
                </c:pt>
                <c:pt idx="2">
                  <c:v>0.18000000000599048</c:v>
                </c:pt>
                <c:pt idx="3">
                  <c:v>0.13500000000967002</c:v>
                </c:pt>
                <c:pt idx="4">
                  <c:v>9.0000000013589945E-2</c:v>
                </c:pt>
                <c:pt idx="5">
                  <c:v>4.5000000017784127E-2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'D2.6.1.A'!$T$69</c:f>
              <c:strCache>
                <c:ptCount val="1"/>
                <c:pt idx="0">
                  <c:v>Converted Biomass Plant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'D2.6.1.A'!$U$53:$AC$53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'D2.6.1.A'!$U$69:$AC$69</c:f>
              <c:numCache>
                <c:formatCode>0</c:formatCode>
                <c:ptCount val="9"/>
                <c:pt idx="0">
                  <c:v>0</c:v>
                </c:pt>
                <c:pt idx="1">
                  <c:v>1.8750000000000004</c:v>
                </c:pt>
                <c:pt idx="2">
                  <c:v>1.8731249999999966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'D2.6.1.A'!$T$70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'D2.6.1.A'!$U$53:$AC$53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'D2.6.1.A'!$U$70:$AC$70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1.6229627531730673E-2</c:v>
                </c:pt>
                <c:pt idx="4">
                  <c:v>2.6595759506703783E-2</c:v>
                </c:pt>
                <c:pt idx="5">
                  <c:v>0.19068059659082062</c:v>
                </c:pt>
                <c:pt idx="6">
                  <c:v>0.21916322546524161</c:v>
                </c:pt>
                <c:pt idx="7">
                  <c:v>0.21916322547850817</c:v>
                </c:pt>
                <c:pt idx="8">
                  <c:v>0.21916322548326794</c:v>
                </c:pt>
              </c:numCache>
            </c:numRef>
          </c:val>
        </c:ser>
        <c:ser>
          <c:idx val="17"/>
          <c:order val="17"/>
          <c:tx>
            <c:strRef>
              <c:f>'D2.6.1.A'!$T$71</c:f>
              <c:strCache>
                <c:ptCount val="1"/>
                <c:pt idx="0">
                  <c:v>Incineration of Waste</c:v>
                </c:pt>
              </c:strCache>
            </c:strRef>
          </c:tx>
          <c:spPr>
            <a:solidFill>
              <a:srgbClr val="FABF8F"/>
            </a:solidFill>
          </c:spPr>
          <c:invertIfNegative val="0"/>
          <c:cat>
            <c:strRef>
              <c:f>'D2.6.1.A'!$U$53:$AC$53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'D2.6.1.A'!$U$71:$AC$71</c:f>
              <c:numCache>
                <c:formatCode>0</c:formatCode>
                <c:ptCount val="9"/>
                <c:pt idx="0">
                  <c:v>1.6</c:v>
                </c:pt>
                <c:pt idx="1">
                  <c:v>1.200000000001139</c:v>
                </c:pt>
                <c:pt idx="2">
                  <c:v>0.96000000000263108</c:v>
                </c:pt>
                <c:pt idx="3">
                  <c:v>0.7200000000044855</c:v>
                </c:pt>
                <c:pt idx="4">
                  <c:v>0.48000000000659393</c:v>
                </c:pt>
                <c:pt idx="5">
                  <c:v>0.24000000000895411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8"/>
          <c:order val="18"/>
          <c:tx>
            <c:strRef>
              <c:f>'D2.6.1.A'!$T$72</c:f>
              <c:strCache>
                <c:ptCount val="1"/>
                <c:pt idx="0">
                  <c:v>Waste Gasification to power with CCS</c:v>
                </c:pt>
              </c:strCache>
            </c:strRef>
          </c:tx>
          <c:spPr>
            <a:solidFill>
              <a:srgbClr val="FABF8F"/>
            </a:solidFill>
          </c:spPr>
          <c:invertIfNegative val="0"/>
          <c:cat>
            <c:strRef>
              <c:f>'D2.6.1.A'!$U$53:$AC$53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'D2.6.1.A'!$U$72:$AC$72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1.9716617291662468</c:v>
                </c:pt>
                <c:pt idx="8">
                  <c:v>3.1379195211314195</c:v>
                </c:pt>
              </c:numCache>
            </c:numRef>
          </c:val>
        </c:ser>
        <c:ser>
          <c:idx val="19"/>
          <c:order val="19"/>
          <c:tx>
            <c:strRef>
              <c:f>'D2.6.1.A'!$T$73</c:f>
              <c:strCache>
                <c:ptCount val="1"/>
                <c:pt idx="0">
                  <c:v>Anaerobic Digestion CHP Plant</c:v>
                </c:pt>
              </c:strCache>
            </c:strRef>
          </c:tx>
          <c:spPr>
            <a:solidFill>
              <a:srgbClr val="660033"/>
            </a:solidFill>
          </c:spPr>
          <c:invertIfNegative val="0"/>
          <c:cat>
            <c:strRef>
              <c:f>'D2.6.1.A'!$U$53:$AC$53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'D2.6.1.A'!$U$73:$AC$73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0.16343737550851026</c:v>
                </c:pt>
                <c:pt idx="4">
                  <c:v>0.20418048297769639</c:v>
                </c:pt>
                <c:pt idx="5">
                  <c:v>0.21345015711031845</c:v>
                </c:pt>
                <c:pt idx="6">
                  <c:v>0.22129859326440382</c:v>
                </c:pt>
                <c:pt idx="7">
                  <c:v>5.7861217783421744E-2</c:v>
                </c:pt>
                <c:pt idx="8">
                  <c:v>1.7118110323052153E-2</c:v>
                </c:pt>
              </c:numCache>
            </c:numRef>
          </c:val>
        </c:ser>
        <c:ser>
          <c:idx val="20"/>
          <c:order val="20"/>
          <c:tx>
            <c:strRef>
              <c:f>'D2.6.1.A'!$T$74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'D2.6.1.A'!$U$53:$AC$53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'D2.6.1.A'!$U$74:$AC$74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2.8081546174694515E-2</c:v>
                </c:pt>
                <c:pt idx="3">
                  <c:v>0.57048401977397634</c:v>
                </c:pt>
                <c:pt idx="4">
                  <c:v>1.1837968069199503</c:v>
                </c:pt>
                <c:pt idx="5">
                  <c:v>1.9756071402980673</c:v>
                </c:pt>
                <c:pt idx="6">
                  <c:v>5.3650827683991515</c:v>
                </c:pt>
                <c:pt idx="7">
                  <c:v>6.1920001073445707</c:v>
                </c:pt>
                <c:pt idx="8">
                  <c:v>7.4504209632543841</c:v>
                </c:pt>
              </c:numCache>
            </c:numRef>
          </c:val>
        </c:ser>
        <c:ser>
          <c:idx val="21"/>
          <c:order val="21"/>
          <c:tx>
            <c:strRef>
              <c:f>'D2.6.1.A'!$T$75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006666"/>
            </a:solidFill>
          </c:spPr>
          <c:invertIfNegative val="0"/>
          <c:cat>
            <c:strRef>
              <c:f>'D2.6.1.A'!$U$53:$AC$53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'D2.6.1.A'!$U$75:$AC$75</c:f>
              <c:numCache>
                <c:formatCode>0</c:formatCode>
                <c:ptCount val="9"/>
                <c:pt idx="0">
                  <c:v>4.3</c:v>
                </c:pt>
                <c:pt idx="1">
                  <c:v>8.4349999999946483</c:v>
                </c:pt>
                <c:pt idx="2">
                  <c:v>11.675999999990278</c:v>
                </c:pt>
                <c:pt idx="3">
                  <c:v>12.670066236295719</c:v>
                </c:pt>
                <c:pt idx="4">
                  <c:v>12.200554184959248</c:v>
                </c:pt>
                <c:pt idx="5">
                  <c:v>9.9120503489064511</c:v>
                </c:pt>
                <c:pt idx="6">
                  <c:v>7.9358430332114089</c:v>
                </c:pt>
                <c:pt idx="7">
                  <c:v>7.0263136328341522</c:v>
                </c:pt>
                <c:pt idx="8">
                  <c:v>10.974929956491811</c:v>
                </c:pt>
              </c:numCache>
            </c:numRef>
          </c:val>
        </c:ser>
        <c:ser>
          <c:idx val="22"/>
          <c:order val="22"/>
          <c:tx>
            <c:strRef>
              <c:f>'D2.6.1.A'!$T$76</c:f>
              <c:strCache>
                <c:ptCount val="1"/>
                <c:pt idx="0">
                  <c:v>Offshore Wind (fixed)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'D2.6.1.A'!$U$53:$AC$53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'D2.6.1.A'!$U$76:$AC$76</c:f>
              <c:numCache>
                <c:formatCode>0</c:formatCode>
                <c:ptCount val="9"/>
                <c:pt idx="0">
                  <c:v>1.49</c:v>
                </c:pt>
                <c:pt idx="1">
                  <c:v>4.8449999999980715</c:v>
                </c:pt>
                <c:pt idx="2">
                  <c:v>9.6820000000046331</c:v>
                </c:pt>
                <c:pt idx="3">
                  <c:v>9.3087499999970689</c:v>
                </c:pt>
                <c:pt idx="4">
                  <c:v>8.9354999999998466</c:v>
                </c:pt>
                <c:pt idx="5">
                  <c:v>5.2102499981164465</c:v>
                </c:pt>
                <c:pt idx="6">
                  <c:v>0</c:v>
                </c:pt>
                <c:pt idx="7">
                  <c:v>6.2609565468866493E-2</c:v>
                </c:pt>
                <c:pt idx="8">
                  <c:v>8.4167430264335472</c:v>
                </c:pt>
              </c:numCache>
            </c:numRef>
          </c:val>
        </c:ser>
        <c:ser>
          <c:idx val="23"/>
          <c:order val="23"/>
          <c:tx>
            <c:strRef>
              <c:f>'D2.6.1.A'!$T$77</c:f>
              <c:strCache>
                <c:ptCount val="1"/>
                <c:pt idx="0">
                  <c:v>Offshore Wind (floating)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'D2.6.1.A'!$U$53:$AC$53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'D2.6.1.A'!$U$77:$AC$77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5.7837946740136439E-2</c:v>
                </c:pt>
                <c:pt idx="7">
                  <c:v>0.16539975883242333</c:v>
                </c:pt>
                <c:pt idx="8">
                  <c:v>9.2715906633975962</c:v>
                </c:pt>
              </c:numCache>
            </c:numRef>
          </c:val>
        </c:ser>
        <c:ser>
          <c:idx val="24"/>
          <c:order val="24"/>
          <c:tx>
            <c:strRef>
              <c:f>'D2.6.1.A'!$T$78</c:f>
              <c:strCache>
                <c:ptCount val="1"/>
                <c:pt idx="0">
                  <c:v>Large Scale Ground Mounted Solar PV</c:v>
                </c:pt>
              </c:strCache>
            </c:strRef>
          </c:tx>
          <c:spPr>
            <a:solidFill>
              <a:srgbClr val="CC6600"/>
            </a:solidFill>
          </c:spPr>
          <c:invertIfNegative val="0"/>
          <c:cat>
            <c:strRef>
              <c:f>'D2.6.1.A'!$U$53:$AC$53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'D2.6.1.A'!$U$78:$AC$78</c:f>
              <c:numCache>
                <c:formatCode>0</c:formatCode>
                <c:ptCount val="9"/>
                <c:pt idx="0">
                  <c:v>0</c:v>
                </c:pt>
                <c:pt idx="1">
                  <c:v>1.418000000057466</c:v>
                </c:pt>
                <c:pt idx="2">
                  <c:v>3.3330000000616913</c:v>
                </c:pt>
                <c:pt idx="3">
                  <c:v>3.3330000000616913</c:v>
                </c:pt>
                <c:pt idx="4">
                  <c:v>3.3330000000616988</c:v>
                </c:pt>
                <c:pt idx="5">
                  <c:v>3.3330000000617832</c:v>
                </c:pt>
                <c:pt idx="6">
                  <c:v>3.3330000000622619</c:v>
                </c:pt>
                <c:pt idx="7">
                  <c:v>1.9310697679114044</c:v>
                </c:pt>
                <c:pt idx="8">
                  <c:v>1.6156755111323478</c:v>
                </c:pt>
              </c:numCache>
            </c:numRef>
          </c:val>
        </c:ser>
        <c:ser>
          <c:idx val="25"/>
          <c:order val="25"/>
          <c:tx>
            <c:strRef>
              <c:f>'D2.6.1.A'!$T$79</c:f>
              <c:strCache>
                <c:ptCount val="1"/>
                <c:pt idx="0">
                  <c:v>Micro Solar PV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'D2.6.1.A'!$U$53:$AC$53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'D2.6.1.A'!$U$79:$AC$79</c:f>
              <c:numCache>
                <c:formatCode>0</c:formatCode>
                <c:ptCount val="9"/>
                <c:pt idx="0">
                  <c:v>0</c:v>
                </c:pt>
                <c:pt idx="1">
                  <c:v>2.3560000000431516</c:v>
                </c:pt>
                <c:pt idx="2">
                  <c:v>6.6660000000508175</c:v>
                </c:pt>
                <c:pt idx="3">
                  <c:v>6.6660000000508175</c:v>
                </c:pt>
                <c:pt idx="4">
                  <c:v>6.6660000000508175</c:v>
                </c:pt>
                <c:pt idx="5">
                  <c:v>6.6660000000508175</c:v>
                </c:pt>
                <c:pt idx="6">
                  <c:v>4.3100000000076655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6"/>
          <c:order val="26"/>
          <c:tx>
            <c:strRef>
              <c:f>'D2.6.1.A'!$T$80</c:f>
              <c:strCache>
                <c:ptCount val="1"/>
                <c:pt idx="0">
                  <c:v>Hydro Power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'D2.6.1.A'!$U$53:$AC$53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'D2.6.1.A'!$U$80:$AC$80</c:f>
              <c:numCache>
                <c:formatCode>0</c:formatCode>
                <c:ptCount val="9"/>
                <c:pt idx="0">
                  <c:v>1.5</c:v>
                </c:pt>
                <c:pt idx="1">
                  <c:v>1.3414000000000066</c:v>
                </c:pt>
                <c:pt idx="2">
                  <c:v>2.2644499033191248</c:v>
                </c:pt>
                <c:pt idx="3">
                  <c:v>2.6602259250441245</c:v>
                </c:pt>
                <c:pt idx="4">
                  <c:v>2.6602259250959865</c:v>
                </c:pt>
                <c:pt idx="5">
                  <c:v>2.6602259250389131</c:v>
                </c:pt>
                <c:pt idx="6">
                  <c:v>2.6577611669368295</c:v>
                </c:pt>
                <c:pt idx="7">
                  <c:v>2.6393346273582079</c:v>
                </c:pt>
                <c:pt idx="8">
                  <c:v>2.6588546039546435</c:v>
                </c:pt>
              </c:numCache>
            </c:numRef>
          </c:val>
        </c:ser>
        <c:ser>
          <c:idx val="27"/>
          <c:order val="27"/>
          <c:tx>
            <c:strRef>
              <c:f>'D2.6.1.A'!$T$81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'D2.6.1.A'!$U$53:$AC$53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'D2.6.1.A'!$U$81:$AC$81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5.8793811210565254E-2</c:v>
                </c:pt>
                <c:pt idx="4">
                  <c:v>0.3995955093491439</c:v>
                </c:pt>
                <c:pt idx="5">
                  <c:v>0.40039128374987193</c:v>
                </c:pt>
                <c:pt idx="6">
                  <c:v>1.0804855486957341</c:v>
                </c:pt>
                <c:pt idx="7">
                  <c:v>1.3063613767794213</c:v>
                </c:pt>
                <c:pt idx="8">
                  <c:v>3.5145345867030682</c:v>
                </c:pt>
              </c:numCache>
            </c:numRef>
          </c:val>
        </c:ser>
        <c:ser>
          <c:idx val="28"/>
          <c:order val="28"/>
          <c:tx>
            <c:strRef>
              <c:f>'D2.6.1.A'!$T$82</c:f>
              <c:strCache>
                <c:ptCount val="1"/>
                <c:pt idx="0">
                  <c:v>Geothermal Plant (EGS) Electricity &amp;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'D2.6.1.A'!$U$53:$AC$53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'D2.6.1.A'!$U$82:$AC$82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1.2038571616296305E-2</c:v>
                </c:pt>
                <c:pt idx="7">
                  <c:v>1.3980008630042035E-2</c:v>
                </c:pt>
                <c:pt idx="8">
                  <c:v>0.25224729921479216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9714816"/>
        <c:axId val="189716352"/>
      </c:barChart>
      <c:catAx>
        <c:axId val="18971481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89716352"/>
        <c:crosses val="autoZero"/>
        <c:auto val="1"/>
        <c:lblAlgn val="ctr"/>
        <c:lblOffset val="100"/>
        <c:noMultiLvlLbl val="0"/>
      </c:catAx>
      <c:valAx>
        <c:axId val="189716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GW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897148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Retrofit Capacity (GW)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8039539388346267E-2"/>
          <c:y val="9.3415190632284761E-2"/>
          <c:w val="0.58322827830597823"/>
          <c:h val="0.80613042063120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'D2.6.1.A'!$FV$54</c:f>
              <c:strCache>
                <c:ptCount val="1"/>
                <c:pt idx="0">
                  <c:v>CCGT to CCGT with CCS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numRef>
              <c:f>'D2.6.1.A'!$FW$53:$GC$53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'D2.6.1.A'!$FW$54:$GC$54</c:f>
              <c:numCache>
                <c:formatCode>0</c:formatCode>
                <c:ptCount val="7"/>
                <c:pt idx="0">
                  <c:v>3.367312528404723E-4</c:v>
                </c:pt>
                <c:pt idx="1">
                  <c:v>0.30705593290686278</c:v>
                </c:pt>
                <c:pt idx="2">
                  <c:v>1.7276996253427801</c:v>
                </c:pt>
                <c:pt idx="3">
                  <c:v>6.2938122818986628E-2</c:v>
                </c:pt>
                <c:pt idx="4">
                  <c:v>0.41501059556886682</c:v>
                </c:pt>
                <c:pt idx="5">
                  <c:v>1.6076003776678778</c:v>
                </c:pt>
                <c:pt idx="6">
                  <c:v>2.9633894204613442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3069440"/>
        <c:axId val="193070976"/>
      </c:barChart>
      <c:catAx>
        <c:axId val="19306944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93070976"/>
        <c:crosses val="autoZero"/>
        <c:auto val="1"/>
        <c:lblAlgn val="ctr"/>
        <c:lblOffset val="100"/>
        <c:noMultiLvlLbl val="0"/>
      </c:catAx>
      <c:valAx>
        <c:axId val="193070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GW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930694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57804357375422"/>
          <c:y val="5.6679109181945755E-2"/>
          <c:w val="0.22382070370509105"/>
          <c:h val="4.6024400155803502E-2"/>
        </c:manualLayout>
      </c:layout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Buildings &amp; Heat CAPEX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752710292332462"/>
          <c:y val="9.4918137254901919E-2"/>
          <c:w val="0.64075900322711643"/>
          <c:h val="0.8530955882352946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'D2.6.3.B'!$AI$54</c:f>
              <c:strCache>
                <c:ptCount val="1"/>
                <c:pt idx="0">
                  <c:v>Heat Pump (Large Scale Marine)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'D2.6.3.B'!$AJ$53:$AQ$53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'D2.6.3.B'!$AJ$54:$AQ$54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0.14692</c:v>
                </c:pt>
                <c:pt idx="6">
                  <c:v>0.74131333333333338</c:v>
                </c:pt>
                <c:pt idx="7">
                  <c:v>1.3249066666666667</c:v>
                </c:pt>
              </c:numCache>
            </c:numRef>
          </c:val>
        </c:ser>
        <c:ser>
          <c:idx val="1"/>
          <c:order val="1"/>
          <c:tx>
            <c:strRef>
              <c:f>'D2.6.3.B'!$AI$55</c:f>
              <c:strCache>
                <c:ptCount val="1"/>
                <c:pt idx="0">
                  <c:v>Biomass Boiler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'D2.6.3.B'!$AJ$53:$AQ$53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'D2.6.3.B'!$AJ$55:$AQ$55</c:f>
              <c:numCache>
                <c:formatCode>General</c:formatCode>
                <c:ptCount val="8"/>
                <c:pt idx="0">
                  <c:v>0</c:v>
                </c:pt>
                <c:pt idx="1">
                  <c:v>6.5333333333333335E-4</c:v>
                </c:pt>
                <c:pt idx="2">
                  <c:v>7.2066666666666668E-3</c:v>
                </c:pt>
                <c:pt idx="3">
                  <c:v>1.5679999999999999E-2</c:v>
                </c:pt>
                <c:pt idx="4">
                  <c:v>7.2533333333333339E-3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'D2.6.3.B'!$AI$56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'D2.6.3.B'!$AJ$53:$AQ$53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'D2.6.3.B'!$AJ$56:$AQ$56</c:f>
              <c:numCache>
                <c:formatCode>General</c:formatCode>
                <c:ptCount val="8"/>
                <c:pt idx="0">
                  <c:v>0</c:v>
                </c:pt>
                <c:pt idx="1">
                  <c:v>0.37902000000000002</c:v>
                </c:pt>
                <c:pt idx="2">
                  <c:v>1.3509666666666666</c:v>
                </c:pt>
                <c:pt idx="3">
                  <c:v>3.620986666666667</c:v>
                </c:pt>
                <c:pt idx="4">
                  <c:v>1.1280333333333334</c:v>
                </c:pt>
                <c:pt idx="5">
                  <c:v>7.8233333333333335E-2</c:v>
                </c:pt>
                <c:pt idx="6">
                  <c:v>2.7253333333333334E-2</c:v>
                </c:pt>
                <c:pt idx="7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'D2.6.3.B'!$AI$57</c:f>
              <c:strCache>
                <c:ptCount val="1"/>
                <c:pt idx="0">
                  <c:v>Domestic Air Conditioning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'D2.6.3.B'!$AJ$53:$AQ$53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'D2.6.3.B'!$AJ$57:$AQ$57</c:f>
              <c:numCache>
                <c:formatCode>General</c:formatCode>
                <c:ptCount val="8"/>
                <c:pt idx="0">
                  <c:v>0.12718000000000002</c:v>
                </c:pt>
                <c:pt idx="1">
                  <c:v>5.7393333333333331E-2</c:v>
                </c:pt>
                <c:pt idx="2">
                  <c:v>5.4106666666666664E-2</c:v>
                </c:pt>
                <c:pt idx="3">
                  <c:v>0.23538666666666666</c:v>
                </c:pt>
                <c:pt idx="4">
                  <c:v>0.15701333333333334</c:v>
                </c:pt>
                <c:pt idx="5">
                  <c:v>0.25334000000000001</c:v>
                </c:pt>
                <c:pt idx="6">
                  <c:v>0.42250666666666664</c:v>
                </c:pt>
                <c:pt idx="7">
                  <c:v>0.53124666666666664</c:v>
                </c:pt>
              </c:numCache>
            </c:numRef>
          </c:val>
        </c:ser>
        <c:ser>
          <c:idx val="4"/>
          <c:order val="4"/>
          <c:tx>
            <c:strRef>
              <c:f>'D2.6.3.B'!$AI$58</c:f>
              <c:strCache>
                <c:ptCount val="1"/>
                <c:pt idx="0">
                  <c:v>Domestic Cooking (Electric)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'D2.6.3.B'!$AJ$53:$AQ$53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'D2.6.3.B'!$AJ$58:$AQ$58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2.2462733333333333</c:v>
                </c:pt>
                <c:pt idx="6">
                  <c:v>2.1620866666666667</c:v>
                </c:pt>
                <c:pt idx="7">
                  <c:v>2.6593533333333337</c:v>
                </c:pt>
              </c:numCache>
            </c:numRef>
          </c:val>
        </c:ser>
        <c:ser>
          <c:idx val="5"/>
          <c:order val="5"/>
          <c:tx>
            <c:strRef>
              <c:f>'D2.6.3.B'!$AI$59</c:f>
              <c:strCache>
                <c:ptCount val="1"/>
                <c:pt idx="0">
                  <c:v>Domestic Cooking (Gas)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'D2.6.3.B'!$AJ$53:$AQ$53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'D2.6.3.B'!$AJ$59:$AQ$59</c:f>
              <c:numCache>
                <c:formatCode>General</c:formatCode>
                <c:ptCount val="8"/>
                <c:pt idx="0">
                  <c:v>1.5890200000000001</c:v>
                </c:pt>
                <c:pt idx="1">
                  <c:v>2.5292933333333334</c:v>
                </c:pt>
                <c:pt idx="2">
                  <c:v>2.3487333333333336</c:v>
                </c:pt>
                <c:pt idx="3">
                  <c:v>1.9205466666666666</c:v>
                </c:pt>
                <c:pt idx="4">
                  <c:v>2.5992999999999999</c:v>
                </c:pt>
                <c:pt idx="5">
                  <c:v>0.12198000000000001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'D2.6.3.B'!$AI$60</c:f>
              <c:strCache>
                <c:ptCount val="1"/>
                <c:pt idx="0">
                  <c:v>Dwelling (HD, ThG)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'D2.6.3.B'!$AJ$53:$AQ$53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'D2.6.3.B'!$AJ$60:$AQ$60</c:f>
              <c:numCache>
                <c:formatCode>General</c:formatCode>
                <c:ptCount val="8"/>
                <c:pt idx="0">
                  <c:v>15.086473333333334</c:v>
                </c:pt>
                <c:pt idx="1">
                  <c:v>14.453306666666668</c:v>
                </c:pt>
                <c:pt idx="2">
                  <c:v>13.152253333333332</c:v>
                </c:pt>
                <c:pt idx="3">
                  <c:v>12.006653333333334</c:v>
                </c:pt>
                <c:pt idx="4">
                  <c:v>10.434666666666667</c:v>
                </c:pt>
                <c:pt idx="5">
                  <c:v>10.721493333333333</c:v>
                </c:pt>
                <c:pt idx="6">
                  <c:v>11.017399999999999</c:v>
                </c:pt>
                <c:pt idx="7">
                  <c:v>11.322379999999999</c:v>
                </c:pt>
              </c:numCache>
            </c:numRef>
          </c:val>
        </c:ser>
        <c:ser>
          <c:idx val="7"/>
          <c:order val="7"/>
          <c:tx>
            <c:strRef>
              <c:f>'D2.6.3.B'!$AI$61</c:f>
              <c:strCache>
                <c:ptCount val="1"/>
                <c:pt idx="0">
                  <c:v>Dwelling (LD, ThG)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'D2.6.3.B'!$AJ$53:$AQ$53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'D2.6.3.B'!$AJ$61:$AQ$61</c:f>
              <c:numCache>
                <c:formatCode>General</c:formatCode>
                <c:ptCount val="8"/>
                <c:pt idx="0">
                  <c:v>27.499193333333334</c:v>
                </c:pt>
                <c:pt idx="1">
                  <c:v>26.345213333333334</c:v>
                </c:pt>
                <c:pt idx="2">
                  <c:v>23.973726666666668</c:v>
                </c:pt>
                <c:pt idx="3">
                  <c:v>21.885680000000001</c:v>
                </c:pt>
                <c:pt idx="4">
                  <c:v>19.02</c:v>
                </c:pt>
                <c:pt idx="5">
                  <c:v>19.543346666666665</c:v>
                </c:pt>
                <c:pt idx="6">
                  <c:v>20.082313333333335</c:v>
                </c:pt>
                <c:pt idx="7">
                  <c:v>20.638026666666669</c:v>
                </c:pt>
              </c:numCache>
            </c:numRef>
          </c:val>
        </c:ser>
        <c:ser>
          <c:idx val="8"/>
          <c:order val="8"/>
          <c:tx>
            <c:strRef>
              <c:f>'D2.6.3.B'!$AI$62</c:f>
              <c:strCache>
                <c:ptCount val="1"/>
                <c:pt idx="0">
                  <c:v>Dwelling (MD, ThG)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'D2.6.3.B'!$AJ$53:$AQ$53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'D2.6.3.B'!$AJ$62:$AQ$62</c:f>
              <c:numCache>
                <c:formatCode>General</c:formatCode>
                <c:ptCount val="8"/>
                <c:pt idx="0">
                  <c:v>54.10194666666667</c:v>
                </c:pt>
                <c:pt idx="1">
                  <c:v>51.831833333333329</c:v>
                </c:pt>
                <c:pt idx="2">
                  <c:v>47.166273333333329</c:v>
                </c:pt>
                <c:pt idx="3">
                  <c:v>43.05762</c:v>
                </c:pt>
                <c:pt idx="4">
                  <c:v>37.420073333333335</c:v>
                </c:pt>
                <c:pt idx="5">
                  <c:v>38.449533333333335</c:v>
                </c:pt>
                <c:pt idx="6">
                  <c:v>39.510300000000001</c:v>
                </c:pt>
                <c:pt idx="7">
                  <c:v>40.60342</c:v>
                </c:pt>
              </c:numCache>
            </c:numRef>
          </c:val>
        </c:ser>
        <c:ser>
          <c:idx val="9"/>
          <c:order val="9"/>
          <c:tx>
            <c:strRef>
              <c:f>'D2.6.3.B'!$AI$63</c:f>
              <c:strCache>
                <c:ptCount val="1"/>
                <c:pt idx="0">
                  <c:v>Electric Resistive Heating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'D2.6.3.B'!$AJ$53:$AQ$53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'D2.6.3.B'!$AJ$63:$AQ$63</c:f>
              <c:numCache>
                <c:formatCode>General</c:formatCode>
                <c:ptCount val="8"/>
                <c:pt idx="0">
                  <c:v>5.9486666666666667E-2</c:v>
                </c:pt>
                <c:pt idx="1">
                  <c:v>5.6479999999999995E-2</c:v>
                </c:pt>
                <c:pt idx="2">
                  <c:v>5.553333333333333E-2</c:v>
                </c:pt>
                <c:pt idx="3">
                  <c:v>0</c:v>
                </c:pt>
                <c:pt idx="4">
                  <c:v>7.1600000000000006E-3</c:v>
                </c:pt>
                <c:pt idx="5">
                  <c:v>0.23642000000000002</c:v>
                </c:pt>
                <c:pt idx="6">
                  <c:v>0.67093333333333338</c:v>
                </c:pt>
                <c:pt idx="7">
                  <c:v>0.14558666666666667</c:v>
                </c:pt>
              </c:numCache>
            </c:numRef>
          </c:val>
        </c:ser>
        <c:ser>
          <c:idx val="10"/>
          <c:order val="10"/>
          <c:tx>
            <c:strRef>
              <c:f>'D2.6.3.B'!$AI$64</c:f>
              <c:strCache>
                <c:ptCount val="1"/>
                <c:pt idx="0">
                  <c:v>Electric Resistive Heating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'D2.6.3.B'!$AJ$53:$AQ$53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'D2.6.3.B'!$AJ$64:$AQ$64</c:f>
              <c:numCache>
                <c:formatCode>General</c:formatCode>
                <c:ptCount val="8"/>
                <c:pt idx="0">
                  <c:v>0.69013333333333327</c:v>
                </c:pt>
                <c:pt idx="1">
                  <c:v>0.69013333333333327</c:v>
                </c:pt>
                <c:pt idx="2">
                  <c:v>0.84939333333333333</c:v>
                </c:pt>
                <c:pt idx="3">
                  <c:v>0</c:v>
                </c:pt>
                <c:pt idx="4">
                  <c:v>0</c:v>
                </c:pt>
                <c:pt idx="5">
                  <c:v>5.1913333333333332E-2</c:v>
                </c:pt>
                <c:pt idx="6">
                  <c:v>0.74129333333333336</c:v>
                </c:pt>
                <c:pt idx="7">
                  <c:v>4.0944733333333341</c:v>
                </c:pt>
              </c:numCache>
            </c:numRef>
          </c:val>
        </c:ser>
        <c:ser>
          <c:idx val="11"/>
          <c:order val="11"/>
          <c:tx>
            <c:strRef>
              <c:f>'D2.6.3.B'!$AI$65</c:f>
              <c:strCache>
                <c:ptCount val="1"/>
                <c:pt idx="0">
                  <c:v>Floorspace (Commercial)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'D2.6.3.B'!$AJ$53:$AQ$53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'D2.6.3.B'!$AJ$65:$AQ$65</c:f>
              <c:numCache>
                <c:formatCode>General</c:formatCode>
                <c:ptCount val="8"/>
                <c:pt idx="0">
                  <c:v>0.5840333333333334</c:v>
                </c:pt>
                <c:pt idx="1">
                  <c:v>3.3640000000000003E-2</c:v>
                </c:pt>
                <c:pt idx="2">
                  <c:v>2.7540000000000002E-2</c:v>
                </c:pt>
                <c:pt idx="3">
                  <c:v>3.9793333333333333E-2</c:v>
                </c:pt>
                <c:pt idx="4">
                  <c:v>4.0226666666666668E-2</c:v>
                </c:pt>
                <c:pt idx="5">
                  <c:v>6.5506666666666671E-2</c:v>
                </c:pt>
                <c:pt idx="6">
                  <c:v>4.3853333333333334E-2</c:v>
                </c:pt>
                <c:pt idx="7">
                  <c:v>2.2246666666666668E-2</c:v>
                </c:pt>
              </c:numCache>
            </c:numRef>
          </c:val>
        </c:ser>
        <c:ser>
          <c:idx val="12"/>
          <c:order val="12"/>
          <c:tx>
            <c:strRef>
              <c:f>'D2.6.3.B'!$AI$66</c:f>
              <c:strCache>
                <c:ptCount val="1"/>
                <c:pt idx="0">
                  <c:v>Floorspace (Public)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'D2.6.3.B'!$AJ$53:$AQ$53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'D2.6.3.B'!$AJ$66:$AQ$66</c:f>
              <c:numCache>
                <c:formatCode>General</c:formatCode>
                <c:ptCount val="8"/>
                <c:pt idx="0">
                  <c:v>0.31806000000000001</c:v>
                </c:pt>
                <c:pt idx="1">
                  <c:v>1.7866666666666666E-2</c:v>
                </c:pt>
                <c:pt idx="2">
                  <c:v>3.2333333333333333E-3</c:v>
                </c:pt>
                <c:pt idx="3">
                  <c:v>1.9333333333333331E-3</c:v>
                </c:pt>
                <c:pt idx="4">
                  <c:v>1.8000000000000002E-3</c:v>
                </c:pt>
                <c:pt idx="5">
                  <c:v>8.2666666666666663E-4</c:v>
                </c:pt>
                <c:pt idx="6">
                  <c:v>7.6666666666666669E-4</c:v>
                </c:pt>
                <c:pt idx="7">
                  <c:v>8.5999999999999998E-4</c:v>
                </c:pt>
              </c:numCache>
            </c:numRef>
          </c:val>
        </c:ser>
        <c:ser>
          <c:idx val="13"/>
          <c:order val="13"/>
          <c:tx>
            <c:strRef>
              <c:f>'D2.6.3.B'!$AI$67</c:f>
              <c:strCache>
                <c:ptCount val="1"/>
                <c:pt idx="0">
                  <c:v>Gas Boiler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'D2.6.3.B'!$AJ$53:$AQ$53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'D2.6.3.B'!$AJ$67:$AQ$67</c:f>
              <c:numCache>
                <c:formatCode>General</c:formatCode>
                <c:ptCount val="8"/>
                <c:pt idx="0">
                  <c:v>0.69624000000000008</c:v>
                </c:pt>
                <c:pt idx="1">
                  <c:v>0.88494666666666655</c:v>
                </c:pt>
                <c:pt idx="2">
                  <c:v>1.0633000000000001</c:v>
                </c:pt>
                <c:pt idx="3">
                  <c:v>0.67598666666666662</c:v>
                </c:pt>
                <c:pt idx="4">
                  <c:v>0.8796533333333334</c:v>
                </c:pt>
                <c:pt idx="5">
                  <c:v>0.88826000000000005</c:v>
                </c:pt>
                <c:pt idx="6">
                  <c:v>3.6106666666666669E-2</c:v>
                </c:pt>
                <c:pt idx="7">
                  <c:v>0.13356666666666667</c:v>
                </c:pt>
              </c:numCache>
            </c:numRef>
          </c:val>
        </c:ser>
        <c:ser>
          <c:idx val="14"/>
          <c:order val="14"/>
          <c:tx>
            <c:strRef>
              <c:f>'D2.6.3.B'!$AI$68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'D2.6.3.B'!$AJ$53:$AQ$53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'D2.6.3.B'!$AJ$68:$AQ$68</c:f>
              <c:numCache>
                <c:formatCode>General</c:formatCode>
                <c:ptCount val="8"/>
                <c:pt idx="0">
                  <c:v>13.757953333333335</c:v>
                </c:pt>
                <c:pt idx="1">
                  <c:v>18.429579999999998</c:v>
                </c:pt>
                <c:pt idx="2">
                  <c:v>15.230186666666665</c:v>
                </c:pt>
                <c:pt idx="3">
                  <c:v>11.851986666666667</c:v>
                </c:pt>
                <c:pt idx="4">
                  <c:v>17.283380000000001</c:v>
                </c:pt>
                <c:pt idx="5">
                  <c:v>11.23606</c:v>
                </c:pt>
                <c:pt idx="6">
                  <c:v>5.2469400000000004</c:v>
                </c:pt>
                <c:pt idx="7">
                  <c:v>3.7031533333333329</c:v>
                </c:pt>
              </c:numCache>
            </c:numRef>
          </c:val>
        </c:ser>
        <c:ser>
          <c:idx val="15"/>
          <c:order val="15"/>
          <c:tx>
            <c:strRef>
              <c:f>'D2.6.3.B'!$AI$69</c:f>
              <c:strCache>
                <c:ptCount val="1"/>
                <c:pt idx="0">
                  <c:v>ASHP1 (Hot Water)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'D2.6.3.B'!$AJ$53:$AQ$53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'D2.6.3.B'!$AJ$69:$AQ$69</c:f>
              <c:numCache>
                <c:formatCode>General</c:formatCode>
                <c:ptCount val="8"/>
                <c:pt idx="0">
                  <c:v>1.056E-2</c:v>
                </c:pt>
                <c:pt idx="1">
                  <c:v>6.9793333333333332E-2</c:v>
                </c:pt>
                <c:pt idx="2">
                  <c:v>0.19266</c:v>
                </c:pt>
                <c:pt idx="3">
                  <c:v>5.1333333333333331E-4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'D2.6.3.B'!$AI$70</c:f>
              <c:strCache>
                <c:ptCount val="1"/>
                <c:pt idx="0">
                  <c:v>ASHP1 (Space Heat)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'D2.6.3.B'!$AJ$53:$AQ$53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'D2.6.3.B'!$AJ$70:$AQ$70</c:f>
              <c:numCache>
                <c:formatCode>General</c:formatCode>
                <c:ptCount val="8"/>
                <c:pt idx="0">
                  <c:v>9.9866666666666673E-2</c:v>
                </c:pt>
                <c:pt idx="1">
                  <c:v>0.24146000000000001</c:v>
                </c:pt>
                <c:pt idx="2">
                  <c:v>0.58332666666666666</c:v>
                </c:pt>
                <c:pt idx="3">
                  <c:v>0.37956000000000001</c:v>
                </c:pt>
                <c:pt idx="4">
                  <c:v>0.26005333333333336</c:v>
                </c:pt>
                <c:pt idx="5">
                  <c:v>0.24386666666666665</c:v>
                </c:pt>
                <c:pt idx="6">
                  <c:v>0.30670000000000003</c:v>
                </c:pt>
                <c:pt idx="7">
                  <c:v>0.24420666666666666</c:v>
                </c:pt>
              </c:numCache>
            </c:numRef>
          </c:val>
        </c:ser>
        <c:ser>
          <c:idx val="17"/>
          <c:order val="17"/>
          <c:tx>
            <c:strRef>
              <c:f>'D2.6.3.B'!$AI$71</c:f>
              <c:strCache>
                <c:ptCount val="1"/>
                <c:pt idx="0">
                  <c:v>ASHP2 (Hot Water)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'D2.6.3.B'!$AJ$53:$AQ$53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'D2.6.3.B'!$AJ$71:$AQ$71</c:f>
              <c:numCache>
                <c:formatCode>General</c:formatCode>
                <c:ptCount val="8"/>
                <c:pt idx="0">
                  <c:v>0.10855333333333334</c:v>
                </c:pt>
                <c:pt idx="1">
                  <c:v>0.26247999999999999</c:v>
                </c:pt>
                <c:pt idx="2">
                  <c:v>0.63412666666666662</c:v>
                </c:pt>
                <c:pt idx="3">
                  <c:v>1.5306133333333334</c:v>
                </c:pt>
                <c:pt idx="4">
                  <c:v>1.3056999999999999</c:v>
                </c:pt>
                <c:pt idx="5">
                  <c:v>0.94555333333333336</c:v>
                </c:pt>
                <c:pt idx="6">
                  <c:v>1.2813066666666666</c:v>
                </c:pt>
                <c:pt idx="7">
                  <c:v>1.7044866666666667</c:v>
                </c:pt>
              </c:numCache>
            </c:numRef>
          </c:val>
        </c:ser>
        <c:ser>
          <c:idx val="18"/>
          <c:order val="18"/>
          <c:tx>
            <c:strRef>
              <c:f>'D2.6.3.B'!$AI$72</c:f>
              <c:strCache>
                <c:ptCount val="1"/>
                <c:pt idx="0">
                  <c:v>ASHP2 (Space Heat)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'D2.6.3.B'!$AJ$53:$AQ$53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'D2.6.3.B'!$AJ$72:$AQ$72</c:f>
              <c:numCache>
                <c:formatCode>General</c:formatCode>
                <c:ptCount val="8"/>
                <c:pt idx="0">
                  <c:v>0.10855333333333334</c:v>
                </c:pt>
                <c:pt idx="1">
                  <c:v>0.26247999999999999</c:v>
                </c:pt>
                <c:pt idx="2">
                  <c:v>0.63412666666666662</c:v>
                </c:pt>
                <c:pt idx="3">
                  <c:v>1.5306133333333334</c:v>
                </c:pt>
                <c:pt idx="4">
                  <c:v>3.4909466666666669</c:v>
                </c:pt>
                <c:pt idx="5">
                  <c:v>7.9038800000000009</c:v>
                </c:pt>
                <c:pt idx="6">
                  <c:v>8.6891666666666669</c:v>
                </c:pt>
                <c:pt idx="7">
                  <c:v>8.8420066666666663</c:v>
                </c:pt>
              </c:numCache>
            </c:numRef>
          </c:val>
        </c:ser>
        <c:ser>
          <c:idx val="19"/>
          <c:order val="19"/>
          <c:tx>
            <c:strRef>
              <c:f>'D2.6.3.B'!$AI$73</c:f>
              <c:strCache>
                <c:ptCount val="1"/>
                <c:pt idx="0">
                  <c:v>Lighting (CFL)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'D2.6.3.B'!$AJ$53:$AQ$53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'D2.6.3.B'!$AJ$73:$AQ$73</c:f>
              <c:numCache>
                <c:formatCode>General</c:formatCode>
                <c:ptCount val="8"/>
                <c:pt idx="0">
                  <c:v>3.0103200000000001</c:v>
                </c:pt>
                <c:pt idx="1">
                  <c:v>2.9670000000000001</c:v>
                </c:pt>
                <c:pt idx="2">
                  <c:v>2.8615466666666669</c:v>
                </c:pt>
                <c:pt idx="3">
                  <c:v>2.4656133333333332</c:v>
                </c:pt>
                <c:pt idx="4">
                  <c:v>1.8562600000000002</c:v>
                </c:pt>
                <c:pt idx="5">
                  <c:v>1.0949066666666667</c:v>
                </c:pt>
                <c:pt idx="6">
                  <c:v>1.0866866666666666</c:v>
                </c:pt>
                <c:pt idx="7">
                  <c:v>0.57461333333333331</c:v>
                </c:pt>
              </c:numCache>
            </c:numRef>
          </c:val>
        </c:ser>
        <c:ser>
          <c:idx val="20"/>
          <c:order val="20"/>
          <c:tx>
            <c:strRef>
              <c:f>'D2.6.3.B'!$AI$74</c:f>
              <c:strCache>
                <c:ptCount val="1"/>
                <c:pt idx="0">
                  <c:v>Lighting (LED)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'D2.6.3.B'!$AJ$53:$AQ$53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'D2.6.3.B'!$AJ$74:$AQ$74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2.3904199999999998</c:v>
                </c:pt>
                <c:pt idx="4">
                  <c:v>3.7303333333333328</c:v>
                </c:pt>
                <c:pt idx="5">
                  <c:v>6.3231666666666664</c:v>
                </c:pt>
                <c:pt idx="6">
                  <c:v>2.1944400000000002</c:v>
                </c:pt>
                <c:pt idx="7">
                  <c:v>4.9251399999999999</c:v>
                </c:pt>
              </c:numCache>
            </c:numRef>
          </c:val>
        </c:ser>
        <c:ser>
          <c:idx val="21"/>
          <c:order val="21"/>
          <c:tx>
            <c:strRef>
              <c:f>'D2.6.3.B'!$AI$75</c:f>
              <c:strCache>
                <c:ptCount val="1"/>
                <c:pt idx="0">
                  <c:v>Oil Boiler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'D2.6.3.B'!$AJ$53:$AQ$53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'D2.6.3.B'!$AJ$75:$AQ$75</c:f>
              <c:numCache>
                <c:formatCode>General</c:formatCode>
                <c:ptCount val="8"/>
                <c:pt idx="0">
                  <c:v>2.6180000000000002E-2</c:v>
                </c:pt>
                <c:pt idx="1">
                  <c:v>2.6180000000000002E-2</c:v>
                </c:pt>
                <c:pt idx="2">
                  <c:v>3.1413333333333335E-2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2"/>
          <c:order val="22"/>
          <c:tx>
            <c:strRef>
              <c:f>'D2.6.3.B'!$AI$76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'D2.6.3.B'!$AJ$53:$AQ$53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'D2.6.3.B'!$AJ$76:$AQ$76</c:f>
              <c:numCache>
                <c:formatCode>General</c:formatCode>
                <c:ptCount val="8"/>
                <c:pt idx="0">
                  <c:v>0.73745333333333329</c:v>
                </c:pt>
                <c:pt idx="1">
                  <c:v>0.73745333333333329</c:v>
                </c:pt>
                <c:pt idx="2">
                  <c:v>0.9076333333333334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3"/>
          <c:order val="23"/>
          <c:tx>
            <c:strRef>
              <c:f>'D2.6.3.B'!$AI$77</c:f>
              <c:strCache>
                <c:ptCount val="1"/>
                <c:pt idx="0">
                  <c:v>Building Hot Water Storage</c:v>
                </c:pt>
              </c:strCache>
            </c:strRef>
          </c:tx>
          <c:spPr>
            <a:solidFill>
              <a:srgbClr val="B1A0C7"/>
            </a:solidFill>
          </c:spPr>
          <c:invertIfNegative val="0"/>
          <c:cat>
            <c:numRef>
              <c:f>'D2.6.3.B'!$AJ$53:$AQ$53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'D2.6.3.B'!$AJ$77:$AQ$77</c:f>
              <c:numCache>
                <c:formatCode>General</c:formatCode>
                <c:ptCount val="8"/>
                <c:pt idx="0">
                  <c:v>9.0473333333333336E-2</c:v>
                </c:pt>
                <c:pt idx="1">
                  <c:v>0.33477333333333337</c:v>
                </c:pt>
                <c:pt idx="2">
                  <c:v>8.4566666666666665E-2</c:v>
                </c:pt>
                <c:pt idx="3">
                  <c:v>0.10321333333333332</c:v>
                </c:pt>
                <c:pt idx="4">
                  <c:v>0.58906666666666663</c:v>
                </c:pt>
                <c:pt idx="5">
                  <c:v>0.46374000000000004</c:v>
                </c:pt>
                <c:pt idx="6">
                  <c:v>0.97778666666666669</c:v>
                </c:pt>
                <c:pt idx="7">
                  <c:v>1.0102333333333333</c:v>
                </c:pt>
              </c:numCache>
            </c:numRef>
          </c:val>
        </c:ser>
        <c:ser>
          <c:idx val="24"/>
          <c:order val="24"/>
          <c:tx>
            <c:strRef>
              <c:f>'D2.6.3.B'!$AI$78</c:f>
              <c:strCache>
                <c:ptCount val="1"/>
                <c:pt idx="0">
                  <c:v>Building Space Heat Storage</c:v>
                </c:pt>
              </c:strCache>
            </c:strRef>
          </c:tx>
          <c:spPr>
            <a:solidFill>
              <a:srgbClr val="B1A0C7"/>
            </a:solidFill>
          </c:spPr>
          <c:invertIfNegative val="0"/>
          <c:cat>
            <c:numRef>
              <c:f>'D2.6.3.B'!$AJ$53:$AQ$53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'D2.6.3.B'!$AJ$78:$AQ$78</c:f>
              <c:numCache>
                <c:formatCode>General</c:formatCode>
                <c:ptCount val="8"/>
                <c:pt idx="0">
                  <c:v>1.0624</c:v>
                </c:pt>
                <c:pt idx="1">
                  <c:v>9.0653333333333336E-2</c:v>
                </c:pt>
                <c:pt idx="2">
                  <c:v>1.1351199999999999</c:v>
                </c:pt>
                <c:pt idx="3">
                  <c:v>2.6115866666666667</c:v>
                </c:pt>
                <c:pt idx="4">
                  <c:v>0.92669999999999997</c:v>
                </c:pt>
                <c:pt idx="5">
                  <c:v>3.190773333333333</c:v>
                </c:pt>
                <c:pt idx="6">
                  <c:v>4.1361400000000001</c:v>
                </c:pt>
                <c:pt idx="7">
                  <c:v>5.9407066666666664</c:v>
                </c:pt>
              </c:numCache>
            </c:numRef>
          </c:val>
        </c:ser>
        <c:ser>
          <c:idx val="25"/>
          <c:order val="25"/>
          <c:tx>
            <c:strRef>
              <c:f>'D2.6.3.B'!$AI$79</c:f>
              <c:strCache>
                <c:ptCount val="1"/>
                <c:pt idx="0">
                  <c:v>Retrofix (HD, ThP)</c:v>
                </c:pt>
              </c:strCache>
            </c:strRef>
          </c:tx>
          <c:spPr>
            <a:solidFill>
              <a:srgbClr val="92CDDC"/>
            </a:solidFill>
          </c:spPr>
          <c:invertIfNegative val="0"/>
          <c:cat>
            <c:numRef>
              <c:f>'D2.6.3.B'!$AJ$53:$AQ$53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'D2.6.3.B'!$AJ$79:$AQ$79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5.94E-3</c:v>
                </c:pt>
                <c:pt idx="4">
                  <c:v>3.8228533333333332</c:v>
                </c:pt>
                <c:pt idx="5">
                  <c:v>2.1438066666666669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6"/>
          <c:order val="26"/>
          <c:tx>
            <c:strRef>
              <c:f>'D2.6.3.B'!$AI$80</c:f>
              <c:strCache>
                <c:ptCount val="1"/>
                <c:pt idx="0">
                  <c:v>Retrofix (LD, ThP)</c:v>
                </c:pt>
              </c:strCache>
            </c:strRef>
          </c:tx>
          <c:spPr>
            <a:solidFill>
              <a:srgbClr val="92CDDC"/>
            </a:solidFill>
          </c:spPr>
          <c:invertIfNegative val="0"/>
          <c:cat>
            <c:numRef>
              <c:f>'D2.6.3.B'!$AJ$53:$AQ$53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'D2.6.3.B'!$AJ$80:$AQ$80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2.7636533333333335</c:v>
                </c:pt>
                <c:pt idx="7">
                  <c:v>23.226966666666666</c:v>
                </c:pt>
              </c:numCache>
            </c:numRef>
          </c:val>
        </c:ser>
        <c:ser>
          <c:idx val="27"/>
          <c:order val="27"/>
          <c:tx>
            <c:strRef>
              <c:f>'D2.6.3.B'!$AI$81</c:f>
              <c:strCache>
                <c:ptCount val="1"/>
                <c:pt idx="0">
                  <c:v>Retrofix (MD, ThP)</c:v>
                </c:pt>
              </c:strCache>
            </c:strRef>
          </c:tx>
          <c:spPr>
            <a:solidFill>
              <a:srgbClr val="92CDDC"/>
            </a:solidFill>
          </c:spPr>
          <c:invertIfNegative val="0"/>
          <c:cat>
            <c:numRef>
              <c:f>'D2.6.3.B'!$AJ$53:$AQ$53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'D2.6.3.B'!$AJ$81:$AQ$81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1.6871666666666665</c:v>
                </c:pt>
                <c:pt idx="5">
                  <c:v>17.760400000000001</c:v>
                </c:pt>
                <c:pt idx="6">
                  <c:v>17.677120000000002</c:v>
                </c:pt>
                <c:pt idx="7">
                  <c:v>1.6026933333333333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29500800"/>
        <c:axId val="229502336"/>
      </c:barChart>
      <c:catAx>
        <c:axId val="22950080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 rot="60000"/>
          <a:lstStyle/>
          <a:p>
            <a:pPr>
              <a:defRPr/>
            </a:pPr>
            <a:endParaRPr lang="en-US"/>
          </a:p>
        </c:txPr>
        <c:crossAx val="229502336"/>
        <c:crosses val="autoZero"/>
        <c:auto val="1"/>
        <c:lblAlgn val="r"/>
        <c:lblOffset val="100"/>
        <c:noMultiLvlLbl val="0"/>
      </c:catAx>
      <c:valAx>
        <c:axId val="229502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£bn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295008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Infrastructure CAPEX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'D2.6.3.B'!$AY$54</c:f>
              <c:strCache>
                <c:ptCount val="1"/>
                <c:pt idx="0">
                  <c:v>Biomass</c:v>
                </c:pt>
              </c:strCache>
            </c:strRef>
          </c:tx>
          <c:spPr>
            <a:solidFill>
              <a:srgbClr val="5B94AE"/>
            </a:solidFill>
          </c:spPr>
          <c:invertIfNegative val="0"/>
          <c:cat>
            <c:numRef>
              <c:f>'D2.6.3.B'!$AZ$53:$BG$53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'D2.6.3.B'!$AZ$54:$BG$54</c:f>
              <c:numCache>
                <c:formatCode>General</c:formatCode>
                <c:ptCount val="8"/>
                <c:pt idx="0">
                  <c:v>1.3133333333333335E-3</c:v>
                </c:pt>
                <c:pt idx="1">
                  <c:v>1.6666666666666669E-4</c:v>
                </c:pt>
                <c:pt idx="2">
                  <c:v>0</c:v>
                </c:pt>
                <c:pt idx="3">
                  <c:v>7.6666666666666669E-4</c:v>
                </c:pt>
                <c:pt idx="4">
                  <c:v>1.0866666666666668E-3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'D2.6.3.B'!$AY$55</c:f>
              <c:strCache>
                <c:ptCount val="1"/>
                <c:pt idx="0">
                  <c:v>Hydrogen</c:v>
                </c:pt>
              </c:strCache>
            </c:strRef>
          </c:tx>
          <c:spPr>
            <a:solidFill>
              <a:srgbClr val="5B94AE"/>
            </a:solidFill>
          </c:spPr>
          <c:invertIfNegative val="0"/>
          <c:cat>
            <c:numRef>
              <c:f>'D2.6.3.B'!$AZ$53:$BG$53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'D2.6.3.B'!$AZ$55:$BG$55</c:f>
              <c:numCache>
                <c:formatCode>General</c:formatCode>
                <c:ptCount val="8"/>
                <c:pt idx="0">
                  <c:v>1.6199999999999999E-3</c:v>
                </c:pt>
                <c:pt idx="1">
                  <c:v>2.3040000000000001E-2</c:v>
                </c:pt>
                <c:pt idx="2">
                  <c:v>5.2220000000000003E-2</c:v>
                </c:pt>
                <c:pt idx="3">
                  <c:v>0.13401333333333335</c:v>
                </c:pt>
                <c:pt idx="4">
                  <c:v>0.20456666666666665</c:v>
                </c:pt>
                <c:pt idx="5">
                  <c:v>0.14360666666666666</c:v>
                </c:pt>
                <c:pt idx="6">
                  <c:v>4.1266666666666667E-2</c:v>
                </c:pt>
                <c:pt idx="7">
                  <c:v>7.6166666666666674E-2</c:v>
                </c:pt>
              </c:numCache>
            </c:numRef>
          </c:val>
        </c:ser>
        <c:ser>
          <c:idx val="2"/>
          <c:order val="2"/>
          <c:tx>
            <c:strRef>
              <c:f>'D2.6.3.B'!$AY$56</c:f>
              <c:strCache>
                <c:ptCount val="1"/>
                <c:pt idx="0">
                  <c:v>Electricity Distribution Network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'D2.6.3.B'!$AZ$53:$BG$53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'D2.6.3.B'!$AZ$56:$BG$56</c:f>
              <c:numCache>
                <c:formatCode>General</c:formatCode>
                <c:ptCount val="8"/>
                <c:pt idx="0">
                  <c:v>0.64276</c:v>
                </c:pt>
                <c:pt idx="1">
                  <c:v>5.1333333333333331E-4</c:v>
                </c:pt>
                <c:pt idx="2">
                  <c:v>0.33054</c:v>
                </c:pt>
                <c:pt idx="3">
                  <c:v>0.36725999999999998</c:v>
                </c:pt>
                <c:pt idx="4">
                  <c:v>0.34739333333333333</c:v>
                </c:pt>
                <c:pt idx="5">
                  <c:v>0.88121333333333329</c:v>
                </c:pt>
                <c:pt idx="6">
                  <c:v>1.38642</c:v>
                </c:pt>
                <c:pt idx="7">
                  <c:v>3.0042199999999997</c:v>
                </c:pt>
              </c:numCache>
            </c:numRef>
          </c:val>
        </c:ser>
        <c:ser>
          <c:idx val="3"/>
          <c:order val="3"/>
          <c:tx>
            <c:strRef>
              <c:f>'D2.6.3.B'!$AY$57</c:f>
              <c:strCache>
                <c:ptCount val="1"/>
                <c:pt idx="0">
                  <c:v>Geological Storage of CO2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'D2.6.3.B'!$AZ$53:$BG$53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'D2.6.3.B'!$AZ$57:$BG$57</c:f>
              <c:numCache>
                <c:formatCode>General</c:formatCode>
                <c:ptCount val="8"/>
                <c:pt idx="0">
                  <c:v>2.9999999999999997E-4</c:v>
                </c:pt>
                <c:pt idx="1">
                  <c:v>0.10811999999999999</c:v>
                </c:pt>
                <c:pt idx="2">
                  <c:v>1.3131066666666666</c:v>
                </c:pt>
                <c:pt idx="3">
                  <c:v>1.4568733333333335</c:v>
                </c:pt>
                <c:pt idx="4">
                  <c:v>1.8072333333333332</c:v>
                </c:pt>
                <c:pt idx="5">
                  <c:v>2.2630533333333336</c:v>
                </c:pt>
                <c:pt idx="6">
                  <c:v>1.8433666666666666</c:v>
                </c:pt>
                <c:pt idx="7">
                  <c:v>1.7018466666666665</c:v>
                </c:pt>
              </c:numCache>
            </c:numRef>
          </c:val>
        </c:ser>
        <c:ser>
          <c:idx val="4"/>
          <c:order val="4"/>
          <c:tx>
            <c:strRef>
              <c:f>'D2.6.3.B'!$AY$58</c:f>
              <c:strCache>
                <c:ptCount val="1"/>
                <c:pt idx="0">
                  <c:v>Heat Offtake for District Heat Network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'D2.6.3.B'!$AZ$53:$BG$53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'D2.6.3.B'!$AZ$58:$BG$58</c:f>
              <c:numCache>
                <c:formatCode>General</c:formatCode>
                <c:ptCount val="8"/>
                <c:pt idx="0">
                  <c:v>3.4179999999999995E-2</c:v>
                </c:pt>
                <c:pt idx="1">
                  <c:v>6.0773333333333332E-2</c:v>
                </c:pt>
                <c:pt idx="2">
                  <c:v>0.17241999999999999</c:v>
                </c:pt>
                <c:pt idx="3">
                  <c:v>0.21244666666666667</c:v>
                </c:pt>
                <c:pt idx="4">
                  <c:v>0.51152666666666669</c:v>
                </c:pt>
                <c:pt idx="5">
                  <c:v>0.56659333333333339</c:v>
                </c:pt>
                <c:pt idx="6">
                  <c:v>0.54109333333333332</c:v>
                </c:pt>
                <c:pt idx="7">
                  <c:v>0.88543333333333329</c:v>
                </c:pt>
              </c:numCache>
            </c:numRef>
          </c:val>
        </c:ser>
        <c:ser>
          <c:idx val="5"/>
          <c:order val="5"/>
          <c:tx>
            <c:strRef>
              <c:f>'D2.6.3.B'!$AY$59</c:f>
              <c:strCache>
                <c:ptCount val="1"/>
                <c:pt idx="0">
                  <c:v>Interconnector France (Electricity)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'D2.6.3.B'!$AZ$53:$BG$53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'D2.6.3.B'!$AZ$59:$BG$59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0</c:v>
                </c:pt>
                <c:pt idx="3">
                  <c:v>1E-3</c:v>
                </c:pt>
                <c:pt idx="4">
                  <c:v>0</c:v>
                </c:pt>
                <c:pt idx="5">
                  <c:v>1E-3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'D2.6.3.B'!$AY$60</c:f>
              <c:strCache>
                <c:ptCount val="1"/>
                <c:pt idx="0">
                  <c:v>Interconnector Ireland (Electricity)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'D2.6.3.B'!$AZ$53:$BG$53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'D2.6.3.B'!$AZ$60:$BG$60</c:f>
              <c:numCache>
                <c:formatCode>General</c:formatCode>
                <c:ptCount val="8"/>
                <c:pt idx="0">
                  <c:v>0</c:v>
                </c:pt>
                <c:pt idx="1">
                  <c:v>5.0000000000000001E-4</c:v>
                </c:pt>
                <c:pt idx="2">
                  <c:v>0</c:v>
                </c:pt>
                <c:pt idx="3">
                  <c:v>5.0000000000000001E-4</c:v>
                </c:pt>
                <c:pt idx="4">
                  <c:v>0</c:v>
                </c:pt>
                <c:pt idx="5">
                  <c:v>5.0000000000000001E-4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'D2.6.3.B'!$AY$61</c:f>
              <c:strCache>
                <c:ptCount val="1"/>
                <c:pt idx="0">
                  <c:v>Interconnector Nordel (Electricity)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'D2.6.3.B'!$AZ$53:$BG$53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'D2.6.3.B'!$AZ$61:$BG$61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0</c:v>
                </c:pt>
                <c:pt idx="3">
                  <c:v>1E-3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'D2.6.3.B'!$AY$62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'D2.6.3.B'!$AZ$53:$BG$53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'D2.6.3.B'!$AZ$62:$BG$62</c:f>
              <c:numCache>
                <c:formatCode>General</c:formatCode>
                <c:ptCount val="8"/>
                <c:pt idx="0">
                  <c:v>0.10692</c:v>
                </c:pt>
                <c:pt idx="1">
                  <c:v>0.23891999999999999</c:v>
                </c:pt>
                <c:pt idx="2">
                  <c:v>0.52940666666666669</c:v>
                </c:pt>
                <c:pt idx="3">
                  <c:v>0.74939999999999996</c:v>
                </c:pt>
                <c:pt idx="4">
                  <c:v>1.2800533333333335</c:v>
                </c:pt>
                <c:pt idx="5">
                  <c:v>1.2140866666666668</c:v>
                </c:pt>
                <c:pt idx="6">
                  <c:v>2.4163866666666669</c:v>
                </c:pt>
                <c:pt idx="7">
                  <c:v>4.7978399999999999</c:v>
                </c:pt>
              </c:numCache>
            </c:numRef>
          </c:val>
        </c:ser>
        <c:ser>
          <c:idx val="9"/>
          <c:order val="9"/>
          <c:tx>
            <c:strRef>
              <c:f>'D2.6.3.B'!$AY$63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'D2.6.3.B'!$AZ$53:$BG$53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'D2.6.3.B'!$AZ$63:$BG$63</c:f>
              <c:numCache>
                <c:formatCode>General</c:formatCode>
                <c:ptCount val="8"/>
                <c:pt idx="0">
                  <c:v>0.16413999999999998</c:v>
                </c:pt>
                <c:pt idx="1">
                  <c:v>0.24746666666666664</c:v>
                </c:pt>
                <c:pt idx="2">
                  <c:v>0.42044666666666669</c:v>
                </c:pt>
                <c:pt idx="3">
                  <c:v>0.61575999999999997</c:v>
                </c:pt>
                <c:pt idx="4">
                  <c:v>0.76709333333333329</c:v>
                </c:pt>
                <c:pt idx="5">
                  <c:v>0.17806</c:v>
                </c:pt>
                <c:pt idx="6">
                  <c:v>0.40782666666666667</c:v>
                </c:pt>
                <c:pt idx="7">
                  <c:v>0.86164000000000007</c:v>
                </c:pt>
              </c:numCache>
            </c:numRef>
          </c:val>
        </c:ser>
        <c:ser>
          <c:idx val="10"/>
          <c:order val="10"/>
          <c:tx>
            <c:strRef>
              <c:f>'D2.6.3.B'!$AY$64</c:f>
              <c:strCache>
                <c:ptCount val="1"/>
                <c:pt idx="0">
                  <c:v>DH for Dwelling (LD, ThM)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'D2.6.3.B'!$AZ$53:$BG$53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'D2.6.3.B'!$AZ$64:$BG$64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8.7333333333333338E-4</c:v>
                </c:pt>
                <c:pt idx="7">
                  <c:v>0.30893999999999999</c:v>
                </c:pt>
              </c:numCache>
            </c:numRef>
          </c:val>
        </c:ser>
        <c:ser>
          <c:idx val="11"/>
          <c:order val="11"/>
          <c:tx>
            <c:strRef>
              <c:f>'D2.6.3.B'!$AY$65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'D2.6.3.B'!$AZ$53:$BG$53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'D2.6.3.B'!$AZ$65:$BG$65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2.2046666666666666E-2</c:v>
                </c:pt>
                <c:pt idx="4">
                  <c:v>0.44694666666666666</c:v>
                </c:pt>
                <c:pt idx="5">
                  <c:v>1.1799599999999999</c:v>
                </c:pt>
                <c:pt idx="6">
                  <c:v>2.0227200000000001</c:v>
                </c:pt>
                <c:pt idx="7">
                  <c:v>3.3048266666666666</c:v>
                </c:pt>
              </c:numCache>
            </c:numRef>
          </c:val>
        </c:ser>
        <c:ser>
          <c:idx val="12"/>
          <c:order val="12"/>
          <c:tx>
            <c:strRef>
              <c:f>'D2.6.3.B'!$AY$66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'D2.6.3.B'!$AZ$53:$BG$53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'D2.6.3.B'!$AZ$66:$BG$66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7.6000000000000004E-4</c:v>
                </c:pt>
                <c:pt idx="3">
                  <c:v>4.578666666666667E-2</c:v>
                </c:pt>
                <c:pt idx="4">
                  <c:v>0.48943999999999999</c:v>
                </c:pt>
                <c:pt idx="5">
                  <c:v>1.0191000000000001</c:v>
                </c:pt>
                <c:pt idx="6">
                  <c:v>1.8204666666666667</c:v>
                </c:pt>
                <c:pt idx="7">
                  <c:v>3.0434066666666668</c:v>
                </c:pt>
              </c:numCache>
            </c:numRef>
          </c:val>
        </c:ser>
        <c:ser>
          <c:idx val="13"/>
          <c:order val="13"/>
          <c:tx>
            <c:strRef>
              <c:f>'D2.6.3.B'!$AY$67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'D2.6.3.B'!$AZ$53:$BG$53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'D2.6.3.B'!$AZ$67:$BG$67</c:f>
              <c:numCache>
                <c:formatCode>General</c:formatCode>
                <c:ptCount val="8"/>
                <c:pt idx="0">
                  <c:v>7.2333333333333329E-3</c:v>
                </c:pt>
                <c:pt idx="1">
                  <c:v>6.1233333333333334E-2</c:v>
                </c:pt>
                <c:pt idx="2">
                  <c:v>0.66493999999999998</c:v>
                </c:pt>
                <c:pt idx="3">
                  <c:v>0.89947999999999995</c:v>
                </c:pt>
                <c:pt idx="4">
                  <c:v>2.2757399999999999</c:v>
                </c:pt>
                <c:pt idx="5">
                  <c:v>3.2677933333333331</c:v>
                </c:pt>
                <c:pt idx="6">
                  <c:v>5.8357000000000001</c:v>
                </c:pt>
                <c:pt idx="7">
                  <c:v>10.005873333333334</c:v>
                </c:pt>
              </c:numCache>
            </c:numRef>
          </c:val>
        </c:ser>
        <c:ser>
          <c:idx val="14"/>
          <c:order val="14"/>
          <c:tx>
            <c:strRef>
              <c:f>'D2.6.3.B'!$AY$68</c:f>
              <c:strCache>
                <c:ptCount val="1"/>
                <c:pt idx="0">
                  <c:v>District Heating (Commercial floorspace)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'D2.6.3.B'!$AZ$53:$BG$53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'D2.6.3.B'!$AZ$68:$BG$68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1.7004533333333334</c:v>
                </c:pt>
              </c:numCache>
            </c:numRef>
          </c:val>
        </c:ser>
        <c:ser>
          <c:idx val="15"/>
          <c:order val="15"/>
          <c:tx>
            <c:strRef>
              <c:f>'D2.6.3.B'!$AY$69</c:f>
              <c:strCache>
                <c:ptCount val="1"/>
                <c:pt idx="0">
                  <c:v>District Heating (Public floorspace)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'D2.6.3.B'!$AZ$53:$BG$53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'D2.6.3.B'!$AZ$69:$BG$69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0.69440666666666673</c:v>
                </c:pt>
              </c:numCache>
            </c:numRef>
          </c:val>
        </c:ser>
        <c:ser>
          <c:idx val="16"/>
          <c:order val="16"/>
          <c:tx>
            <c:strRef>
              <c:f>'D2.6.3.B'!$AY$70</c:f>
              <c:strCache>
                <c:ptCount val="1"/>
                <c:pt idx="0">
                  <c:v>District Heating Gas Boiler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'D2.6.3.B'!$AZ$53:$BG$53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'D2.6.3.B'!$AZ$70:$BG$70</c:f>
              <c:numCache>
                <c:formatCode>General</c:formatCode>
                <c:ptCount val="8"/>
                <c:pt idx="0">
                  <c:v>1.8620000000000001E-2</c:v>
                </c:pt>
                <c:pt idx="1">
                  <c:v>3.4339999999999996E-2</c:v>
                </c:pt>
                <c:pt idx="2">
                  <c:v>0.10396666666666667</c:v>
                </c:pt>
                <c:pt idx="3">
                  <c:v>0.17946666666666669</c:v>
                </c:pt>
                <c:pt idx="4">
                  <c:v>0.4118</c:v>
                </c:pt>
                <c:pt idx="5">
                  <c:v>0.40404666666666667</c:v>
                </c:pt>
                <c:pt idx="6">
                  <c:v>0.5946933333333333</c:v>
                </c:pt>
                <c:pt idx="7">
                  <c:v>1.2823266666666666</c:v>
                </c:pt>
              </c:numCache>
            </c:numRef>
          </c:val>
        </c:ser>
        <c:ser>
          <c:idx val="17"/>
          <c:order val="17"/>
          <c:tx>
            <c:strRef>
              <c:f>'D2.6.3.B'!$AY$71</c:f>
              <c:strCache>
                <c:ptCount val="1"/>
                <c:pt idx="0">
                  <c:v>EV Charging Point (private off street for LGVs)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'D2.6.3.B'!$AZ$53:$BG$53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'D2.6.3.B'!$AZ$71:$BG$71</c:f>
              <c:numCache>
                <c:formatCode>General</c:formatCode>
                <c:ptCount val="8"/>
                <c:pt idx="0">
                  <c:v>1.158E-2</c:v>
                </c:pt>
                <c:pt idx="1">
                  <c:v>2.9186666666666666E-2</c:v>
                </c:pt>
                <c:pt idx="2">
                  <c:v>5.9080000000000001E-2</c:v>
                </c:pt>
                <c:pt idx="3">
                  <c:v>0.10609333333333333</c:v>
                </c:pt>
                <c:pt idx="4">
                  <c:v>0.18840666666666667</c:v>
                </c:pt>
                <c:pt idx="5">
                  <c:v>0.33629333333333333</c:v>
                </c:pt>
                <c:pt idx="6">
                  <c:v>0.59263333333333335</c:v>
                </c:pt>
                <c:pt idx="7">
                  <c:v>1.0409666666666668</c:v>
                </c:pt>
              </c:numCache>
            </c:numRef>
          </c:val>
        </c:ser>
        <c:ser>
          <c:idx val="18"/>
          <c:order val="18"/>
          <c:tx>
            <c:strRef>
              <c:f>'D2.6.3.B'!$AY$72</c:f>
              <c:strCache>
                <c:ptCount val="1"/>
                <c:pt idx="0">
                  <c:v>EV Charging Point (private off street)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'D2.6.3.B'!$AZ$53:$BG$53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'D2.6.3.B'!$AZ$72:$BG$72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9.0866666666666665E-3</c:v>
                </c:pt>
                <c:pt idx="3">
                  <c:v>8.9393333333333339E-2</c:v>
                </c:pt>
                <c:pt idx="4">
                  <c:v>0.28135333333333334</c:v>
                </c:pt>
                <c:pt idx="5">
                  <c:v>0.67114000000000007</c:v>
                </c:pt>
                <c:pt idx="6">
                  <c:v>1.35348</c:v>
                </c:pt>
                <c:pt idx="7">
                  <c:v>2.4923933333333332</c:v>
                </c:pt>
              </c:numCache>
            </c:numRef>
          </c:val>
        </c:ser>
        <c:ser>
          <c:idx val="19"/>
          <c:order val="19"/>
          <c:tx>
            <c:strRef>
              <c:f>'D2.6.3.B'!$AY$73</c:f>
              <c:strCache>
                <c:ptCount val="1"/>
                <c:pt idx="0">
                  <c:v>Hydrogen vehicle refuelling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'D2.6.3.B'!$AZ$53:$BG$53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'D2.6.3.B'!$AZ$73:$BG$73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0.2471066666666667</c:v>
                </c:pt>
                <c:pt idx="7">
                  <c:v>1.6702333333333332</c:v>
                </c:pt>
              </c:numCache>
            </c:numRef>
          </c:val>
        </c:ser>
        <c:ser>
          <c:idx val="20"/>
          <c:order val="20"/>
          <c:tx>
            <c:strRef>
              <c:f>'D2.6.3.B'!$AY$74</c:f>
              <c:strCache>
                <c:ptCount val="1"/>
                <c:pt idx="0">
                  <c:v>Natural gas vehicle refuelling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'D2.6.3.B'!$AZ$53:$BG$53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'D2.6.3.B'!$AZ$74:$BG$74</c:f>
              <c:numCache>
                <c:formatCode>General</c:formatCode>
                <c:ptCount val="8"/>
                <c:pt idx="0">
                  <c:v>1.3460000000000001E-2</c:v>
                </c:pt>
                <c:pt idx="1">
                  <c:v>2.4753333333333336E-2</c:v>
                </c:pt>
                <c:pt idx="2">
                  <c:v>6.3193333333333324E-2</c:v>
                </c:pt>
                <c:pt idx="3">
                  <c:v>0.10344</c:v>
                </c:pt>
                <c:pt idx="4">
                  <c:v>0.13486000000000001</c:v>
                </c:pt>
                <c:pt idx="5">
                  <c:v>0.13906666666666667</c:v>
                </c:pt>
                <c:pt idx="6">
                  <c:v>0.11407999999999999</c:v>
                </c:pt>
                <c:pt idx="7">
                  <c:v>0.13738666666666666</c:v>
                </c:pt>
              </c:numCache>
            </c:numRef>
          </c:val>
        </c:ser>
        <c:ser>
          <c:idx val="21"/>
          <c:order val="21"/>
          <c:tx>
            <c:strRef>
              <c:f>'D2.6.3.B'!$AY$75</c:f>
              <c:strCache>
                <c:ptCount val="1"/>
                <c:pt idx="0">
                  <c:v>EV Charging Point (workplace)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'D2.6.3.B'!$AZ$53:$BG$53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'D2.6.3.B'!$AZ$75:$BG$75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4.2493333333333334E-2</c:v>
                </c:pt>
              </c:numCache>
            </c:numRef>
          </c:val>
        </c:ser>
        <c:ser>
          <c:idx val="22"/>
          <c:order val="22"/>
          <c:tx>
            <c:strRef>
              <c:f>'D2.6.3.B'!$AY$76</c:f>
              <c:strCache>
                <c:ptCount val="1"/>
                <c:pt idx="0">
                  <c:v>District Heat Storage</c:v>
                </c:pt>
              </c:strCache>
            </c:strRef>
          </c:tx>
          <c:spPr>
            <a:solidFill>
              <a:srgbClr val="B1A0C7"/>
            </a:solidFill>
          </c:spPr>
          <c:invertIfNegative val="0"/>
          <c:cat>
            <c:numRef>
              <c:f>'D2.6.3.B'!$AZ$53:$BG$53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'D2.6.3.B'!$AZ$76:$BG$76</c:f>
              <c:numCache>
                <c:formatCode>General</c:formatCode>
                <c:ptCount val="8"/>
                <c:pt idx="0">
                  <c:v>6.0000000000000001E-3</c:v>
                </c:pt>
                <c:pt idx="1">
                  <c:v>1.1113333333333334E-2</c:v>
                </c:pt>
                <c:pt idx="2">
                  <c:v>3.4513333333333333E-2</c:v>
                </c:pt>
                <c:pt idx="3">
                  <c:v>4.58E-2</c:v>
                </c:pt>
                <c:pt idx="4">
                  <c:v>0.10874666666666667</c:v>
                </c:pt>
                <c:pt idx="5">
                  <c:v>0.10038666666666667</c:v>
                </c:pt>
                <c:pt idx="6">
                  <c:v>0.15177333333333332</c:v>
                </c:pt>
                <c:pt idx="7">
                  <c:v>0.31184666666666666</c:v>
                </c:pt>
              </c:numCache>
            </c:numRef>
          </c:val>
        </c:ser>
        <c:ser>
          <c:idx val="23"/>
          <c:order val="23"/>
          <c:tx>
            <c:strRef>
              <c:f>'D2.6.3.B'!$AY$77</c:f>
              <c:strCache>
                <c:ptCount val="1"/>
                <c:pt idx="0">
                  <c:v>CapturedCO2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'D2.6.3.B'!$AZ$77:$BG$77</c:f>
              <c:numCache>
                <c:formatCode>General</c:formatCode>
                <c:ptCount val="8"/>
                <c:pt idx="0">
                  <c:v>5.3333333333333336E-4</c:v>
                </c:pt>
                <c:pt idx="1">
                  <c:v>9.6259999999999998E-2</c:v>
                </c:pt>
                <c:pt idx="2">
                  <c:v>1.32182</c:v>
                </c:pt>
                <c:pt idx="3">
                  <c:v>1.5281133333333334</c:v>
                </c:pt>
                <c:pt idx="4">
                  <c:v>1.7635200000000002</c:v>
                </c:pt>
                <c:pt idx="5">
                  <c:v>2.4160133333333333</c:v>
                </c:pt>
                <c:pt idx="6">
                  <c:v>2.3251266666666668</c:v>
                </c:pt>
                <c:pt idx="7">
                  <c:v>2.4321133333333336</c:v>
                </c:pt>
              </c:numCache>
            </c:numRef>
          </c:val>
        </c:ser>
        <c:ser>
          <c:idx val="24"/>
          <c:order val="24"/>
          <c:tx>
            <c:strRef>
              <c:f>'D2.6.3.B'!$AY$78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'D2.6.3.B'!$AZ$78:$BG$78</c:f>
              <c:numCache>
                <c:formatCode>General</c:formatCode>
                <c:ptCount val="8"/>
                <c:pt idx="0">
                  <c:v>2.7417733333333336</c:v>
                </c:pt>
                <c:pt idx="1">
                  <c:v>2.4989866666666667</c:v>
                </c:pt>
                <c:pt idx="2">
                  <c:v>2.6713333333333332E-2</c:v>
                </c:pt>
                <c:pt idx="3">
                  <c:v>9.7386666666666677E-2</c:v>
                </c:pt>
                <c:pt idx="4">
                  <c:v>2.4993333333333333E-2</c:v>
                </c:pt>
                <c:pt idx="5">
                  <c:v>9.8413333333333339E-2</c:v>
                </c:pt>
                <c:pt idx="6">
                  <c:v>0.22582666666666668</c:v>
                </c:pt>
                <c:pt idx="7">
                  <c:v>14.858280000000001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29752192"/>
        <c:axId val="229766272"/>
      </c:barChart>
      <c:catAx>
        <c:axId val="22975219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 rot="60000"/>
          <a:lstStyle/>
          <a:p>
            <a:pPr>
              <a:defRPr/>
            </a:pPr>
            <a:endParaRPr lang="en-US"/>
          </a:p>
        </c:txPr>
        <c:crossAx val="229766272"/>
        <c:crosses val="autoZero"/>
        <c:auto val="1"/>
        <c:lblAlgn val="r"/>
        <c:lblOffset val="100"/>
        <c:noMultiLvlLbl val="0"/>
      </c:catAx>
      <c:valAx>
        <c:axId val="229766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£bn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297521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Transport CAPEX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'D2.6.3.B'!$BO$54</c:f>
              <c:strCache>
                <c:ptCount val="1"/>
                <c:pt idx="0">
                  <c:v>Bus (Wireless PHEV)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'D2.6.3.B'!$BP$53:$BW$53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'D2.6.3.B'!$BP$54:$BW$54</c:f>
              <c:numCache>
                <c:formatCode>General</c:formatCode>
                <c:ptCount val="8"/>
                <c:pt idx="0">
                  <c:v>7.9333333333333328E-4</c:v>
                </c:pt>
                <c:pt idx="1">
                  <c:v>7.6000000000000004E-4</c:v>
                </c:pt>
                <c:pt idx="2">
                  <c:v>0.46292</c:v>
                </c:pt>
                <c:pt idx="3">
                  <c:v>0.77913999999999994</c:v>
                </c:pt>
                <c:pt idx="4">
                  <c:v>1.30846</c:v>
                </c:pt>
                <c:pt idx="5">
                  <c:v>2.1920199999999999</c:v>
                </c:pt>
                <c:pt idx="6">
                  <c:v>2.4337066666666667</c:v>
                </c:pt>
                <c:pt idx="7">
                  <c:v>0.55220666666666673</c:v>
                </c:pt>
              </c:numCache>
            </c:numRef>
          </c:val>
        </c:ser>
        <c:ser>
          <c:idx val="1"/>
          <c:order val="1"/>
          <c:tx>
            <c:strRef>
              <c:f>'D2.6.3.B'!$BO$55</c:f>
              <c:strCache>
                <c:ptCount val="1"/>
                <c:pt idx="0">
                  <c:v>Maritime (Dual Fuel Domestic)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'D2.6.3.B'!$BP$53:$BW$53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'D2.6.3.B'!$BP$55:$BW$55</c:f>
              <c:numCache>
                <c:formatCode>General</c:formatCode>
                <c:ptCount val="8"/>
                <c:pt idx="0">
                  <c:v>1.7644666666666668</c:v>
                </c:pt>
                <c:pt idx="1">
                  <c:v>1.2935933333333332</c:v>
                </c:pt>
                <c:pt idx="2">
                  <c:v>1.1808533333333333</c:v>
                </c:pt>
                <c:pt idx="3">
                  <c:v>0.57742000000000004</c:v>
                </c:pt>
                <c:pt idx="4">
                  <c:v>1.2965800000000001</c:v>
                </c:pt>
                <c:pt idx="5">
                  <c:v>1.4646066666666666</c:v>
                </c:pt>
                <c:pt idx="6">
                  <c:v>1.8059666666666665</c:v>
                </c:pt>
                <c:pt idx="7">
                  <c:v>1.3196133333333333</c:v>
                </c:pt>
              </c:numCache>
            </c:numRef>
          </c:val>
        </c:ser>
        <c:ser>
          <c:idx val="2"/>
          <c:order val="2"/>
          <c:tx>
            <c:strRef>
              <c:f>'D2.6.3.B'!$BO$56</c:f>
              <c:strCache>
                <c:ptCount val="1"/>
                <c:pt idx="0">
                  <c:v>Maritime (Dual Fuel International)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'D2.6.3.B'!$BP$53:$BW$53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'D2.6.3.B'!$BP$56:$BW$56</c:f>
              <c:numCache>
                <c:formatCode>General</c:formatCode>
                <c:ptCount val="8"/>
                <c:pt idx="0">
                  <c:v>1.5762800000000001</c:v>
                </c:pt>
                <c:pt idx="1">
                  <c:v>3.13618</c:v>
                </c:pt>
                <c:pt idx="2">
                  <c:v>9.8933333333333338E-3</c:v>
                </c:pt>
                <c:pt idx="3">
                  <c:v>9.320666666666666E-2</c:v>
                </c:pt>
                <c:pt idx="4">
                  <c:v>0.29282666666666668</c:v>
                </c:pt>
                <c:pt idx="5">
                  <c:v>0.14348</c:v>
                </c:pt>
                <c:pt idx="6">
                  <c:v>1.6624866666666667</c:v>
                </c:pt>
                <c:pt idx="7">
                  <c:v>3.2939933333333333</c:v>
                </c:pt>
              </c:numCache>
            </c:numRef>
          </c:val>
        </c:ser>
        <c:ser>
          <c:idx val="3"/>
          <c:order val="3"/>
          <c:tx>
            <c:strRef>
              <c:f>'D2.6.3.B'!$BO$57</c:f>
              <c:strCache>
                <c:ptCount val="1"/>
                <c:pt idx="0">
                  <c:v>MGV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'D2.6.3.B'!$BP$53:$BW$53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'D2.6.3.B'!$BP$57:$BW$57</c:f>
              <c:numCache>
                <c:formatCode>General</c:formatCode>
                <c:ptCount val="8"/>
                <c:pt idx="0">
                  <c:v>2.1126666666666669E-2</c:v>
                </c:pt>
                <c:pt idx="1">
                  <c:v>6.5280000000000005E-2</c:v>
                </c:pt>
                <c:pt idx="2">
                  <c:v>0.12294666666666666</c:v>
                </c:pt>
                <c:pt idx="3">
                  <c:v>0.2146066666666667</c:v>
                </c:pt>
                <c:pt idx="4">
                  <c:v>0.36161333333333334</c:v>
                </c:pt>
                <c:pt idx="5">
                  <c:v>0.14411333333333334</c:v>
                </c:pt>
                <c:pt idx="6">
                  <c:v>0.16912666666666668</c:v>
                </c:pt>
                <c:pt idx="7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'D2.6.3.B'!$BO$58</c:f>
              <c:strCache>
                <c:ptCount val="1"/>
                <c:pt idx="0">
                  <c:v>MGV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'D2.6.3.B'!$BP$53:$BW$53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'D2.6.3.B'!$BP$58:$BW$58</c:f>
              <c:numCache>
                <c:formatCode>General</c:formatCode>
                <c:ptCount val="8"/>
                <c:pt idx="0">
                  <c:v>7.1680000000000008E-2</c:v>
                </c:pt>
                <c:pt idx="1">
                  <c:v>0.12290666666666666</c:v>
                </c:pt>
                <c:pt idx="2">
                  <c:v>0.21059333333333333</c:v>
                </c:pt>
                <c:pt idx="3">
                  <c:v>0.36054000000000003</c:v>
                </c:pt>
                <c:pt idx="4">
                  <c:v>0.61671333333333334</c:v>
                </c:pt>
                <c:pt idx="5">
                  <c:v>0.61565333333333327</c:v>
                </c:pt>
                <c:pt idx="6">
                  <c:v>4.3046666666666664E-2</c:v>
                </c:pt>
                <c:pt idx="7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'D2.6.3.B'!$BO$59</c:f>
              <c:strCache>
                <c:ptCount val="1"/>
                <c:pt idx="0">
                  <c:v>MGV (ICE Euro 6)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'D2.6.3.B'!$BP$53:$BW$53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'D2.6.3.B'!$BP$59:$BW$59</c:f>
              <c:numCache>
                <c:formatCode>General</c:formatCode>
                <c:ptCount val="8"/>
                <c:pt idx="0">
                  <c:v>1.2470066666666666</c:v>
                </c:pt>
                <c:pt idx="1">
                  <c:v>1.4253933333333333</c:v>
                </c:pt>
                <c:pt idx="2">
                  <c:v>1.0520400000000001</c:v>
                </c:pt>
                <c:pt idx="3">
                  <c:v>0.51718666666666668</c:v>
                </c:pt>
                <c:pt idx="4">
                  <c:v>0.14848666666666666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'D2.6.3.B'!$BO$60</c:f>
              <c:strCache>
                <c:ptCount val="1"/>
                <c:pt idx="0">
                  <c:v>MGV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'D2.6.3.B'!$BP$53:$BW$53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'D2.6.3.B'!$BP$60:$BW$60</c:f>
              <c:numCache>
                <c:formatCode>General</c:formatCode>
                <c:ptCount val="8"/>
                <c:pt idx="0">
                  <c:v>2.9333333333333333E-4</c:v>
                </c:pt>
                <c:pt idx="1">
                  <c:v>2.8666666666666662E-4</c:v>
                </c:pt>
                <c:pt idx="2">
                  <c:v>8.7246666666666667E-2</c:v>
                </c:pt>
                <c:pt idx="3">
                  <c:v>0.14754666666666669</c:v>
                </c:pt>
                <c:pt idx="4">
                  <c:v>0.24906666666666666</c:v>
                </c:pt>
                <c:pt idx="5">
                  <c:v>0.41963333333333336</c:v>
                </c:pt>
                <c:pt idx="6">
                  <c:v>0.70552000000000004</c:v>
                </c:pt>
                <c:pt idx="7">
                  <c:v>1.1834066666666667</c:v>
                </c:pt>
              </c:numCache>
            </c:numRef>
          </c:val>
        </c:ser>
        <c:ser>
          <c:idx val="7"/>
          <c:order val="7"/>
          <c:tx>
            <c:strRef>
              <c:f>'D2.6.3.B'!$BO$61</c:f>
              <c:strCache>
                <c:ptCount val="1"/>
                <c:pt idx="0">
                  <c:v>MGV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'D2.6.3.B'!$BP$53:$BW$53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'D2.6.3.B'!$BP$61:$BW$61</c:f>
              <c:numCache>
                <c:formatCode>General</c:formatCode>
                <c:ptCount val="8"/>
                <c:pt idx="0">
                  <c:v>2.5333333333333333E-4</c:v>
                </c:pt>
                <c:pt idx="1">
                  <c:v>2.4666666666666668E-4</c:v>
                </c:pt>
                <c:pt idx="2">
                  <c:v>7.7293333333333325E-2</c:v>
                </c:pt>
                <c:pt idx="3">
                  <c:v>0.13256000000000001</c:v>
                </c:pt>
                <c:pt idx="4">
                  <c:v>0.22716666666666668</c:v>
                </c:pt>
                <c:pt idx="5">
                  <c:v>0.38897333333333334</c:v>
                </c:pt>
                <c:pt idx="6">
                  <c:v>0.66546666666666665</c:v>
                </c:pt>
                <c:pt idx="7">
                  <c:v>0.79408000000000001</c:v>
                </c:pt>
              </c:numCache>
            </c:numRef>
          </c:val>
        </c:ser>
        <c:ser>
          <c:idx val="8"/>
          <c:order val="8"/>
          <c:tx>
            <c:strRef>
              <c:f>'D2.6.3.B'!$BO$62</c:f>
              <c:strCache>
                <c:ptCount val="1"/>
                <c:pt idx="0">
                  <c:v>MGV (ETI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'D2.6.3.B'!$BP$53:$BW$53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'D2.6.3.B'!$BP$62:$BW$62</c:f>
              <c:numCache>
                <c:formatCode>General</c:formatCode>
                <c:ptCount val="8"/>
                <c:pt idx="0">
                  <c:v>2.3999999999999998E-4</c:v>
                </c:pt>
                <c:pt idx="1">
                  <c:v>2.3333333333333336E-4</c:v>
                </c:pt>
                <c:pt idx="2">
                  <c:v>7.302666666666667E-2</c:v>
                </c:pt>
                <c:pt idx="3">
                  <c:v>0.12524666666666667</c:v>
                </c:pt>
                <c:pt idx="4">
                  <c:v>0.20791999999999999</c:v>
                </c:pt>
                <c:pt idx="5">
                  <c:v>0.20093333333333332</c:v>
                </c:pt>
                <c:pt idx="6">
                  <c:v>0.11728666666666666</c:v>
                </c:pt>
                <c:pt idx="7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'D2.6.3.B'!$BO$63</c:f>
              <c:strCache>
                <c:ptCount val="1"/>
                <c:pt idx="0">
                  <c:v>Aviation (Domestic)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'D2.6.3.B'!$BP$53:$BW$53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'D2.6.3.B'!$BP$63:$BW$63</c:f>
              <c:numCache>
                <c:formatCode>General</c:formatCode>
                <c:ptCount val="8"/>
                <c:pt idx="0">
                  <c:v>1.0922066666666665</c:v>
                </c:pt>
                <c:pt idx="1">
                  <c:v>1.2267399999999999</c:v>
                </c:pt>
                <c:pt idx="2">
                  <c:v>1.2267399999999999</c:v>
                </c:pt>
                <c:pt idx="3">
                  <c:v>1.2062533333333332</c:v>
                </c:pt>
                <c:pt idx="4">
                  <c:v>1.1716866666666665</c:v>
                </c:pt>
                <c:pt idx="5">
                  <c:v>1.5706133333333334</c:v>
                </c:pt>
                <c:pt idx="6">
                  <c:v>1.9792666666666665</c:v>
                </c:pt>
                <c:pt idx="7">
                  <c:v>2.1148599999999997</c:v>
                </c:pt>
              </c:numCache>
            </c:numRef>
          </c:val>
        </c:ser>
        <c:ser>
          <c:idx val="10"/>
          <c:order val="10"/>
          <c:tx>
            <c:strRef>
              <c:f>'D2.6.3.B'!$BO$64</c:f>
              <c:strCache>
                <c:ptCount val="1"/>
                <c:pt idx="0">
                  <c:v>Bus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'D2.6.3.B'!$BP$53:$BW$53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'D2.6.3.B'!$BP$64:$BW$64</c:f>
              <c:numCache>
                <c:formatCode>General</c:formatCode>
                <c:ptCount val="8"/>
                <c:pt idx="0">
                  <c:v>0.13411333333333333</c:v>
                </c:pt>
                <c:pt idx="1">
                  <c:v>0.33853333333333335</c:v>
                </c:pt>
                <c:pt idx="2">
                  <c:v>0.67870666666666668</c:v>
                </c:pt>
                <c:pt idx="3">
                  <c:v>1.0253466666666666</c:v>
                </c:pt>
                <c:pt idx="4">
                  <c:v>1.5333333333333334E-4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'D2.6.3.B'!$BO$65</c:f>
              <c:strCache>
                <c:ptCount val="1"/>
                <c:pt idx="0">
                  <c:v>Bus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'D2.6.3.B'!$BP$53:$BW$53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'D2.6.3.B'!$BP$65:$BW$65</c:f>
              <c:numCache>
                <c:formatCode>General</c:formatCode>
                <c:ptCount val="8"/>
                <c:pt idx="0">
                  <c:v>0.39290000000000003</c:v>
                </c:pt>
                <c:pt idx="1">
                  <c:v>0.66848000000000007</c:v>
                </c:pt>
                <c:pt idx="2">
                  <c:v>1.1406066666666668</c:v>
                </c:pt>
                <c:pt idx="3">
                  <c:v>1.9612666666666667</c:v>
                </c:pt>
                <c:pt idx="4">
                  <c:v>0.70601333333333338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'D2.6.3.B'!$BO$66</c:f>
              <c:strCache>
                <c:ptCount val="1"/>
                <c:pt idx="0">
                  <c:v>Bus (BEV)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'D2.6.3.B'!$BP$53:$BW$53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'D2.6.3.B'!$BP$66:$BW$66</c:f>
              <c:numCache>
                <c:formatCode>General</c:formatCode>
                <c:ptCount val="8"/>
                <c:pt idx="0">
                  <c:v>0</c:v>
                </c:pt>
                <c:pt idx="1">
                  <c:v>3.6353333333333335E-2</c:v>
                </c:pt>
                <c:pt idx="2">
                  <c:v>0.20144000000000001</c:v>
                </c:pt>
                <c:pt idx="3">
                  <c:v>0.55447333333333337</c:v>
                </c:pt>
                <c:pt idx="4">
                  <c:v>1.0083933333333333</c:v>
                </c:pt>
                <c:pt idx="5">
                  <c:v>1.6776866666666665</c:v>
                </c:pt>
                <c:pt idx="6">
                  <c:v>2.7761066666666667</c:v>
                </c:pt>
                <c:pt idx="7">
                  <c:v>3.6956466666666667</c:v>
                </c:pt>
              </c:numCache>
            </c:numRef>
          </c:val>
        </c:ser>
        <c:ser>
          <c:idx val="13"/>
          <c:order val="13"/>
          <c:tx>
            <c:strRef>
              <c:f>'D2.6.3.B'!$BO$67</c:f>
              <c:strCache>
                <c:ptCount val="1"/>
                <c:pt idx="0">
                  <c:v>Bus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'D2.6.3.B'!$BP$53:$BW$53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'D2.6.3.B'!$BP$67:$BW$67</c:f>
              <c:numCache>
                <c:formatCode>General</c:formatCode>
                <c:ptCount val="8"/>
                <c:pt idx="0">
                  <c:v>5.8672933333333335</c:v>
                </c:pt>
                <c:pt idx="1">
                  <c:v>5.2237400000000003</c:v>
                </c:pt>
                <c:pt idx="2">
                  <c:v>3.4111199999999999</c:v>
                </c:pt>
                <c:pt idx="3">
                  <c:v>0.23310000000000003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'D2.6.3.B'!$BO$68</c:f>
              <c:strCache>
                <c:ptCount val="1"/>
                <c:pt idx="0">
                  <c:v>Bus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'D2.6.3.B'!$BP$53:$BW$53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'D2.6.3.B'!$BP$68:$BW$68</c:f>
              <c:numCache>
                <c:formatCode>General</c:formatCode>
                <c:ptCount val="8"/>
                <c:pt idx="0">
                  <c:v>6.6666666666666675E-4</c:v>
                </c:pt>
                <c:pt idx="1">
                  <c:v>7.1333333333333329E-4</c:v>
                </c:pt>
                <c:pt idx="2">
                  <c:v>0.43868000000000007</c:v>
                </c:pt>
                <c:pt idx="3">
                  <c:v>0.74481333333333333</c:v>
                </c:pt>
                <c:pt idx="4">
                  <c:v>1.1450400000000001</c:v>
                </c:pt>
                <c:pt idx="5">
                  <c:v>1.8698333333333335</c:v>
                </c:pt>
                <c:pt idx="6">
                  <c:v>2.3666666666666666E-2</c:v>
                </c:pt>
                <c:pt idx="7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'D2.6.3.B'!$BO$69</c:f>
              <c:strCache>
                <c:ptCount val="1"/>
                <c:pt idx="0">
                  <c:v>Bus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'D2.6.3.B'!$BP$53:$BW$53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'D2.6.3.B'!$BP$69:$BW$69</c:f>
              <c:numCache>
                <c:formatCode>General</c:formatCode>
                <c:ptCount val="8"/>
                <c:pt idx="0">
                  <c:v>6.8666666666666659E-4</c:v>
                </c:pt>
                <c:pt idx="1">
                  <c:v>6.7999999999999994E-4</c:v>
                </c:pt>
                <c:pt idx="2">
                  <c:v>0.42396</c:v>
                </c:pt>
                <c:pt idx="3">
                  <c:v>0.72175999999999996</c:v>
                </c:pt>
                <c:pt idx="4">
                  <c:v>1.2175866666666666</c:v>
                </c:pt>
                <c:pt idx="5">
                  <c:v>0.53909999999999991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'D2.6.3.B'!$BO$70</c:f>
              <c:strCache>
                <c:ptCount val="1"/>
                <c:pt idx="0">
                  <c:v>Bus (ETI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'D2.6.3.B'!$BP$53:$BW$53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'D2.6.3.B'!$BP$70:$BW$70</c:f>
              <c:numCache>
                <c:formatCode>General</c:formatCode>
                <c:ptCount val="8"/>
                <c:pt idx="0">
                  <c:v>6.733333333333334E-4</c:v>
                </c:pt>
                <c:pt idx="1">
                  <c:v>6.5333333333333335E-4</c:v>
                </c:pt>
                <c:pt idx="2">
                  <c:v>0.40686666666666665</c:v>
                </c:pt>
                <c:pt idx="3">
                  <c:v>0.35496</c:v>
                </c:pt>
                <c:pt idx="4">
                  <c:v>0.15037999999999999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7"/>
          <c:order val="17"/>
          <c:tx>
            <c:strRef>
              <c:f>'D2.6.3.B'!$BO$71</c:f>
              <c:strCache>
                <c:ptCount val="1"/>
                <c:pt idx="0">
                  <c:v>Car Battery (A/B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'D2.6.3.B'!$BP$53:$BW$53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'D2.6.3.B'!$BP$71:$BW$71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9.7586666666666669E-2</c:v>
                </c:pt>
              </c:numCache>
            </c:numRef>
          </c:val>
        </c:ser>
        <c:ser>
          <c:idx val="18"/>
          <c:order val="18"/>
          <c:tx>
            <c:strRef>
              <c:f>'D2.6.3.B'!$BO$72</c:f>
              <c:strCache>
                <c:ptCount val="1"/>
                <c:pt idx="0">
                  <c:v>Car Battery (C/D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'D2.6.3.B'!$BP$53:$BW$53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'D2.6.3.B'!$BP$72:$BW$72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1.3980733333333335</c:v>
                </c:pt>
              </c:numCache>
            </c:numRef>
          </c:val>
        </c:ser>
        <c:ser>
          <c:idx val="19"/>
          <c:order val="19"/>
          <c:tx>
            <c:strRef>
              <c:f>'D2.6.3.B'!$BO$73</c:f>
              <c:strCache>
                <c:ptCount val="1"/>
                <c:pt idx="0">
                  <c:v>Car Hybrid (A/B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'D2.6.3.B'!$BP$53:$BW$53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'D2.6.3.B'!$BP$73:$BW$73</c:f>
              <c:numCache>
                <c:formatCode>General</c:formatCode>
                <c:ptCount val="8"/>
                <c:pt idx="0">
                  <c:v>0.76497333333333328</c:v>
                </c:pt>
                <c:pt idx="1">
                  <c:v>0.38894666666666666</c:v>
                </c:pt>
                <c:pt idx="2">
                  <c:v>0.11393333333333333</c:v>
                </c:pt>
                <c:pt idx="3">
                  <c:v>1.4535400000000001</c:v>
                </c:pt>
                <c:pt idx="4">
                  <c:v>4.5535466666666666</c:v>
                </c:pt>
                <c:pt idx="5">
                  <c:v>7.5239999999999991</c:v>
                </c:pt>
                <c:pt idx="6">
                  <c:v>7.479166666666667</c:v>
                </c:pt>
                <c:pt idx="7">
                  <c:v>3.8918133333333338</c:v>
                </c:pt>
              </c:numCache>
            </c:numRef>
          </c:val>
        </c:ser>
        <c:ser>
          <c:idx val="20"/>
          <c:order val="20"/>
          <c:tx>
            <c:strRef>
              <c:f>'D2.6.3.B'!$BO$74</c:f>
              <c:strCache>
                <c:ptCount val="1"/>
                <c:pt idx="0">
                  <c:v>Car Hybrid (C/D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'D2.6.3.B'!$BP$53:$BW$53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'D2.6.3.B'!$BP$74:$BW$74</c:f>
              <c:numCache>
                <c:formatCode>General</c:formatCode>
                <c:ptCount val="8"/>
                <c:pt idx="0">
                  <c:v>1.81264</c:v>
                </c:pt>
                <c:pt idx="1">
                  <c:v>0.92120666666666673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3.7567133333333329</c:v>
                </c:pt>
                <c:pt idx="6">
                  <c:v>17.308006666666667</c:v>
                </c:pt>
                <c:pt idx="7">
                  <c:v>37.006180000000001</c:v>
                </c:pt>
              </c:numCache>
            </c:numRef>
          </c:val>
        </c:ser>
        <c:ser>
          <c:idx val="21"/>
          <c:order val="21"/>
          <c:tx>
            <c:strRef>
              <c:f>'D2.6.3.B'!$BO$75</c:f>
              <c:strCache>
                <c:ptCount val="1"/>
                <c:pt idx="0">
                  <c:v>Car Hydrogen FCV (A/B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'D2.6.3.B'!$BP$53:$BW$53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'D2.6.3.B'!$BP$75:$BW$75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1.0242200000000001</c:v>
                </c:pt>
                <c:pt idx="7">
                  <c:v>5.0590199999999994</c:v>
                </c:pt>
              </c:numCache>
            </c:numRef>
          </c:val>
        </c:ser>
        <c:ser>
          <c:idx val="22"/>
          <c:order val="22"/>
          <c:tx>
            <c:strRef>
              <c:f>'D2.6.3.B'!$BO$76</c:f>
              <c:strCache>
                <c:ptCount val="1"/>
                <c:pt idx="0">
                  <c:v>Car Hydrogen ICE (A/B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'D2.6.3.B'!$BP$53:$BW$53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'D2.6.3.B'!$BP$76:$BW$76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0.43100000000000005</c:v>
                </c:pt>
                <c:pt idx="7">
                  <c:v>1.7233933333333333</c:v>
                </c:pt>
              </c:numCache>
            </c:numRef>
          </c:val>
        </c:ser>
        <c:ser>
          <c:idx val="23"/>
          <c:order val="23"/>
          <c:tx>
            <c:strRef>
              <c:f>'D2.6.3.B'!$BO$77</c:f>
              <c:strCache>
                <c:ptCount val="1"/>
                <c:pt idx="0">
                  <c:v>Car ICE (A/B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'D2.6.3.B'!$BP$53:$BW$53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'D2.6.3.B'!$BP$77:$BW$77</c:f>
              <c:numCache>
                <c:formatCode>General</c:formatCode>
                <c:ptCount val="8"/>
                <c:pt idx="0">
                  <c:v>36.879746666666669</c:v>
                </c:pt>
                <c:pt idx="1">
                  <c:v>40.965693333333334</c:v>
                </c:pt>
                <c:pt idx="2">
                  <c:v>40.283506666666668</c:v>
                </c:pt>
                <c:pt idx="3">
                  <c:v>35.909046666666669</c:v>
                </c:pt>
                <c:pt idx="4">
                  <c:v>31.332286666666665</c:v>
                </c:pt>
                <c:pt idx="5">
                  <c:v>25.348006666666667</c:v>
                </c:pt>
                <c:pt idx="6">
                  <c:v>17.723593333333334</c:v>
                </c:pt>
                <c:pt idx="7">
                  <c:v>12.622753333333334</c:v>
                </c:pt>
              </c:numCache>
            </c:numRef>
          </c:val>
        </c:ser>
        <c:ser>
          <c:idx val="24"/>
          <c:order val="24"/>
          <c:tx>
            <c:strRef>
              <c:f>'D2.6.3.B'!$BO$78</c:f>
              <c:strCache>
                <c:ptCount val="1"/>
                <c:pt idx="0">
                  <c:v>Car ICE (C/D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'D2.6.3.B'!$BP$53:$BW$53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'D2.6.3.B'!$BP$78:$BW$78</c:f>
              <c:numCache>
                <c:formatCode>General</c:formatCode>
                <c:ptCount val="8"/>
                <c:pt idx="0">
                  <c:v>85.75663999999999</c:v>
                </c:pt>
                <c:pt idx="1">
                  <c:v>95.410466666666665</c:v>
                </c:pt>
                <c:pt idx="2">
                  <c:v>94.526560000000003</c:v>
                </c:pt>
                <c:pt idx="3">
                  <c:v>89.801740000000009</c:v>
                </c:pt>
                <c:pt idx="4">
                  <c:v>91.553786666666667</c:v>
                </c:pt>
                <c:pt idx="5">
                  <c:v>89.980733333333333</c:v>
                </c:pt>
                <c:pt idx="6">
                  <c:v>71.210413333333335</c:v>
                </c:pt>
                <c:pt idx="7">
                  <c:v>39.807986666666672</c:v>
                </c:pt>
              </c:numCache>
            </c:numRef>
          </c:val>
        </c:ser>
        <c:ser>
          <c:idx val="25"/>
          <c:order val="25"/>
          <c:tx>
            <c:strRef>
              <c:f>'D2.6.3.B'!$BO$79</c:f>
              <c:strCache>
                <c:ptCount val="1"/>
                <c:pt idx="0">
                  <c:v>Car PHEV (Long Range A/B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'D2.6.3.B'!$BP$53:$BW$53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'D2.6.3.B'!$BP$79:$BW$79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2.3391333333333333</c:v>
                </c:pt>
                <c:pt idx="7">
                  <c:v>12.503213333333333</c:v>
                </c:pt>
              </c:numCache>
            </c:numRef>
          </c:val>
        </c:ser>
        <c:ser>
          <c:idx val="26"/>
          <c:order val="26"/>
          <c:tx>
            <c:strRef>
              <c:f>'D2.6.3.B'!$BO$80</c:f>
              <c:strCache>
                <c:ptCount val="1"/>
                <c:pt idx="0">
                  <c:v>Car PHEV (Long Range C/D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'D2.6.3.B'!$BP$53:$BW$53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'D2.6.3.B'!$BP$80:$BW$80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5.3028533333333332</c:v>
                </c:pt>
              </c:numCache>
            </c:numRef>
          </c:val>
        </c:ser>
        <c:ser>
          <c:idx val="27"/>
          <c:order val="27"/>
          <c:tx>
            <c:strRef>
              <c:f>'D2.6.3.B'!$BO$81</c:f>
              <c:strCache>
                <c:ptCount val="1"/>
                <c:pt idx="0">
                  <c:v>Car PHEV (Med Range A/B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'D2.6.3.B'!$BP$53:$BW$53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'D2.6.3.B'!$BP$81:$BW$81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0.25709333333333334</c:v>
                </c:pt>
                <c:pt idx="6">
                  <c:v>8.0874800000000011</c:v>
                </c:pt>
                <c:pt idx="7">
                  <c:v>7.4492333333333329</c:v>
                </c:pt>
              </c:numCache>
            </c:numRef>
          </c:val>
        </c:ser>
        <c:ser>
          <c:idx val="28"/>
          <c:order val="28"/>
          <c:tx>
            <c:strRef>
              <c:f>'D2.6.3.B'!$BO$82</c:f>
              <c:strCache>
                <c:ptCount val="1"/>
                <c:pt idx="0">
                  <c:v>Car PHEV (Med Range C/D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'D2.6.3.B'!$BP$53:$BW$53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'D2.6.3.B'!$BP$82:$BW$82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3.0271133333333333</c:v>
                </c:pt>
                <c:pt idx="7">
                  <c:v>15.559426666666669</c:v>
                </c:pt>
              </c:numCache>
            </c:numRef>
          </c:val>
        </c:ser>
        <c:ser>
          <c:idx val="29"/>
          <c:order val="29"/>
          <c:tx>
            <c:strRef>
              <c:f>'D2.6.3.B'!$BO$83</c:f>
              <c:strCache>
                <c:ptCount val="1"/>
                <c:pt idx="0">
                  <c:v>Car PHEV (Short Range A/B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'D2.6.3.B'!$BP$53:$BW$53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'D2.6.3.B'!$BP$83:$BW$83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0.20742666666666668</c:v>
                </c:pt>
                <c:pt idx="3">
                  <c:v>1.86314</c:v>
                </c:pt>
                <c:pt idx="4">
                  <c:v>5.3044466666666672</c:v>
                </c:pt>
                <c:pt idx="5">
                  <c:v>10.34726</c:v>
                </c:pt>
                <c:pt idx="6">
                  <c:v>7.1897666666666664</c:v>
                </c:pt>
                <c:pt idx="7">
                  <c:v>0.40859333333333336</c:v>
                </c:pt>
              </c:numCache>
            </c:numRef>
          </c:val>
        </c:ser>
        <c:ser>
          <c:idx val="30"/>
          <c:order val="30"/>
          <c:tx>
            <c:strRef>
              <c:f>'D2.6.3.B'!$BO$84</c:f>
              <c:strCache>
                <c:ptCount val="1"/>
                <c:pt idx="0">
                  <c:v>Car PHEV (Short Range C/D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'D2.6.3.B'!$BP$53:$BW$53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'D2.6.3.B'!$BP$84:$BW$84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1.1427933333333333</c:v>
                </c:pt>
                <c:pt idx="6">
                  <c:v>3.121</c:v>
                </c:pt>
                <c:pt idx="7">
                  <c:v>0.24583999999999998</c:v>
                </c:pt>
              </c:numCache>
            </c:numRef>
          </c:val>
        </c:ser>
        <c:ser>
          <c:idx val="31"/>
          <c:order val="31"/>
          <c:tx>
            <c:strRef>
              <c:f>'D2.6.3.B'!$BO$85</c:f>
              <c:strCache>
                <c:ptCount val="1"/>
                <c:pt idx="0">
                  <c:v>HGV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'D2.6.3.B'!$BP$53:$BW$53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'D2.6.3.B'!$BP$85:$BW$85</c:f>
              <c:numCache>
                <c:formatCode>General</c:formatCode>
                <c:ptCount val="8"/>
                <c:pt idx="0">
                  <c:v>0.33583333333333332</c:v>
                </c:pt>
                <c:pt idx="1">
                  <c:v>0.56416666666666671</c:v>
                </c:pt>
                <c:pt idx="2">
                  <c:v>0.94545999999999997</c:v>
                </c:pt>
                <c:pt idx="3">
                  <c:v>1.5802266666666667</c:v>
                </c:pt>
                <c:pt idx="4">
                  <c:v>2.5255799999999997</c:v>
                </c:pt>
                <c:pt idx="5">
                  <c:v>3.1795933333333335</c:v>
                </c:pt>
                <c:pt idx="6">
                  <c:v>0.91378666666666675</c:v>
                </c:pt>
                <c:pt idx="7">
                  <c:v>0</c:v>
                </c:pt>
              </c:numCache>
            </c:numRef>
          </c:val>
        </c:ser>
        <c:ser>
          <c:idx val="32"/>
          <c:order val="32"/>
          <c:tx>
            <c:strRef>
              <c:f>'D2.6.3.B'!$BO$86</c:f>
              <c:strCache>
                <c:ptCount val="1"/>
                <c:pt idx="0">
                  <c:v>HGV (Dual Fuel Port)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'D2.6.3.B'!$BP$53:$BW$53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'D2.6.3.B'!$BP$86:$BW$86</c:f>
              <c:numCache>
                <c:formatCode>General</c:formatCode>
                <c:ptCount val="8"/>
                <c:pt idx="0">
                  <c:v>0.30054666666666668</c:v>
                </c:pt>
                <c:pt idx="1">
                  <c:v>0.50980000000000003</c:v>
                </c:pt>
                <c:pt idx="2">
                  <c:v>0.86342666666666679</c:v>
                </c:pt>
                <c:pt idx="3">
                  <c:v>1.2366533333333332</c:v>
                </c:pt>
                <c:pt idx="4">
                  <c:v>2.5999999999999998E-4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3"/>
          <c:order val="33"/>
          <c:tx>
            <c:strRef>
              <c:f>'D2.6.3.B'!$BO$87</c:f>
              <c:strCache>
                <c:ptCount val="1"/>
                <c:pt idx="0">
                  <c:v>HGV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'D2.6.3.B'!$BP$53:$BW$53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'D2.6.3.B'!$BP$87:$BW$87</c:f>
              <c:numCache>
                <c:formatCode>General</c:formatCode>
                <c:ptCount val="8"/>
                <c:pt idx="0">
                  <c:v>0.26650666666666667</c:v>
                </c:pt>
                <c:pt idx="1">
                  <c:v>0.45699333333333336</c:v>
                </c:pt>
                <c:pt idx="2">
                  <c:v>0.78301333333333334</c:v>
                </c:pt>
                <c:pt idx="3">
                  <c:v>1.3405333333333334</c:v>
                </c:pt>
                <c:pt idx="4">
                  <c:v>2.2695799999999999</c:v>
                </c:pt>
                <c:pt idx="5">
                  <c:v>0.33432666666666666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4"/>
          <c:order val="34"/>
          <c:tx>
            <c:strRef>
              <c:f>'D2.6.3.B'!$BO$88</c:f>
              <c:strCache>
                <c:ptCount val="1"/>
                <c:pt idx="0">
                  <c:v>HGV (Hydrogen FCV)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'D2.6.3.B'!$BP$53:$BW$53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'D2.6.3.B'!$BP$88:$BW$88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1.1973333333333334E-2</c:v>
                </c:pt>
              </c:numCache>
            </c:numRef>
          </c:val>
        </c:ser>
        <c:ser>
          <c:idx val="35"/>
          <c:order val="35"/>
          <c:tx>
            <c:strRef>
              <c:f>'D2.6.3.B'!$BO$89</c:f>
              <c:strCache>
                <c:ptCount val="1"/>
                <c:pt idx="0">
                  <c:v>HGV (ICE Euro 6)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'D2.6.3.B'!$BP$53:$BW$53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'D2.6.3.B'!$BP$89:$BW$89</c:f>
              <c:numCache>
                <c:formatCode>General</c:formatCode>
                <c:ptCount val="8"/>
                <c:pt idx="0">
                  <c:v>4.17232</c:v>
                </c:pt>
                <c:pt idx="1">
                  <c:v>4.677293333333334</c:v>
                </c:pt>
                <c:pt idx="2">
                  <c:v>2.757953333333333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6"/>
          <c:order val="36"/>
          <c:tx>
            <c:strRef>
              <c:f>'D2.6.3.B'!$BO$90</c:f>
              <c:strCache>
                <c:ptCount val="1"/>
                <c:pt idx="0">
                  <c:v>HGV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'D2.6.3.B'!$BP$53:$BW$53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'D2.6.3.B'!$BP$90:$BW$90</c:f>
              <c:numCache>
                <c:formatCode>General</c:formatCode>
                <c:ptCount val="8"/>
                <c:pt idx="0">
                  <c:v>4.6666666666666672E-4</c:v>
                </c:pt>
                <c:pt idx="1">
                  <c:v>4.4666666666666672E-4</c:v>
                </c:pt>
                <c:pt idx="2">
                  <c:v>0.32481333333333334</c:v>
                </c:pt>
                <c:pt idx="3">
                  <c:v>0.54513999999999996</c:v>
                </c:pt>
                <c:pt idx="4">
                  <c:v>0.91261333333333328</c:v>
                </c:pt>
                <c:pt idx="5">
                  <c:v>1.5235466666666668</c:v>
                </c:pt>
                <c:pt idx="6">
                  <c:v>2.5355933333333334</c:v>
                </c:pt>
                <c:pt idx="7">
                  <c:v>4.2052466666666666</c:v>
                </c:pt>
              </c:numCache>
            </c:numRef>
          </c:val>
        </c:ser>
        <c:ser>
          <c:idx val="37"/>
          <c:order val="37"/>
          <c:tx>
            <c:strRef>
              <c:f>'D2.6.3.B'!$BO$91</c:f>
              <c:strCache>
                <c:ptCount val="1"/>
                <c:pt idx="0">
                  <c:v>HGV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'D2.6.3.B'!$BP$53:$BW$53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'D2.6.3.B'!$BP$91:$BW$91</c:f>
              <c:numCache>
                <c:formatCode>General</c:formatCode>
                <c:ptCount val="8"/>
                <c:pt idx="0">
                  <c:v>4.0666666666666667E-4</c:v>
                </c:pt>
                <c:pt idx="1">
                  <c:v>3.9333333333333332E-4</c:v>
                </c:pt>
                <c:pt idx="2">
                  <c:v>0.28789999999999999</c:v>
                </c:pt>
                <c:pt idx="3">
                  <c:v>0.48963333333333331</c:v>
                </c:pt>
                <c:pt idx="4">
                  <c:v>0.83163333333333334</c:v>
                </c:pt>
                <c:pt idx="5">
                  <c:v>1.4105133333333333</c:v>
                </c:pt>
                <c:pt idx="6">
                  <c:v>2.3887066666666668</c:v>
                </c:pt>
                <c:pt idx="7">
                  <c:v>2.6909999999999998</c:v>
                </c:pt>
              </c:numCache>
            </c:numRef>
          </c:val>
        </c:ser>
        <c:ser>
          <c:idx val="38"/>
          <c:order val="38"/>
          <c:tx>
            <c:strRef>
              <c:f>'D2.6.3.B'!$BO$92</c:f>
              <c:strCache>
                <c:ptCount val="1"/>
                <c:pt idx="0">
                  <c:v>HGV (ETI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'D2.6.3.B'!$BP$53:$BW$53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'D2.6.3.B'!$BP$92:$BW$92</c:f>
              <c:numCache>
                <c:formatCode>General</c:formatCode>
                <c:ptCount val="8"/>
                <c:pt idx="0">
                  <c:v>3.9333333333333332E-4</c:v>
                </c:pt>
                <c:pt idx="1">
                  <c:v>3.8000000000000002E-4</c:v>
                </c:pt>
                <c:pt idx="2">
                  <c:v>0.28093333333333331</c:v>
                </c:pt>
                <c:pt idx="3">
                  <c:v>0.47662666666666664</c:v>
                </c:pt>
                <c:pt idx="4">
                  <c:v>0.16815333333333332</c:v>
                </c:pt>
                <c:pt idx="5">
                  <c:v>0.17479333333333333</c:v>
                </c:pt>
                <c:pt idx="6">
                  <c:v>0.13438</c:v>
                </c:pt>
                <c:pt idx="7">
                  <c:v>0</c:v>
                </c:pt>
              </c:numCache>
            </c:numRef>
          </c:val>
        </c:ser>
        <c:ser>
          <c:idx val="39"/>
          <c:order val="39"/>
          <c:tx>
            <c:strRef>
              <c:f>'D2.6.3.B'!$BO$93</c:f>
              <c:strCache>
                <c:ptCount val="1"/>
                <c:pt idx="0">
                  <c:v>LGV (BEV)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'D2.6.3.B'!$BP$53:$BW$53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'D2.6.3.B'!$BP$93:$BW$93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9.5960000000000004E-2</c:v>
                </c:pt>
                <c:pt idx="6">
                  <c:v>0.5482933333333333</c:v>
                </c:pt>
                <c:pt idx="7">
                  <c:v>1.1594800000000001</c:v>
                </c:pt>
              </c:numCache>
            </c:numRef>
          </c:val>
        </c:ser>
        <c:ser>
          <c:idx val="40"/>
          <c:order val="40"/>
          <c:tx>
            <c:strRef>
              <c:f>'D2.6.3.B'!$BO$94</c:f>
              <c:strCache>
                <c:ptCount val="1"/>
                <c:pt idx="0">
                  <c:v>LGV (Hybrid)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'D2.6.3.B'!$BP$53:$BW$53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'D2.6.3.B'!$BP$94:$BW$94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6.1600000000000005E-3</c:v>
                </c:pt>
                <c:pt idx="3">
                  <c:v>6.4066666666666661E-2</c:v>
                </c:pt>
                <c:pt idx="4">
                  <c:v>0.17852666666666667</c:v>
                </c:pt>
                <c:pt idx="5">
                  <c:v>0.5962533333333333</c:v>
                </c:pt>
                <c:pt idx="6">
                  <c:v>1.4224800000000002</c:v>
                </c:pt>
                <c:pt idx="7">
                  <c:v>1.4411866666666666</c:v>
                </c:pt>
              </c:numCache>
            </c:numRef>
          </c:val>
        </c:ser>
        <c:ser>
          <c:idx val="41"/>
          <c:order val="41"/>
          <c:tx>
            <c:strRef>
              <c:f>'D2.6.3.B'!$BO$95</c:f>
              <c:strCache>
                <c:ptCount val="1"/>
                <c:pt idx="0">
                  <c:v>LGV (Hydrogen FCV)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'D2.6.3.B'!$BP$53:$BW$53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'D2.6.3.B'!$BP$95:$BW$95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2.8053333333333333E-2</c:v>
                </c:pt>
                <c:pt idx="7">
                  <c:v>0.18167999999999998</c:v>
                </c:pt>
              </c:numCache>
            </c:numRef>
          </c:val>
        </c:ser>
        <c:ser>
          <c:idx val="42"/>
          <c:order val="42"/>
          <c:tx>
            <c:strRef>
              <c:f>'D2.6.3.B'!$BO$96</c:f>
              <c:strCache>
                <c:ptCount val="1"/>
                <c:pt idx="0">
                  <c:v>LGV (Hydrogen 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'D2.6.3.B'!$BP$53:$BW$53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'D2.6.3.B'!$BP$96:$BW$96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1.11E-2</c:v>
                </c:pt>
                <c:pt idx="7">
                  <c:v>0.10968000000000001</c:v>
                </c:pt>
              </c:numCache>
            </c:numRef>
          </c:val>
        </c:ser>
        <c:ser>
          <c:idx val="43"/>
          <c:order val="43"/>
          <c:tx>
            <c:strRef>
              <c:f>'D2.6.3.B'!$BO$97</c:f>
              <c:strCache>
                <c:ptCount val="1"/>
                <c:pt idx="0">
                  <c:v>LGV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'D2.6.3.B'!$BP$53:$BW$53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'D2.6.3.B'!$BP$97:$BW$97</c:f>
              <c:numCache>
                <c:formatCode>General</c:formatCode>
                <c:ptCount val="8"/>
                <c:pt idx="0">
                  <c:v>32.940513333333335</c:v>
                </c:pt>
                <c:pt idx="1">
                  <c:v>32.592840000000002</c:v>
                </c:pt>
                <c:pt idx="2">
                  <c:v>29.594373333333333</c:v>
                </c:pt>
                <c:pt idx="3">
                  <c:v>36.364360000000005</c:v>
                </c:pt>
                <c:pt idx="4">
                  <c:v>34.002606666666665</c:v>
                </c:pt>
                <c:pt idx="5">
                  <c:v>29.222446666666666</c:v>
                </c:pt>
                <c:pt idx="6">
                  <c:v>27.434973333333335</c:v>
                </c:pt>
                <c:pt idx="7">
                  <c:v>14.227873333333333</c:v>
                </c:pt>
              </c:numCache>
            </c:numRef>
          </c:val>
        </c:ser>
        <c:ser>
          <c:idx val="44"/>
          <c:order val="44"/>
          <c:tx>
            <c:strRef>
              <c:f>'D2.6.3.B'!$BO$98</c:f>
              <c:strCache>
                <c:ptCount val="1"/>
                <c:pt idx="0">
                  <c:v>LGV (PHEV)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'D2.6.3.B'!$BP$53:$BW$53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'D2.6.3.B'!$BP$98:$BW$98</c:f>
              <c:numCache>
                <c:formatCode>General</c:formatCode>
                <c:ptCount val="8"/>
                <c:pt idx="0">
                  <c:v>0.78571333333333337</c:v>
                </c:pt>
                <c:pt idx="1">
                  <c:v>1.8393799999999998</c:v>
                </c:pt>
                <c:pt idx="2">
                  <c:v>3.1692199999999997</c:v>
                </c:pt>
                <c:pt idx="3">
                  <c:v>5.2880266666666662</c:v>
                </c:pt>
                <c:pt idx="4">
                  <c:v>8.569093333333333</c:v>
                </c:pt>
                <c:pt idx="5">
                  <c:v>13.68496</c:v>
                </c:pt>
                <c:pt idx="6">
                  <c:v>21.510459999999998</c:v>
                </c:pt>
                <c:pt idx="7">
                  <c:v>33.071966666666668</c:v>
                </c:pt>
              </c:numCache>
            </c:numRef>
          </c:val>
        </c:ser>
        <c:ser>
          <c:idx val="45"/>
          <c:order val="45"/>
          <c:tx>
            <c:strRef>
              <c:f>'D2.6.3.B'!$BO$99</c:f>
              <c:strCache>
                <c:ptCount val="1"/>
                <c:pt idx="0">
                  <c:v>Rail (Freight Diesel)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'D2.6.3.B'!$BP$53:$BW$53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'D2.6.3.B'!$BP$99:$BW$99</c:f>
              <c:numCache>
                <c:formatCode>General</c:formatCode>
                <c:ptCount val="8"/>
                <c:pt idx="0">
                  <c:v>0.71675999999999995</c:v>
                </c:pt>
                <c:pt idx="1">
                  <c:v>1.0036266666666667</c:v>
                </c:pt>
                <c:pt idx="2">
                  <c:v>0.80735999999999997</c:v>
                </c:pt>
                <c:pt idx="3">
                  <c:v>0.76225333333333334</c:v>
                </c:pt>
                <c:pt idx="4">
                  <c:v>0.7337933333333333</c:v>
                </c:pt>
                <c:pt idx="5">
                  <c:v>0.71675999999999995</c:v>
                </c:pt>
                <c:pt idx="6">
                  <c:v>1.0036266666666667</c:v>
                </c:pt>
                <c:pt idx="7">
                  <c:v>0.80735999999999997</c:v>
                </c:pt>
              </c:numCache>
            </c:numRef>
          </c:val>
        </c:ser>
        <c:ser>
          <c:idx val="46"/>
          <c:order val="46"/>
          <c:tx>
            <c:strRef>
              <c:f>'D2.6.3.B'!$BO$100</c:f>
              <c:strCache>
                <c:ptCount val="1"/>
                <c:pt idx="0">
                  <c:v>Rail (Passenger Diesel)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'D2.6.3.B'!$BP$53:$BW$53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'D2.6.3.B'!$BP$100:$BW$100</c:f>
              <c:numCache>
                <c:formatCode>General</c:formatCode>
                <c:ptCount val="8"/>
                <c:pt idx="0">
                  <c:v>1.0402</c:v>
                </c:pt>
                <c:pt idx="1">
                  <c:v>0.25633333333333336</c:v>
                </c:pt>
                <c:pt idx="2">
                  <c:v>0.96122666666666667</c:v>
                </c:pt>
                <c:pt idx="3">
                  <c:v>0.89596666666666669</c:v>
                </c:pt>
                <c:pt idx="4">
                  <c:v>0.90605333333333327</c:v>
                </c:pt>
                <c:pt idx="5">
                  <c:v>1.5064466666666667</c:v>
                </c:pt>
                <c:pt idx="6">
                  <c:v>0.25550666666666666</c:v>
                </c:pt>
                <c:pt idx="7">
                  <c:v>0.96038666666666661</c:v>
                </c:pt>
              </c:numCache>
            </c:numRef>
          </c:val>
        </c:ser>
        <c:ser>
          <c:idx val="47"/>
          <c:order val="47"/>
          <c:tx>
            <c:strRef>
              <c:f>'D2.6.3.B'!$BO$101</c:f>
              <c:strCache>
                <c:ptCount val="1"/>
                <c:pt idx="0">
                  <c:v>Rail (Passenger Electric)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'D2.6.3.B'!$BP$53:$BW$53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'D2.6.3.B'!$BP$101:$BW$101</c:f>
              <c:numCache>
                <c:formatCode>General</c:formatCode>
                <c:ptCount val="8"/>
                <c:pt idx="0">
                  <c:v>0.65513333333333335</c:v>
                </c:pt>
                <c:pt idx="1">
                  <c:v>1.0794933333333334</c:v>
                </c:pt>
                <c:pt idx="2">
                  <c:v>0.66160666666666668</c:v>
                </c:pt>
                <c:pt idx="3">
                  <c:v>0.64292000000000005</c:v>
                </c:pt>
                <c:pt idx="4">
                  <c:v>0.71058666666666659</c:v>
                </c:pt>
                <c:pt idx="5">
                  <c:v>0.73065999999999998</c:v>
                </c:pt>
                <c:pt idx="6">
                  <c:v>0.28237333333333337</c:v>
                </c:pt>
                <c:pt idx="7">
                  <c:v>0.65555333333333332</c:v>
                </c:pt>
              </c:numCache>
            </c:numRef>
          </c:val>
        </c:ser>
        <c:ser>
          <c:idx val="48"/>
          <c:order val="48"/>
          <c:tx>
            <c:strRef>
              <c:f>'D2.6.3.B'!$BO$102</c:f>
              <c:strCache>
                <c:ptCount val="1"/>
                <c:pt idx="0">
                  <c:v>Aviation (International)</c:v>
                </c:pt>
              </c:strCache>
            </c:strRef>
          </c:tx>
          <c:spPr>
            <a:solidFill>
              <a:srgbClr val="00CC00"/>
            </a:solidFill>
          </c:spPr>
          <c:invertIfNegative val="0"/>
          <c:cat>
            <c:numRef>
              <c:f>'D2.6.3.B'!$BP$53:$BW$53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'D2.6.3.B'!$BP$102:$BW$102</c:f>
              <c:numCache>
                <c:formatCode>General</c:formatCode>
                <c:ptCount val="8"/>
                <c:pt idx="0">
                  <c:v>16.801806666666668</c:v>
                </c:pt>
                <c:pt idx="1">
                  <c:v>18.609153333333335</c:v>
                </c:pt>
                <c:pt idx="2">
                  <c:v>18.609200000000001</c:v>
                </c:pt>
                <c:pt idx="3">
                  <c:v>18.334033333333334</c:v>
                </c:pt>
                <c:pt idx="4">
                  <c:v>21.035466666666668</c:v>
                </c:pt>
                <c:pt idx="5">
                  <c:v>26.421719999999997</c:v>
                </c:pt>
                <c:pt idx="6">
                  <c:v>29.438006666666666</c:v>
                </c:pt>
                <c:pt idx="7">
                  <c:v>37.163293333333328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29974016"/>
        <c:axId val="229975552"/>
      </c:barChart>
      <c:catAx>
        <c:axId val="22997401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 rot="60000"/>
          <a:lstStyle/>
          <a:p>
            <a:pPr>
              <a:defRPr/>
            </a:pPr>
            <a:endParaRPr lang="en-US"/>
          </a:p>
        </c:txPr>
        <c:crossAx val="229975552"/>
        <c:crosses val="autoZero"/>
        <c:auto val="1"/>
        <c:lblAlgn val="r"/>
        <c:lblOffset val="100"/>
        <c:noMultiLvlLbl val="0"/>
      </c:catAx>
      <c:valAx>
        <c:axId val="229975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£bn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299740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Resource Costs</a:t>
            </a:r>
          </a:p>
        </c:rich>
      </c:tx>
      <c:overlay val="0"/>
    </c:title>
    <c:autoTitleDeleted val="0"/>
    <c:plotArea>
      <c:layout/>
      <c:areaChart>
        <c:grouping val="stacked"/>
        <c:varyColors val="0"/>
        <c:ser>
          <c:idx val="2"/>
          <c:order val="2"/>
          <c:tx>
            <c:strRef>
              <c:f>'D2.6.3.B'!$CE$56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'D2.6.3.B'!$CF$53:$CM$53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'D2.6.3.B'!$CF$56:$CM$56</c:f>
              <c:numCache>
                <c:formatCode>General</c:formatCode>
                <c:ptCount val="8"/>
                <c:pt idx="0">
                  <c:v>16.435840000000002</c:v>
                </c:pt>
                <c:pt idx="1">
                  <c:v>21.212819999999997</c:v>
                </c:pt>
                <c:pt idx="2">
                  <c:v>24.642026666666666</c:v>
                </c:pt>
                <c:pt idx="3">
                  <c:v>22.016279999999998</c:v>
                </c:pt>
                <c:pt idx="4">
                  <c:v>20.630313333333334</c:v>
                </c:pt>
                <c:pt idx="5">
                  <c:v>18.473906666666664</c:v>
                </c:pt>
                <c:pt idx="6">
                  <c:v>16.152773333333336</c:v>
                </c:pt>
                <c:pt idx="7">
                  <c:v>10.848046666666667</c:v>
                </c:pt>
              </c:numCache>
            </c:numRef>
          </c:val>
        </c:ser>
        <c:ser>
          <c:idx val="0"/>
          <c:order val="0"/>
          <c:tx>
            <c:strRef>
              <c:f>'D2.6.3.B'!$CE$54</c:f>
              <c:strCache>
                <c:ptCount val="1"/>
                <c:pt idx="0">
                  <c:v>Liquid Fuel</c:v>
                </c:pt>
              </c:strCache>
            </c:strRef>
          </c:tx>
          <c:spPr>
            <a:solidFill>
              <a:srgbClr val="993300"/>
            </a:solidFill>
          </c:spPr>
          <c:cat>
            <c:numRef>
              <c:f>'D2.6.3.B'!$CF$53:$CM$53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'D2.6.3.B'!$CF$54:$CM$54</c:f>
              <c:numCache>
                <c:formatCode>General</c:formatCode>
                <c:ptCount val="8"/>
                <c:pt idx="0">
                  <c:v>33.38341333333333</c:v>
                </c:pt>
                <c:pt idx="1">
                  <c:v>33.873719999999999</c:v>
                </c:pt>
                <c:pt idx="2">
                  <c:v>32.80860666666667</c:v>
                </c:pt>
                <c:pt idx="3">
                  <c:v>31.778780000000001</c:v>
                </c:pt>
                <c:pt idx="4">
                  <c:v>28.224500000000003</c:v>
                </c:pt>
                <c:pt idx="5">
                  <c:v>26.941526666666665</c:v>
                </c:pt>
                <c:pt idx="6">
                  <c:v>25.916119999999999</c:v>
                </c:pt>
                <c:pt idx="7">
                  <c:v>26.011033333333334</c:v>
                </c:pt>
              </c:numCache>
            </c:numRef>
          </c:val>
        </c:ser>
        <c:ser>
          <c:idx val="1"/>
          <c:order val="1"/>
          <c:tx>
            <c:strRef>
              <c:f>'D2.6.3.B'!$CE$55</c:f>
              <c:strCache>
                <c:ptCount val="1"/>
                <c:pt idx="0">
                  <c:v>Biofuel Imports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'D2.6.3.B'!$CF$53:$CM$53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'D2.6.3.B'!$CF$55:$CM$55</c:f>
              <c:numCache>
                <c:formatCode>General</c:formatCode>
                <c:ptCount val="8"/>
                <c:pt idx="0">
                  <c:v>9.633333333333334E-3</c:v>
                </c:pt>
                <c:pt idx="1">
                  <c:v>0.12725999999999998</c:v>
                </c:pt>
                <c:pt idx="2">
                  <c:v>1.62144</c:v>
                </c:pt>
                <c:pt idx="3">
                  <c:v>1.9094133333333332</c:v>
                </c:pt>
                <c:pt idx="4">
                  <c:v>2.5153666666666665</c:v>
                </c:pt>
                <c:pt idx="5">
                  <c:v>3.0644200000000001</c:v>
                </c:pt>
                <c:pt idx="6">
                  <c:v>4.2759266666666669</c:v>
                </c:pt>
                <c:pt idx="7">
                  <c:v>5.1248000000000005</c:v>
                </c:pt>
              </c:numCache>
            </c:numRef>
          </c:val>
        </c:ser>
        <c:ser>
          <c:idx val="3"/>
          <c:order val="3"/>
          <c:tx>
            <c:strRef>
              <c:f>'D2.6.3.B'!$CE$57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'D2.6.3.B'!$CF$53:$CM$53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'D2.6.3.B'!$CF$57:$CM$57</c:f>
              <c:numCache>
                <c:formatCode>General</c:formatCode>
                <c:ptCount val="8"/>
                <c:pt idx="0">
                  <c:v>3.5900466666666664</c:v>
                </c:pt>
                <c:pt idx="1">
                  <c:v>1.47576</c:v>
                </c:pt>
                <c:pt idx="2">
                  <c:v>0.54701333333333335</c:v>
                </c:pt>
                <c:pt idx="3">
                  <c:v>0.69958666666666669</c:v>
                </c:pt>
                <c:pt idx="4">
                  <c:v>0.81733999999999996</c:v>
                </c:pt>
                <c:pt idx="5">
                  <c:v>0.90999333333333332</c:v>
                </c:pt>
                <c:pt idx="6">
                  <c:v>0.90258000000000005</c:v>
                </c:pt>
                <c:pt idx="7">
                  <c:v>0.57205333333333341</c:v>
                </c:pt>
              </c:numCache>
            </c:numRef>
          </c:val>
        </c:ser>
        <c:ser>
          <c:idx val="4"/>
          <c:order val="4"/>
          <c:tx>
            <c:strRef>
              <c:f>'D2.6.3.B'!$CE$58</c:f>
              <c:strCache>
                <c:ptCount val="1"/>
                <c:pt idx="0">
                  <c:v>Biomass Imports</c:v>
                </c:pt>
              </c:strCache>
            </c:strRef>
          </c:tx>
          <c:spPr>
            <a:solidFill>
              <a:srgbClr val="4F6228"/>
            </a:solidFill>
          </c:spPr>
          <c:cat>
            <c:numRef>
              <c:f>'D2.6.3.B'!$CF$53:$CM$53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'D2.6.3.B'!$CF$58:$CM$58</c:f>
              <c:numCache>
                <c:formatCode>General</c:formatCode>
                <c:ptCount val="8"/>
                <c:pt idx="0">
                  <c:v>6.7066666666666663E-3</c:v>
                </c:pt>
                <c:pt idx="1">
                  <c:v>1.3333333333333333E-5</c:v>
                </c:pt>
                <c:pt idx="2">
                  <c:v>8.7146666666666664E-2</c:v>
                </c:pt>
                <c:pt idx="3">
                  <c:v>0.96791999999999989</c:v>
                </c:pt>
                <c:pt idx="4">
                  <c:v>3.128166666666667</c:v>
                </c:pt>
                <c:pt idx="5">
                  <c:v>5.2469133333333335</c:v>
                </c:pt>
                <c:pt idx="6">
                  <c:v>4.9448733333333337</c:v>
                </c:pt>
                <c:pt idx="7">
                  <c:v>2.5845133333333337</c:v>
                </c:pt>
              </c:numCache>
            </c:numRef>
          </c:val>
        </c:ser>
        <c:ser>
          <c:idx val="5"/>
          <c:order val="5"/>
          <c:tx>
            <c:strRef>
              <c:f>'D2.6.3.B'!$CE$59</c:f>
              <c:strCache>
                <c:ptCount val="1"/>
                <c:pt idx="0">
                  <c:v>UK Biomass</c:v>
                </c:pt>
              </c:strCache>
            </c:strRef>
          </c:tx>
          <c:spPr>
            <a:solidFill>
              <a:srgbClr val="006600"/>
            </a:solidFill>
          </c:spPr>
          <c:cat>
            <c:numRef>
              <c:f>'D2.6.3.B'!$CF$53:$CM$53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'D2.6.3.B'!$CF$59:$CM$59</c:f>
              <c:numCache>
                <c:formatCode>General</c:formatCode>
                <c:ptCount val="8"/>
                <c:pt idx="0">
                  <c:v>0.47767333333333328</c:v>
                </c:pt>
                <c:pt idx="1">
                  <c:v>0.71629333333333334</c:v>
                </c:pt>
                <c:pt idx="2">
                  <c:v>1.1856733333333334</c:v>
                </c:pt>
                <c:pt idx="3">
                  <c:v>1.3931066666666667</c:v>
                </c:pt>
                <c:pt idx="4">
                  <c:v>1.58988</c:v>
                </c:pt>
                <c:pt idx="5">
                  <c:v>1.77658</c:v>
                </c:pt>
                <c:pt idx="6">
                  <c:v>1.95322</c:v>
                </c:pt>
                <c:pt idx="7">
                  <c:v>2.1198266666666665</c:v>
                </c:pt>
              </c:numCache>
            </c:numRef>
          </c:val>
        </c:ser>
        <c:ser>
          <c:idx val="6"/>
          <c:order val="6"/>
          <c:tx>
            <c:strRef>
              <c:f>'D2.6.3.B'!$CE$60</c:f>
              <c:strCache>
                <c:ptCount val="1"/>
                <c:pt idx="0">
                  <c:v>Dry Waste Resource</c:v>
                </c:pt>
              </c:strCache>
            </c:strRef>
          </c:tx>
          <c:spPr>
            <a:solidFill>
              <a:srgbClr val="FABF8F"/>
            </a:solidFill>
          </c:spPr>
          <c:cat>
            <c:numRef>
              <c:f>'D2.6.3.B'!$CF$53:$CM$53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'D2.6.3.B'!$CF$60:$CM$60</c:f>
              <c:numCache>
                <c:formatCode>General</c:formatCode>
                <c:ptCount val="8"/>
                <c:pt idx="0">
                  <c:v>2.7333333333333333E-4</c:v>
                </c:pt>
                <c:pt idx="1">
                  <c:v>2.2666666666666668E-4</c:v>
                </c:pt>
                <c:pt idx="2">
                  <c:v>5.4666666666666665E-4</c:v>
                </c:pt>
                <c:pt idx="3">
                  <c:v>5.8E-4</c:v>
                </c:pt>
                <c:pt idx="4">
                  <c:v>3.2000000000000003E-4</c:v>
                </c:pt>
                <c:pt idx="5">
                  <c:v>1.3333333333333333E-5</c:v>
                </c:pt>
                <c:pt idx="6">
                  <c:v>0.66133999999999993</c:v>
                </c:pt>
                <c:pt idx="7">
                  <c:v>1.0275733333333332</c:v>
                </c:pt>
              </c:numCache>
            </c:numRef>
          </c:val>
        </c:ser>
        <c:ser>
          <c:idx val="7"/>
          <c:order val="7"/>
          <c:tx>
            <c:strRef>
              <c:f>'D2.6.3.B'!$CE$61</c:f>
              <c:strCache>
                <c:ptCount val="1"/>
                <c:pt idx="0">
                  <c:v>Wet Waste</c:v>
                </c:pt>
              </c:strCache>
            </c:strRef>
          </c:tx>
          <c:spPr>
            <a:solidFill>
              <a:srgbClr val="660033"/>
            </a:solidFill>
          </c:spPr>
          <c:cat>
            <c:numRef>
              <c:f>'D2.6.3.B'!$CF$53:$CM$53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'D2.6.3.B'!$CF$61:$CM$61</c:f>
              <c:numCache>
                <c:formatCode>General</c:formatCode>
                <c:ptCount val="8"/>
                <c:pt idx="0">
                  <c:v>0</c:v>
                </c:pt>
                <c:pt idx="1">
                  <c:v>6.6666666666666666E-6</c:v>
                </c:pt>
                <c:pt idx="2">
                  <c:v>8.8406666666666661E-2</c:v>
                </c:pt>
                <c:pt idx="3">
                  <c:v>9.9126666666666668E-2</c:v>
                </c:pt>
                <c:pt idx="4">
                  <c:v>8.2593333333333324E-2</c:v>
                </c:pt>
                <c:pt idx="5">
                  <c:v>7.2320000000000009E-2</c:v>
                </c:pt>
                <c:pt idx="6">
                  <c:v>3.0206666666666663E-2</c:v>
                </c:pt>
                <c:pt idx="7">
                  <c:v>0.40003333333333335</c:v>
                </c:pt>
              </c:numCache>
            </c:numRef>
          </c:val>
        </c:ser>
        <c:ser>
          <c:idx val="8"/>
          <c:order val="8"/>
          <c:tx>
            <c:strRef>
              <c:f>'D2.6.3.B'!$CE$62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FFC000"/>
            </a:solidFill>
          </c:spPr>
          <c:cat>
            <c:numRef>
              <c:f>'D2.6.3.B'!$CF$53:$CM$53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'D2.6.3.B'!$CF$62:$CM$62</c:f>
              <c:numCache>
                <c:formatCode>General</c:formatCode>
                <c:ptCount val="8"/>
                <c:pt idx="0">
                  <c:v>0.25616</c:v>
                </c:pt>
                <c:pt idx="1">
                  <c:v>0.28949999999999998</c:v>
                </c:pt>
                <c:pt idx="2">
                  <c:v>0.41507333333333335</c:v>
                </c:pt>
                <c:pt idx="3">
                  <c:v>0.83277999999999996</c:v>
                </c:pt>
                <c:pt idx="4">
                  <c:v>1.1406666666666667</c:v>
                </c:pt>
                <c:pt idx="5">
                  <c:v>1.5260466666666668</c:v>
                </c:pt>
                <c:pt idx="6">
                  <c:v>1.9686533333333334</c:v>
                </c:pt>
                <c:pt idx="7">
                  <c:v>2.6544266666666667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0114048"/>
        <c:axId val="230115584"/>
      </c:areaChart>
      <c:catAx>
        <c:axId val="23011404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230115584"/>
        <c:crosses val="autoZero"/>
        <c:auto val="1"/>
        <c:lblAlgn val="ctr"/>
        <c:lblOffset val="100"/>
        <c:noMultiLvlLbl val="0"/>
      </c:catAx>
      <c:valAx>
        <c:axId val="230115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£bn/year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230114048"/>
        <c:crosses val="autoZero"/>
        <c:crossBetween val="midCat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Fixed &amp; VOM Costs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468264874726477"/>
          <c:y val="9.6577133574435758E-2"/>
          <c:w val="0.61459173461676864"/>
          <c:h val="0.84691026623847376"/>
        </c:manualLayout>
      </c:layout>
      <c:areaChart>
        <c:grouping val="stacked"/>
        <c:varyColors val="0"/>
        <c:ser>
          <c:idx val="0"/>
          <c:order val="0"/>
          <c:tx>
            <c:strRef>
              <c:f>'D2.6.3.B'!$CU$54</c:f>
              <c:strCache>
                <c:ptCount val="1"/>
                <c:pt idx="0">
                  <c:v>Industry I1 HTP Bio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'D2.6.3.B'!$CV$54:$DC$54</c:f>
              <c:numCache>
                <c:formatCode>General</c:formatCode>
                <c:ptCount val="8"/>
                <c:pt idx="0">
                  <c:v>9.2000000000000003E-4</c:v>
                </c:pt>
                <c:pt idx="1">
                  <c:v>2.7666666666666664E-3</c:v>
                </c:pt>
                <c:pt idx="2">
                  <c:v>5.8733333333333337E-3</c:v>
                </c:pt>
                <c:pt idx="3">
                  <c:v>5.8733333333333337E-3</c:v>
                </c:pt>
                <c:pt idx="4">
                  <c:v>5.8733333333333337E-3</c:v>
                </c:pt>
                <c:pt idx="5">
                  <c:v>4.953333333333333E-3</c:v>
                </c:pt>
                <c:pt idx="6">
                  <c:v>3.1066666666666669E-3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'D2.6.3.B'!$CU$55</c:f>
              <c:strCache>
                <c:ptCount val="1"/>
                <c:pt idx="0">
                  <c:v>Industry I1 HTP Bio Sw CCS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'D2.6.3.B'!$CV$55:$DC$55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9.2000000000000003E-4</c:v>
                </c:pt>
                <c:pt idx="3">
                  <c:v>2.7666666666666664E-3</c:v>
                </c:pt>
                <c:pt idx="4">
                  <c:v>3.933333333333333E-3</c:v>
                </c:pt>
                <c:pt idx="5">
                  <c:v>4.0666666666666663E-3</c:v>
                </c:pt>
                <c:pt idx="6">
                  <c:v>3.7133333333333337E-3</c:v>
                </c:pt>
                <c:pt idx="7">
                  <c:v>2.1666666666666666E-3</c:v>
                </c:pt>
              </c:numCache>
            </c:numRef>
          </c:val>
        </c:ser>
        <c:ser>
          <c:idx val="2"/>
          <c:order val="2"/>
          <c:tx>
            <c:strRef>
              <c:f>'D2.6.3.B'!$CU$56</c:f>
              <c:strCache>
                <c:ptCount val="1"/>
                <c:pt idx="0">
                  <c:v>Industry I1 HTP Gas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'D2.6.3.B'!$CV$56:$DC$56</c:f>
              <c:numCache>
                <c:formatCode>General</c:formatCode>
                <c:ptCount val="8"/>
                <c:pt idx="0">
                  <c:v>4.4000000000000003E-3</c:v>
                </c:pt>
                <c:pt idx="1">
                  <c:v>1.3259999999999999E-2</c:v>
                </c:pt>
                <c:pt idx="2">
                  <c:v>3.0606666666666667E-2</c:v>
                </c:pt>
                <c:pt idx="3">
                  <c:v>3.0606666666666667E-2</c:v>
                </c:pt>
                <c:pt idx="4">
                  <c:v>3.0606666666666667E-2</c:v>
                </c:pt>
                <c:pt idx="5">
                  <c:v>2.6200000000000001E-2</c:v>
                </c:pt>
                <c:pt idx="6">
                  <c:v>1.7346666666666666E-2</c:v>
                </c:pt>
                <c:pt idx="7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'D2.6.3.B'!$CU$57</c:f>
              <c:strCache>
                <c:ptCount val="1"/>
                <c:pt idx="0">
                  <c:v>Industry I1 HTP Gas Sw CCS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'D2.6.3.B'!$CV$57:$DC$57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4.4000000000000003E-3</c:v>
                </c:pt>
                <c:pt idx="3">
                  <c:v>1.2693333333333333E-2</c:v>
                </c:pt>
                <c:pt idx="4">
                  <c:v>1.7533333333333331E-2</c:v>
                </c:pt>
                <c:pt idx="5">
                  <c:v>2.538E-2</c:v>
                </c:pt>
                <c:pt idx="6">
                  <c:v>4.8113333333333334E-2</c:v>
                </c:pt>
                <c:pt idx="7">
                  <c:v>8.6313333333333325E-2</c:v>
                </c:pt>
              </c:numCache>
            </c:numRef>
          </c:val>
        </c:ser>
        <c:ser>
          <c:idx val="4"/>
          <c:order val="4"/>
          <c:tx>
            <c:strRef>
              <c:f>'D2.6.3.B'!$CU$58</c:f>
              <c:strCache>
                <c:ptCount val="1"/>
                <c:pt idx="0">
                  <c:v>Industry I1 HTP Hyd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'D2.6.3.B'!$CV$58:$DC$58</c:f>
              <c:numCache>
                <c:formatCode>General</c:formatCode>
                <c:ptCount val="8"/>
                <c:pt idx="0">
                  <c:v>0</c:v>
                </c:pt>
                <c:pt idx="1">
                  <c:v>1.2800000000000001E-3</c:v>
                </c:pt>
                <c:pt idx="2">
                  <c:v>2.5266666666666666E-3</c:v>
                </c:pt>
                <c:pt idx="3">
                  <c:v>2.5266666666666666E-3</c:v>
                </c:pt>
                <c:pt idx="4">
                  <c:v>2.5266666666666666E-3</c:v>
                </c:pt>
                <c:pt idx="5">
                  <c:v>1.2533333333333333E-3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'D2.6.3.B'!$CU$59</c:f>
              <c:strCache>
                <c:ptCount val="1"/>
                <c:pt idx="0">
                  <c:v>Industry I1 HTP Hyd Sw CCS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'D2.6.3.B'!$CV$59:$DC$59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5.5199999999999997E-3</c:v>
                </c:pt>
                <c:pt idx="3">
                  <c:v>7.0599999999999994E-3</c:v>
                </c:pt>
                <c:pt idx="4">
                  <c:v>7.1066666666666674E-3</c:v>
                </c:pt>
                <c:pt idx="5">
                  <c:v>7.1066666666666674E-3</c:v>
                </c:pt>
                <c:pt idx="6">
                  <c:v>2.66E-3</c:v>
                </c:pt>
                <c:pt idx="7">
                  <c:v>2.3866666666666667E-3</c:v>
                </c:pt>
              </c:numCache>
            </c:numRef>
          </c:val>
        </c:ser>
        <c:ser>
          <c:idx val="6"/>
          <c:order val="6"/>
          <c:tx>
            <c:strRef>
              <c:f>'D2.6.3.B'!$CU$60</c:f>
              <c:strCache>
                <c:ptCount val="1"/>
                <c:pt idx="0">
                  <c:v>Industry I2 HTP Bio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'D2.6.3.B'!$CV$60:$DC$60</c:f>
              <c:numCache>
                <c:formatCode>General</c:formatCode>
                <c:ptCount val="8"/>
                <c:pt idx="0">
                  <c:v>0</c:v>
                </c:pt>
                <c:pt idx="1">
                  <c:v>9.9999999999999991E-5</c:v>
                </c:pt>
                <c:pt idx="2">
                  <c:v>9.9999999999999991E-5</c:v>
                </c:pt>
                <c:pt idx="3">
                  <c:v>9.9999999999999991E-5</c:v>
                </c:pt>
                <c:pt idx="4">
                  <c:v>9.9999999999999991E-5</c:v>
                </c:pt>
                <c:pt idx="5">
                  <c:v>9.9999999999999991E-5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'D2.6.3.B'!$CU$61</c:f>
              <c:strCache>
                <c:ptCount val="1"/>
                <c:pt idx="0">
                  <c:v>Industry I2 HTP Bio Sw CCS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'D2.6.3.B'!$CV$61:$DC$61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1.5333333333333334E-4</c:v>
                </c:pt>
                <c:pt idx="3">
                  <c:v>4.6666666666666672E-4</c:v>
                </c:pt>
                <c:pt idx="4">
                  <c:v>1.1000000000000001E-3</c:v>
                </c:pt>
                <c:pt idx="5">
                  <c:v>2.3599999999999997E-3</c:v>
                </c:pt>
                <c:pt idx="6">
                  <c:v>4.0733333333333333E-3</c:v>
                </c:pt>
                <c:pt idx="7">
                  <c:v>3.8933333333333333E-3</c:v>
                </c:pt>
              </c:numCache>
            </c:numRef>
          </c:val>
        </c:ser>
        <c:ser>
          <c:idx val="8"/>
          <c:order val="8"/>
          <c:tx>
            <c:strRef>
              <c:f>'D2.6.3.B'!$CU$62</c:f>
              <c:strCache>
                <c:ptCount val="1"/>
                <c:pt idx="0">
                  <c:v>Industry I2 HTP Hyd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'D2.6.3.B'!$CV$62:$DC$62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1.4000000000000001E-4</c:v>
                </c:pt>
                <c:pt idx="4">
                  <c:v>1.4000000000000001E-4</c:v>
                </c:pt>
                <c:pt idx="5">
                  <c:v>1.4000000000000001E-4</c:v>
                </c:pt>
                <c:pt idx="6">
                  <c:v>1.3333333333333334E-4</c:v>
                </c:pt>
                <c:pt idx="7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'D2.6.3.B'!$CU$63</c:f>
              <c:strCache>
                <c:ptCount val="1"/>
                <c:pt idx="0">
                  <c:v>Industry I2 LTP Bio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'D2.6.3.B'!$CV$63:$DC$63</c:f>
              <c:numCache>
                <c:formatCode>General</c:formatCode>
                <c:ptCount val="8"/>
                <c:pt idx="0">
                  <c:v>4.0666666666666667E-4</c:v>
                </c:pt>
                <c:pt idx="1">
                  <c:v>1.24E-3</c:v>
                </c:pt>
                <c:pt idx="2">
                  <c:v>2.8933333333333333E-3</c:v>
                </c:pt>
                <c:pt idx="3">
                  <c:v>2.5999999999999999E-3</c:v>
                </c:pt>
                <c:pt idx="4">
                  <c:v>1.7733333333333334E-3</c:v>
                </c:pt>
                <c:pt idx="5">
                  <c:v>1.1999999999999999E-4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'D2.6.3.B'!$CU$64</c:f>
              <c:strCache>
                <c:ptCount val="1"/>
                <c:pt idx="0">
                  <c:v>Industry I2 LTP Bio Sw CCS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'D2.6.3.B'!$CV$64:$DC$64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4.2000000000000002E-4</c:v>
                </c:pt>
                <c:pt idx="3">
                  <c:v>1.2600000000000001E-3</c:v>
                </c:pt>
                <c:pt idx="4">
                  <c:v>2.9199999999999999E-3</c:v>
                </c:pt>
                <c:pt idx="5">
                  <c:v>3.1200000000000004E-3</c:v>
                </c:pt>
                <c:pt idx="6">
                  <c:v>2.6266666666666669E-3</c:v>
                </c:pt>
                <c:pt idx="7">
                  <c:v>1.6199999999999999E-3</c:v>
                </c:pt>
              </c:numCache>
            </c:numRef>
          </c:val>
        </c:ser>
        <c:ser>
          <c:idx val="11"/>
          <c:order val="11"/>
          <c:tx>
            <c:strRef>
              <c:f>'D2.6.3.B'!$CU$65</c:f>
              <c:strCache>
                <c:ptCount val="1"/>
                <c:pt idx="0">
                  <c:v>Industry I2 LTP Hyd Sw CCS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'D2.6.3.B'!$CV$65:$DC$65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1.7333333333333334E-4</c:v>
                </c:pt>
                <c:pt idx="3">
                  <c:v>7.9999999999999993E-4</c:v>
                </c:pt>
                <c:pt idx="4">
                  <c:v>3.3600000000000001E-3</c:v>
                </c:pt>
                <c:pt idx="5">
                  <c:v>7.3666666666666663E-3</c:v>
                </c:pt>
                <c:pt idx="6">
                  <c:v>1.2953333333333334E-2</c:v>
                </c:pt>
                <c:pt idx="7">
                  <c:v>2.2459999999999997E-2</c:v>
                </c:pt>
              </c:numCache>
            </c:numRef>
          </c:val>
        </c:ser>
        <c:ser>
          <c:idx val="12"/>
          <c:order val="12"/>
          <c:tx>
            <c:strRef>
              <c:f>'D2.6.3.B'!$CU$66</c:f>
              <c:strCache>
                <c:ptCount val="1"/>
                <c:pt idx="0">
                  <c:v>Industry I2 SpH Bio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'D2.6.3.B'!$CV$66:$DC$66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1.9999999999999998E-4</c:v>
                </c:pt>
                <c:pt idx="3">
                  <c:v>3.9333333333333332E-4</c:v>
                </c:pt>
                <c:pt idx="4">
                  <c:v>6.2666666666666665E-4</c:v>
                </c:pt>
                <c:pt idx="5">
                  <c:v>5.0000000000000001E-4</c:v>
                </c:pt>
                <c:pt idx="6">
                  <c:v>2.8666666666666662E-4</c:v>
                </c:pt>
                <c:pt idx="7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'D2.6.3.B'!$CU$67</c:f>
              <c:strCache>
                <c:ptCount val="1"/>
                <c:pt idx="0">
                  <c:v>Industry I3 SpH Bio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'D2.6.3.B'!$CV$67:$DC$67</c:f>
              <c:numCache>
                <c:formatCode>General</c:formatCode>
                <c:ptCount val="8"/>
                <c:pt idx="0">
                  <c:v>4.4000000000000002E-4</c:v>
                </c:pt>
                <c:pt idx="1">
                  <c:v>1.3533333333333333E-3</c:v>
                </c:pt>
                <c:pt idx="2">
                  <c:v>3.1999999999999997E-3</c:v>
                </c:pt>
                <c:pt idx="3">
                  <c:v>6.1600000000000005E-3</c:v>
                </c:pt>
                <c:pt idx="4">
                  <c:v>1.0093333333333333E-2</c:v>
                </c:pt>
                <c:pt idx="5">
                  <c:v>8.2466666666666678E-3</c:v>
                </c:pt>
                <c:pt idx="6">
                  <c:v>4.8466666666666667E-3</c:v>
                </c:pt>
                <c:pt idx="7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'D2.6.3.B'!$CU$68</c:f>
              <c:strCache>
                <c:ptCount val="1"/>
                <c:pt idx="0">
                  <c:v>Industry I4 LTP Heat pumps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'D2.6.3.B'!$CV$68:$DC$68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2.3333333333333336E-4</c:v>
                </c:pt>
                <c:pt idx="4">
                  <c:v>6.466666666666667E-4</c:v>
                </c:pt>
                <c:pt idx="5">
                  <c:v>1.4733333333333334E-3</c:v>
                </c:pt>
                <c:pt idx="6">
                  <c:v>3.1000000000000003E-3</c:v>
                </c:pt>
                <c:pt idx="7">
                  <c:v>6.2400000000000008E-3</c:v>
                </c:pt>
              </c:numCache>
            </c:numRef>
          </c:val>
        </c:ser>
        <c:ser>
          <c:idx val="15"/>
          <c:order val="15"/>
          <c:tx>
            <c:strRef>
              <c:f>'D2.6.3.B'!$CU$69</c:f>
              <c:strCache>
                <c:ptCount val="1"/>
                <c:pt idx="0">
                  <c:v>Industry I5 SpH Baseline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'D2.6.3.B'!$CV$69:$DC$69</c:f>
              <c:numCache>
                <c:formatCode>General</c:formatCode>
                <c:ptCount val="8"/>
                <c:pt idx="0">
                  <c:v>1.362E-2</c:v>
                </c:pt>
                <c:pt idx="1">
                  <c:v>1.2993333333333332E-2</c:v>
                </c:pt>
                <c:pt idx="2">
                  <c:v>1.1213333333333332E-2</c:v>
                </c:pt>
                <c:pt idx="3">
                  <c:v>7.9266666666666669E-3</c:v>
                </c:pt>
                <c:pt idx="4">
                  <c:v>9.7999999999999997E-4</c:v>
                </c:pt>
                <c:pt idx="5">
                  <c:v>0</c:v>
                </c:pt>
                <c:pt idx="6">
                  <c:v>0</c:v>
                </c:pt>
                <c:pt idx="7">
                  <c:v>3.1799999999999997E-3</c:v>
                </c:pt>
              </c:numCache>
            </c:numRef>
          </c:val>
        </c:ser>
        <c:ser>
          <c:idx val="16"/>
          <c:order val="16"/>
          <c:tx>
            <c:strRef>
              <c:f>'D2.6.3.B'!$CU$70</c:f>
              <c:strCache>
                <c:ptCount val="1"/>
                <c:pt idx="0">
                  <c:v>Industry I6 HTP Bio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'D2.6.3.B'!$CV$70:$DC$70</c:f>
              <c:numCache>
                <c:formatCode>General</c:formatCode>
                <c:ptCount val="8"/>
                <c:pt idx="0">
                  <c:v>1.3066666666666667E-3</c:v>
                </c:pt>
                <c:pt idx="1">
                  <c:v>3.9266666666666668E-3</c:v>
                </c:pt>
                <c:pt idx="2">
                  <c:v>4.0466666666666663E-3</c:v>
                </c:pt>
                <c:pt idx="3">
                  <c:v>4.0466666666666663E-3</c:v>
                </c:pt>
                <c:pt idx="4">
                  <c:v>4.0466666666666663E-3</c:v>
                </c:pt>
                <c:pt idx="5">
                  <c:v>4.0466666666666663E-3</c:v>
                </c:pt>
                <c:pt idx="6">
                  <c:v>2.7399999999999998E-3</c:v>
                </c:pt>
                <c:pt idx="7">
                  <c:v>1.1999999999999999E-4</c:v>
                </c:pt>
              </c:numCache>
            </c:numRef>
          </c:val>
        </c:ser>
        <c:ser>
          <c:idx val="17"/>
          <c:order val="17"/>
          <c:tx>
            <c:strRef>
              <c:f>'D2.6.3.B'!$CU$71</c:f>
              <c:strCache>
                <c:ptCount val="1"/>
                <c:pt idx="0">
                  <c:v>Industry I6 HTP Bio Sw CCS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'D2.6.3.B'!$CV$71:$DC$71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1.2866666666666666E-3</c:v>
                </c:pt>
                <c:pt idx="3">
                  <c:v>1.3599999999999999E-3</c:v>
                </c:pt>
                <c:pt idx="4">
                  <c:v>1.3599999999999999E-3</c:v>
                </c:pt>
                <c:pt idx="5">
                  <c:v>1.3599999999999999E-3</c:v>
                </c:pt>
                <c:pt idx="6">
                  <c:v>1.3599999999999999E-3</c:v>
                </c:pt>
                <c:pt idx="7">
                  <c:v>3.2666666666666667E-4</c:v>
                </c:pt>
              </c:numCache>
            </c:numRef>
          </c:val>
        </c:ser>
        <c:ser>
          <c:idx val="18"/>
          <c:order val="18"/>
          <c:tx>
            <c:strRef>
              <c:f>'D2.6.3.B'!$CU$72</c:f>
              <c:strCache>
                <c:ptCount val="1"/>
                <c:pt idx="0">
                  <c:v>Industry I6 HTP Hyd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'D2.6.3.B'!$CV$72:$DC$72</c:f>
              <c:numCache>
                <c:formatCode>General</c:formatCode>
                <c:ptCount val="8"/>
                <c:pt idx="0">
                  <c:v>3.2266666666666667E-3</c:v>
                </c:pt>
                <c:pt idx="1">
                  <c:v>1.0393333333333334E-2</c:v>
                </c:pt>
                <c:pt idx="2">
                  <c:v>2.4819999999999998E-2</c:v>
                </c:pt>
                <c:pt idx="3">
                  <c:v>5.383333333333333E-2</c:v>
                </c:pt>
                <c:pt idx="4">
                  <c:v>0.10420666666666667</c:v>
                </c:pt>
                <c:pt idx="5">
                  <c:v>0.10228666666666666</c:v>
                </c:pt>
                <c:pt idx="6">
                  <c:v>0.10318666666666666</c:v>
                </c:pt>
                <c:pt idx="7">
                  <c:v>0.10979333333333334</c:v>
                </c:pt>
              </c:numCache>
            </c:numRef>
          </c:val>
        </c:ser>
        <c:ser>
          <c:idx val="19"/>
          <c:order val="19"/>
          <c:tx>
            <c:strRef>
              <c:f>'D2.6.3.B'!$CU$73</c:f>
              <c:strCache>
                <c:ptCount val="1"/>
                <c:pt idx="0">
                  <c:v>Industry I6 LTP Hyd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'D2.6.3.B'!$CV$73:$DC$73</c:f>
              <c:numCache>
                <c:formatCode>General</c:formatCode>
                <c:ptCount val="8"/>
                <c:pt idx="0">
                  <c:v>2.4666666666666668E-4</c:v>
                </c:pt>
                <c:pt idx="1">
                  <c:v>3.953333333333333E-3</c:v>
                </c:pt>
                <c:pt idx="2">
                  <c:v>1.1493333333333333E-2</c:v>
                </c:pt>
                <c:pt idx="3">
                  <c:v>2.6600000000000002E-2</c:v>
                </c:pt>
                <c:pt idx="4">
                  <c:v>5.6640000000000003E-2</c:v>
                </c:pt>
                <c:pt idx="5">
                  <c:v>7.782E-2</c:v>
                </c:pt>
                <c:pt idx="6">
                  <c:v>8.2873333333333327E-2</c:v>
                </c:pt>
                <c:pt idx="7">
                  <c:v>9.879333333333333E-2</c:v>
                </c:pt>
              </c:numCache>
            </c:numRef>
          </c:val>
        </c:ser>
        <c:ser>
          <c:idx val="20"/>
          <c:order val="20"/>
          <c:tx>
            <c:strRef>
              <c:f>'D2.6.3.B'!$CU$74</c:f>
              <c:strCache>
                <c:ptCount val="1"/>
                <c:pt idx="0">
                  <c:v>Industry I6 SpH Bio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'D2.6.3.B'!$CV$74:$DC$74</c:f>
              <c:numCache>
                <c:formatCode>General</c:formatCode>
                <c:ptCount val="8"/>
                <c:pt idx="0">
                  <c:v>6.8666666666666659E-4</c:v>
                </c:pt>
                <c:pt idx="1">
                  <c:v>2.0599999999999998E-3</c:v>
                </c:pt>
                <c:pt idx="2">
                  <c:v>4.8266666666666666E-3</c:v>
                </c:pt>
                <c:pt idx="3">
                  <c:v>9.7066666666666673E-3</c:v>
                </c:pt>
                <c:pt idx="4">
                  <c:v>1.9519999999999999E-2</c:v>
                </c:pt>
                <c:pt idx="5">
                  <c:v>1.7413333333333333E-2</c:v>
                </c:pt>
                <c:pt idx="6">
                  <c:v>1.2E-2</c:v>
                </c:pt>
                <c:pt idx="7">
                  <c:v>8.1333333333333333E-4</c:v>
                </c:pt>
              </c:numCache>
            </c:numRef>
          </c:val>
        </c:ser>
        <c:ser>
          <c:idx val="21"/>
          <c:order val="21"/>
          <c:tx>
            <c:strRef>
              <c:f>'D2.6.3.B'!$CU$75</c:f>
              <c:strCache>
                <c:ptCount val="1"/>
                <c:pt idx="0">
                  <c:v>Industry I7 HTP Bio Sw CCS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'D2.6.3.B'!$CV$75:$DC$75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1.6066666666666666E-3</c:v>
                </c:pt>
                <c:pt idx="3">
                  <c:v>3.2666666666666664E-3</c:v>
                </c:pt>
                <c:pt idx="4">
                  <c:v>6.4933333333333336E-3</c:v>
                </c:pt>
                <c:pt idx="5">
                  <c:v>9.1133333333333327E-3</c:v>
                </c:pt>
                <c:pt idx="6">
                  <c:v>8.7266666666666656E-3</c:v>
                </c:pt>
                <c:pt idx="7">
                  <c:v>7.1266666666666666E-3</c:v>
                </c:pt>
              </c:numCache>
            </c:numRef>
          </c:val>
        </c:ser>
        <c:ser>
          <c:idx val="22"/>
          <c:order val="22"/>
          <c:tx>
            <c:strRef>
              <c:f>'D2.6.3.B'!$CU$76</c:f>
              <c:strCache>
                <c:ptCount val="1"/>
                <c:pt idx="0">
                  <c:v>Industry I7 SpH Bio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'D2.6.3.B'!$CV$76:$DC$76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1.0666666666666667E-4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3"/>
          <c:order val="23"/>
          <c:tx>
            <c:strRef>
              <c:f>'D2.6.3.B'!$CU$77</c:f>
              <c:strCache>
                <c:ptCount val="1"/>
                <c:pt idx="0">
                  <c:v>Industry I8 LTP Hyd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'D2.6.3.B'!$CV$77:$DC$77</c:f>
              <c:numCache>
                <c:formatCode>General</c:formatCode>
                <c:ptCount val="8"/>
                <c:pt idx="0">
                  <c:v>4.2733333333333338E-3</c:v>
                </c:pt>
                <c:pt idx="1">
                  <c:v>1.9486666666666666E-2</c:v>
                </c:pt>
                <c:pt idx="2">
                  <c:v>5.0086666666666668E-2</c:v>
                </c:pt>
                <c:pt idx="3">
                  <c:v>0.11151333333333334</c:v>
                </c:pt>
                <c:pt idx="4">
                  <c:v>0.11052666666666668</c:v>
                </c:pt>
                <c:pt idx="5">
                  <c:v>9.5313333333333333E-2</c:v>
                </c:pt>
                <c:pt idx="6">
                  <c:v>6.4713333333333345E-2</c:v>
                </c:pt>
                <c:pt idx="7">
                  <c:v>5.3733333333333333E-3</c:v>
                </c:pt>
              </c:numCache>
            </c:numRef>
          </c:val>
        </c:ser>
        <c:ser>
          <c:idx val="24"/>
          <c:order val="24"/>
          <c:tx>
            <c:strRef>
              <c:f>'D2.6.3.B'!$CU$78</c:f>
              <c:strCache>
                <c:ptCount val="1"/>
                <c:pt idx="0">
                  <c:v>Industry I8 LTP Hyd Sw CCS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'D2.6.3.B'!$CV$78:$DC$78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1.09E-2</c:v>
                </c:pt>
                <c:pt idx="3">
                  <c:v>3.2813333333333333E-2</c:v>
                </c:pt>
                <c:pt idx="4">
                  <c:v>6.944666666666667E-2</c:v>
                </c:pt>
                <c:pt idx="5">
                  <c:v>7.6026666666666673E-2</c:v>
                </c:pt>
                <c:pt idx="6">
                  <c:v>0.12083333333333333</c:v>
                </c:pt>
                <c:pt idx="7">
                  <c:v>0.23432666666666668</c:v>
                </c:pt>
              </c:numCache>
            </c:numRef>
          </c:val>
        </c:ser>
        <c:ser>
          <c:idx val="25"/>
          <c:order val="25"/>
          <c:tx>
            <c:strRef>
              <c:f>'D2.6.3.B'!$CU$79</c:f>
              <c:strCache>
                <c:ptCount val="1"/>
                <c:pt idx="0">
                  <c:v>Industry I8 SpH Bio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'D2.6.3.B'!$CV$79:$DC$79</c:f>
              <c:numCache>
                <c:formatCode>General</c:formatCode>
                <c:ptCount val="8"/>
                <c:pt idx="0">
                  <c:v>5.933333333333333E-4</c:v>
                </c:pt>
                <c:pt idx="1">
                  <c:v>1.7866666666666669E-3</c:v>
                </c:pt>
                <c:pt idx="2">
                  <c:v>4.1866666666666667E-3</c:v>
                </c:pt>
                <c:pt idx="3">
                  <c:v>8.4199999999999987E-3</c:v>
                </c:pt>
                <c:pt idx="4">
                  <c:v>1.4893333333333333E-2</c:v>
                </c:pt>
                <c:pt idx="5">
                  <c:v>1.3559999999999999E-2</c:v>
                </c:pt>
                <c:pt idx="6">
                  <c:v>9.7333333333333334E-3</c:v>
                </c:pt>
                <c:pt idx="7">
                  <c:v>2.16E-3</c:v>
                </c:pt>
              </c:numCache>
            </c:numRef>
          </c:val>
        </c:ser>
        <c:ser>
          <c:idx val="26"/>
          <c:order val="26"/>
          <c:tx>
            <c:strRef>
              <c:f>'D2.6.3.B'!$CU$80</c:f>
              <c:strCache>
                <c:ptCount val="1"/>
                <c:pt idx="0">
                  <c:v>Biomass Fired Generation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'D2.6.3.B'!$CV$80:$DC$80</c:f>
              <c:numCache>
                <c:formatCode>General</c:formatCode>
                <c:ptCount val="8"/>
                <c:pt idx="0">
                  <c:v>1.8046666666666666E-2</c:v>
                </c:pt>
                <c:pt idx="1">
                  <c:v>1.4579999999999999E-2</c:v>
                </c:pt>
                <c:pt idx="2">
                  <c:v>1.108E-2</c:v>
                </c:pt>
                <c:pt idx="3">
                  <c:v>7.2533333333333339E-3</c:v>
                </c:pt>
                <c:pt idx="4">
                  <c:v>3.6200000000000004E-3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7"/>
          <c:order val="27"/>
          <c:tx>
            <c:strRef>
              <c:f>'D2.6.3.B'!$CU$81</c:f>
              <c:strCache>
                <c:ptCount val="1"/>
                <c:pt idx="0">
                  <c:v>Biopetrol Production with CCS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'D2.6.3.B'!$CV$81:$DC$81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0.17932666666666666</c:v>
                </c:pt>
                <c:pt idx="3">
                  <c:v>0.17981333333333335</c:v>
                </c:pt>
                <c:pt idx="4">
                  <c:v>0.53583999999999998</c:v>
                </c:pt>
                <c:pt idx="5">
                  <c:v>0.74061333333333335</c:v>
                </c:pt>
                <c:pt idx="6">
                  <c:v>0.74061333333333335</c:v>
                </c:pt>
                <c:pt idx="7">
                  <c:v>0.56129333333333331</c:v>
                </c:pt>
              </c:numCache>
            </c:numRef>
          </c:val>
        </c:ser>
        <c:ser>
          <c:idx val="28"/>
          <c:order val="28"/>
          <c:tx>
            <c:strRef>
              <c:f>'D2.6.3.B'!$CU$82</c:f>
              <c:strCache>
                <c:ptCount val="1"/>
                <c:pt idx="0">
                  <c:v>Geothermal Plant (HSA) Heat Only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'D2.6.3.B'!$CV$82:$DC$82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2.8399999999999998E-2</c:v>
                </c:pt>
              </c:numCache>
            </c:numRef>
          </c:val>
        </c:ser>
        <c:ser>
          <c:idx val="29"/>
          <c:order val="29"/>
          <c:tx>
            <c:strRef>
              <c:f>'D2.6.3.B'!$CU$83</c:f>
              <c:strCache>
                <c:ptCount val="1"/>
                <c:pt idx="0">
                  <c:v>H2 Plant (Biomass Gasification with CCS)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'D2.6.3.B'!$CV$83:$DC$83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3.6166666666666666E-2</c:v>
                </c:pt>
                <c:pt idx="3">
                  <c:v>7.0959999999999995E-2</c:v>
                </c:pt>
                <c:pt idx="4">
                  <c:v>0.32234000000000002</c:v>
                </c:pt>
                <c:pt idx="5">
                  <c:v>0.86102666666666661</c:v>
                </c:pt>
                <c:pt idx="6">
                  <c:v>1.0536466666666666</c:v>
                </c:pt>
                <c:pt idx="7">
                  <c:v>1.2162999999999999</c:v>
                </c:pt>
              </c:numCache>
            </c:numRef>
          </c:val>
        </c:ser>
        <c:ser>
          <c:idx val="30"/>
          <c:order val="30"/>
          <c:tx>
            <c:strRef>
              <c:f>'D2.6.3.B'!$CU$84</c:f>
              <c:strCache>
                <c:ptCount val="1"/>
                <c:pt idx="0">
                  <c:v>H2 Plant (Coal Gasification with CCS)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'D2.6.3.B'!$CV$84:$DC$84</c:f>
              <c:numCache>
                <c:formatCode>General</c:formatCode>
                <c:ptCount val="8"/>
                <c:pt idx="0">
                  <c:v>0</c:v>
                </c:pt>
                <c:pt idx="1">
                  <c:v>1.7533333333333331E-2</c:v>
                </c:pt>
                <c:pt idx="2">
                  <c:v>7.095333333333334E-2</c:v>
                </c:pt>
                <c:pt idx="3">
                  <c:v>0.15053333333333332</c:v>
                </c:pt>
                <c:pt idx="4">
                  <c:v>0.20088666666666666</c:v>
                </c:pt>
                <c:pt idx="5">
                  <c:v>0.23433333333333331</c:v>
                </c:pt>
                <c:pt idx="6">
                  <c:v>0.23742666666666665</c:v>
                </c:pt>
                <c:pt idx="7">
                  <c:v>0.24416666666666667</c:v>
                </c:pt>
              </c:numCache>
            </c:numRef>
          </c:val>
        </c:ser>
        <c:ser>
          <c:idx val="31"/>
          <c:order val="31"/>
          <c:tx>
            <c:strRef>
              <c:f>'D2.6.3.B'!$CU$85</c:f>
              <c:strCache>
                <c:ptCount val="1"/>
                <c:pt idx="0">
                  <c:v>H2 Plant (Electrolysis)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'D2.6.3.B'!$CV$85:$DC$85</c:f>
              <c:numCache>
                <c:formatCode>General</c:formatCode>
                <c:ptCount val="8"/>
                <c:pt idx="0">
                  <c:v>6.4733333333333335E-3</c:v>
                </c:pt>
                <c:pt idx="1">
                  <c:v>5.5266666666666667E-3</c:v>
                </c:pt>
                <c:pt idx="2">
                  <c:v>5.5199999999999997E-3</c:v>
                </c:pt>
                <c:pt idx="3">
                  <c:v>5.5266666666666667E-3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2"/>
          <c:order val="32"/>
          <c:tx>
            <c:strRef>
              <c:f>'D2.6.3.B'!$CU$86</c:f>
              <c:strCache>
                <c:ptCount val="1"/>
                <c:pt idx="0">
                  <c:v>H2 Plant (SMR with CCS)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'D2.6.3.B'!$CV$86:$DC$86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1.8000000000000001E-4</c:v>
                </c:pt>
                <c:pt idx="4">
                  <c:v>1.7333333333333334E-4</c:v>
                </c:pt>
                <c:pt idx="5">
                  <c:v>1.8000000000000001E-4</c:v>
                </c:pt>
                <c:pt idx="6">
                  <c:v>1.7333333333333334E-4</c:v>
                </c:pt>
                <c:pt idx="7">
                  <c:v>1.7333333333333334E-4</c:v>
                </c:pt>
              </c:numCache>
            </c:numRef>
          </c:val>
        </c:ser>
        <c:ser>
          <c:idx val="33"/>
          <c:order val="33"/>
          <c:tx>
            <c:strRef>
              <c:f>'D2.6.3.B'!$CU$87</c:f>
              <c:strCache>
                <c:ptCount val="1"/>
                <c:pt idx="0">
                  <c:v>SNG Plant (Biomass Gasification with CCS)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'D2.6.3.B'!$CV$87:$DC$87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1.8120000000000001E-2</c:v>
                </c:pt>
                <c:pt idx="7">
                  <c:v>5.2560000000000003E-2</c:v>
                </c:pt>
              </c:numCache>
            </c:numRef>
          </c:val>
        </c:ser>
        <c:ser>
          <c:idx val="34"/>
          <c:order val="34"/>
          <c:tx>
            <c:strRef>
              <c:f>'D2.6.3.B'!$CU$88</c:f>
              <c:strCache>
                <c:ptCount val="1"/>
                <c:pt idx="0">
                  <c:v>Anaerobic Digestion CHP Plant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'D2.6.3.B'!$CV$88:$DC$88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1.044E-2</c:v>
                </c:pt>
                <c:pt idx="3">
                  <c:v>1.3899999999999999E-2</c:v>
                </c:pt>
                <c:pt idx="4">
                  <c:v>1.4579999999999999E-2</c:v>
                </c:pt>
                <c:pt idx="5">
                  <c:v>1.5586666666666667E-2</c:v>
                </c:pt>
                <c:pt idx="6">
                  <c:v>5.1533333333333336E-3</c:v>
                </c:pt>
                <c:pt idx="7">
                  <c:v>1.6933333333333334E-3</c:v>
                </c:pt>
              </c:numCache>
            </c:numRef>
          </c:val>
        </c:ser>
        <c:ser>
          <c:idx val="35"/>
          <c:order val="35"/>
          <c:tx>
            <c:strRef>
              <c:f>'D2.6.3.B'!$CU$89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'D2.6.3.B'!$CV$89:$DC$89</c:f>
              <c:numCache>
                <c:formatCode>General</c:formatCode>
                <c:ptCount val="8"/>
                <c:pt idx="0">
                  <c:v>0.82242000000000004</c:v>
                </c:pt>
                <c:pt idx="1">
                  <c:v>0.70062666666666662</c:v>
                </c:pt>
                <c:pt idx="2">
                  <c:v>0.69790666666666668</c:v>
                </c:pt>
                <c:pt idx="3">
                  <c:v>0.41263333333333335</c:v>
                </c:pt>
                <c:pt idx="4">
                  <c:v>0.20626</c:v>
                </c:pt>
                <c:pt idx="5">
                  <c:v>5.1580000000000001E-2</c:v>
                </c:pt>
                <c:pt idx="6">
                  <c:v>9.4533333333333327E-3</c:v>
                </c:pt>
                <c:pt idx="7">
                  <c:v>0</c:v>
                </c:pt>
              </c:numCache>
            </c:numRef>
          </c:val>
        </c:ser>
        <c:ser>
          <c:idx val="36"/>
          <c:order val="36"/>
          <c:tx>
            <c:strRef>
              <c:f>'D2.6.3.B'!$CU$90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'D2.6.3.B'!$CV$90:$DC$90</c:f>
              <c:numCache>
                <c:formatCode>General</c:formatCode>
                <c:ptCount val="8"/>
                <c:pt idx="0">
                  <c:v>0</c:v>
                </c:pt>
                <c:pt idx="1">
                  <c:v>8.8333333333333337E-3</c:v>
                </c:pt>
                <c:pt idx="2">
                  <c:v>0.26924000000000003</c:v>
                </c:pt>
                <c:pt idx="3">
                  <c:v>0.6162200000000001</c:v>
                </c:pt>
                <c:pt idx="4">
                  <c:v>0.78472666666666668</c:v>
                </c:pt>
                <c:pt idx="5">
                  <c:v>0.95297333333333334</c:v>
                </c:pt>
                <c:pt idx="6">
                  <c:v>1.1094133333333334</c:v>
                </c:pt>
                <c:pt idx="7">
                  <c:v>1.59084</c:v>
                </c:pt>
              </c:numCache>
            </c:numRef>
          </c:val>
        </c:ser>
        <c:ser>
          <c:idx val="37"/>
          <c:order val="37"/>
          <c:tx>
            <c:strRef>
              <c:f>'D2.6.3.B'!$CU$91</c:f>
              <c:strCache>
                <c:ptCount val="1"/>
                <c:pt idx="0">
                  <c:v>Converted Biomass Plant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'D2.6.3.B'!$CV$91:$DC$91</c:f>
              <c:numCache>
                <c:formatCode>General</c:formatCode>
                <c:ptCount val="8"/>
                <c:pt idx="0">
                  <c:v>6.6086666666666669E-2</c:v>
                </c:pt>
                <c:pt idx="1">
                  <c:v>6.7159999999999997E-2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8"/>
          <c:order val="38"/>
          <c:tx>
            <c:strRef>
              <c:f>'D2.6.3.B'!$CU$92</c:f>
              <c:strCache>
                <c:ptCount val="1"/>
                <c:pt idx="0">
                  <c:v>Geothermal Plant (EGS) Electricity &amp; Heat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'D2.6.3.B'!$CV$92:$DC$92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5.6466666666666662E-3</c:v>
                </c:pt>
                <c:pt idx="6">
                  <c:v>7.7400000000000004E-3</c:v>
                </c:pt>
                <c:pt idx="7">
                  <c:v>0.15388666666666664</c:v>
                </c:pt>
              </c:numCache>
            </c:numRef>
          </c:val>
        </c:ser>
        <c:ser>
          <c:idx val="39"/>
          <c:order val="39"/>
          <c:tx>
            <c:strRef>
              <c:f>'D2.6.3.B'!$CU$93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'D2.6.3.B'!$CV$93:$DC$93</c:f>
              <c:numCache>
                <c:formatCode>General</c:formatCode>
                <c:ptCount val="8"/>
                <c:pt idx="0">
                  <c:v>0</c:v>
                </c:pt>
                <c:pt idx="1">
                  <c:v>8.4666666666666668E-4</c:v>
                </c:pt>
                <c:pt idx="2">
                  <c:v>1.7159999999999998E-2</c:v>
                </c:pt>
                <c:pt idx="3">
                  <c:v>3.526E-2</c:v>
                </c:pt>
                <c:pt idx="4">
                  <c:v>6.7866666666666658E-2</c:v>
                </c:pt>
                <c:pt idx="5">
                  <c:v>0.17622666666666667</c:v>
                </c:pt>
                <c:pt idx="6">
                  <c:v>0.20507333333333333</c:v>
                </c:pt>
                <c:pt idx="7">
                  <c:v>0.24123333333333336</c:v>
                </c:pt>
              </c:numCache>
            </c:numRef>
          </c:val>
        </c:ser>
        <c:ser>
          <c:idx val="40"/>
          <c:order val="40"/>
          <c:tx>
            <c:strRef>
              <c:f>'D2.6.3.B'!$CU$94</c:f>
              <c:strCache>
                <c:ptCount val="1"/>
                <c:pt idx="0">
                  <c:v>Hydro Power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'D2.6.3.B'!$CV$94:$DC$94</c:f>
              <c:numCache>
                <c:formatCode>General</c:formatCode>
                <c:ptCount val="8"/>
                <c:pt idx="0">
                  <c:v>9.8813333333333322E-2</c:v>
                </c:pt>
                <c:pt idx="1">
                  <c:v>0.16551333333333332</c:v>
                </c:pt>
                <c:pt idx="2">
                  <c:v>0.19596</c:v>
                </c:pt>
                <c:pt idx="3">
                  <c:v>0.19596</c:v>
                </c:pt>
                <c:pt idx="4">
                  <c:v>0.19596</c:v>
                </c:pt>
                <c:pt idx="5">
                  <c:v>0.19576666666666664</c:v>
                </c:pt>
                <c:pt idx="6">
                  <c:v>0.19466666666666665</c:v>
                </c:pt>
                <c:pt idx="7">
                  <c:v>0.19596</c:v>
                </c:pt>
              </c:numCache>
            </c:numRef>
          </c:val>
        </c:ser>
        <c:ser>
          <c:idx val="41"/>
          <c:order val="41"/>
          <c:tx>
            <c:strRef>
              <c:f>'D2.6.3.B'!$CU$95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'D2.6.3.B'!$CV$95:$DC$95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3.0733333333333333E-3</c:v>
                </c:pt>
                <c:pt idx="3">
                  <c:v>4.3333333333333331E-3</c:v>
                </c:pt>
                <c:pt idx="4">
                  <c:v>4.2633333333333329E-2</c:v>
                </c:pt>
                <c:pt idx="5">
                  <c:v>4.9266666666666667E-2</c:v>
                </c:pt>
                <c:pt idx="6">
                  <c:v>4.9273333333333336E-2</c:v>
                </c:pt>
                <c:pt idx="7">
                  <c:v>4.8706666666666669E-2</c:v>
                </c:pt>
              </c:numCache>
            </c:numRef>
          </c:val>
        </c:ser>
        <c:ser>
          <c:idx val="42"/>
          <c:order val="42"/>
          <c:tx>
            <c:strRef>
              <c:f>'D2.6.3.B'!$CU$96</c:f>
              <c:strCache>
                <c:ptCount val="1"/>
                <c:pt idx="0">
                  <c:v>IGCC Coal with CCS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'D2.6.3.B'!$CV$96:$DC$96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4.4753333333333332E-2</c:v>
                </c:pt>
                <c:pt idx="3">
                  <c:v>6.000666666666666E-2</c:v>
                </c:pt>
                <c:pt idx="4">
                  <c:v>7.4806666666666674E-2</c:v>
                </c:pt>
                <c:pt idx="5">
                  <c:v>7.8840000000000007E-2</c:v>
                </c:pt>
                <c:pt idx="6">
                  <c:v>7.8820000000000001E-2</c:v>
                </c:pt>
                <c:pt idx="7">
                  <c:v>7.5906666666666664E-2</c:v>
                </c:pt>
              </c:numCache>
            </c:numRef>
          </c:val>
        </c:ser>
        <c:ser>
          <c:idx val="43"/>
          <c:order val="43"/>
          <c:tx>
            <c:strRef>
              <c:f>'D2.6.3.B'!$CU$97</c:f>
              <c:strCache>
                <c:ptCount val="1"/>
                <c:pt idx="0">
                  <c:v>Incineration of Waste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'D2.6.3.B'!$CV$97:$DC$97</c:f>
              <c:numCache>
                <c:formatCode>General</c:formatCode>
                <c:ptCount val="8"/>
                <c:pt idx="0">
                  <c:v>0.30840000000000001</c:v>
                </c:pt>
                <c:pt idx="1">
                  <c:v>0.24672000000000002</c:v>
                </c:pt>
                <c:pt idx="2">
                  <c:v>0.18504000000000001</c:v>
                </c:pt>
                <c:pt idx="3">
                  <c:v>0.12336666666666667</c:v>
                </c:pt>
                <c:pt idx="4">
                  <c:v>6.1686666666666667E-2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4"/>
          <c:order val="44"/>
          <c:tx>
            <c:strRef>
              <c:f>'D2.6.3.B'!$CU$98</c:f>
              <c:strCache>
                <c:ptCount val="1"/>
                <c:pt idx="0">
                  <c:v>Large Scale Ground Mounted Solar PV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'D2.6.3.B'!$CV$98:$DC$98</c:f>
              <c:numCache>
                <c:formatCode>General</c:formatCode>
                <c:ptCount val="8"/>
                <c:pt idx="0">
                  <c:v>5.1560000000000002E-2</c:v>
                </c:pt>
                <c:pt idx="1">
                  <c:v>9.4280000000000003E-2</c:v>
                </c:pt>
                <c:pt idx="2">
                  <c:v>9.4280000000000003E-2</c:v>
                </c:pt>
                <c:pt idx="3">
                  <c:v>9.4280000000000003E-2</c:v>
                </c:pt>
                <c:pt idx="4">
                  <c:v>9.4280000000000003E-2</c:v>
                </c:pt>
                <c:pt idx="5">
                  <c:v>9.4280000000000003E-2</c:v>
                </c:pt>
                <c:pt idx="6">
                  <c:v>4.8780000000000004E-2</c:v>
                </c:pt>
                <c:pt idx="7">
                  <c:v>5.8939999999999992E-2</c:v>
                </c:pt>
              </c:numCache>
            </c:numRef>
          </c:val>
        </c:ser>
        <c:ser>
          <c:idx val="45"/>
          <c:order val="45"/>
          <c:tx>
            <c:strRef>
              <c:f>'D2.6.3.B'!$CU$99</c:f>
              <c:strCache>
                <c:ptCount val="1"/>
                <c:pt idx="0">
                  <c:v>Nuclear (Gen III)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'D2.6.3.B'!$CV$99:$DC$99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0.36464666666666667</c:v>
                </c:pt>
                <c:pt idx="3">
                  <c:v>1.1592733333333334</c:v>
                </c:pt>
                <c:pt idx="4">
                  <c:v>1.9027133333333333</c:v>
                </c:pt>
                <c:pt idx="5">
                  <c:v>2.5866466666666668</c:v>
                </c:pt>
                <c:pt idx="6">
                  <c:v>3.1030600000000002</c:v>
                </c:pt>
                <c:pt idx="7">
                  <c:v>3.5687466666666667</c:v>
                </c:pt>
              </c:numCache>
            </c:numRef>
          </c:val>
        </c:ser>
        <c:ser>
          <c:idx val="46"/>
          <c:order val="46"/>
          <c:tx>
            <c:strRef>
              <c:f>'D2.6.3.B'!$CU$100</c:f>
              <c:strCache>
                <c:ptCount val="1"/>
                <c:pt idx="0">
                  <c:v>Nuclear (Gen IV)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'D2.6.3.B'!$CV$100:$DC$100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1.0666666666666667E-4</c:v>
                </c:pt>
                <c:pt idx="6">
                  <c:v>1.1593333333333332E-2</c:v>
                </c:pt>
                <c:pt idx="7">
                  <c:v>0.10107333333333333</c:v>
                </c:pt>
              </c:numCache>
            </c:numRef>
          </c:val>
        </c:ser>
        <c:ser>
          <c:idx val="47"/>
          <c:order val="47"/>
          <c:tx>
            <c:strRef>
              <c:f>'D2.6.3.B'!$CU$101</c:f>
              <c:strCache>
                <c:ptCount val="1"/>
                <c:pt idx="0">
                  <c:v>Nuclear (Legacy)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'D2.6.3.B'!$CV$101:$DC$101</c:f>
              <c:numCache>
                <c:formatCode>General</c:formatCode>
                <c:ptCount val="8"/>
                <c:pt idx="0">
                  <c:v>0.86089999999999989</c:v>
                </c:pt>
                <c:pt idx="1">
                  <c:v>0.86089999999999989</c:v>
                </c:pt>
                <c:pt idx="2">
                  <c:v>0.68755999999999995</c:v>
                </c:pt>
                <c:pt idx="3">
                  <c:v>0.68755999999999995</c:v>
                </c:pt>
                <c:pt idx="4">
                  <c:v>0.35465999999999998</c:v>
                </c:pt>
                <c:pt idx="5">
                  <c:v>0.11729999999999999</c:v>
                </c:pt>
                <c:pt idx="6">
                  <c:v>0.11729999999999999</c:v>
                </c:pt>
                <c:pt idx="7">
                  <c:v>0.11692666666666668</c:v>
                </c:pt>
              </c:numCache>
            </c:numRef>
          </c:val>
        </c:ser>
        <c:ser>
          <c:idx val="48"/>
          <c:order val="48"/>
          <c:tx>
            <c:strRef>
              <c:f>'D2.6.3.B'!$CU$102</c:f>
              <c:strCache>
                <c:ptCount val="1"/>
                <c:pt idx="0">
                  <c:v>Nuclear (SMR Elec)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'D2.6.3.B'!$CV$102:$DC$102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1.1333333333333334E-4</c:v>
                </c:pt>
                <c:pt idx="5">
                  <c:v>4.5386666666666665E-2</c:v>
                </c:pt>
                <c:pt idx="6">
                  <c:v>6.0373333333333327E-2</c:v>
                </c:pt>
                <c:pt idx="7">
                  <c:v>0.35611333333333334</c:v>
                </c:pt>
              </c:numCache>
            </c:numRef>
          </c:val>
        </c:ser>
        <c:ser>
          <c:idx val="49"/>
          <c:order val="49"/>
          <c:tx>
            <c:strRef>
              <c:f>'D2.6.3.B'!$CU$103</c:f>
              <c:strCache>
                <c:ptCount val="1"/>
                <c:pt idx="0">
                  <c:v>OCGT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'D2.6.3.B'!$CV$103:$DC$103</c:f>
              <c:numCache>
                <c:formatCode>General</c:formatCode>
                <c:ptCount val="8"/>
                <c:pt idx="0">
                  <c:v>9.0206666666666671E-2</c:v>
                </c:pt>
                <c:pt idx="1">
                  <c:v>7.6826666666666668E-2</c:v>
                </c:pt>
                <c:pt idx="2">
                  <c:v>6.7546666666666658E-2</c:v>
                </c:pt>
                <c:pt idx="3">
                  <c:v>4.1419999999999998E-2</c:v>
                </c:pt>
                <c:pt idx="4">
                  <c:v>1.8046666666666666E-2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0"/>
          <c:order val="50"/>
          <c:tx>
            <c:strRef>
              <c:f>'D2.6.3.B'!$CU$104</c:f>
              <c:strCache>
                <c:ptCount val="1"/>
                <c:pt idx="0">
                  <c:v>Offshore Wind (fixed)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'D2.6.3.B'!$CV$104:$DC$104</c:f>
              <c:numCache>
                <c:formatCode>General</c:formatCode>
                <c:ptCount val="8"/>
                <c:pt idx="0">
                  <c:v>0.40828666666666669</c:v>
                </c:pt>
                <c:pt idx="1">
                  <c:v>0.78909999999999991</c:v>
                </c:pt>
                <c:pt idx="2">
                  <c:v>0.75700000000000001</c:v>
                </c:pt>
                <c:pt idx="3">
                  <c:v>0.72489999999999999</c:v>
                </c:pt>
                <c:pt idx="4">
                  <c:v>0.4129133333333333</c:v>
                </c:pt>
                <c:pt idx="5">
                  <c:v>5.8666666666666665E-4</c:v>
                </c:pt>
                <c:pt idx="6">
                  <c:v>1.03E-2</c:v>
                </c:pt>
                <c:pt idx="7">
                  <c:v>0.55365333333333333</c:v>
                </c:pt>
              </c:numCache>
            </c:numRef>
          </c:val>
        </c:ser>
        <c:ser>
          <c:idx val="51"/>
          <c:order val="51"/>
          <c:tx>
            <c:strRef>
              <c:f>'D2.6.3.B'!$CU$105</c:f>
              <c:strCache>
                <c:ptCount val="1"/>
                <c:pt idx="0">
                  <c:v>Offshore Wind (floating)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'D2.6.3.B'!$CV$105:$DC$105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3.6000000000000003E-3</c:v>
                </c:pt>
                <c:pt idx="6">
                  <c:v>1.3766666666666667E-2</c:v>
                </c:pt>
                <c:pt idx="7">
                  <c:v>0.57199999999999995</c:v>
                </c:pt>
              </c:numCache>
            </c:numRef>
          </c:val>
        </c:ser>
        <c:ser>
          <c:idx val="52"/>
          <c:order val="52"/>
          <c:tx>
            <c:strRef>
              <c:f>'D2.6.3.B'!$CU$106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'D2.6.3.B'!$CV$106:$DC$106</c:f>
              <c:numCache>
                <c:formatCode>General</c:formatCode>
                <c:ptCount val="8"/>
                <c:pt idx="0">
                  <c:v>0.14845333333333333</c:v>
                </c:pt>
                <c:pt idx="1">
                  <c:v>0.20549999999999999</c:v>
                </c:pt>
                <c:pt idx="2">
                  <c:v>0.22241333333333335</c:v>
                </c:pt>
                <c:pt idx="3">
                  <c:v>0.21468666666666669</c:v>
                </c:pt>
                <c:pt idx="4">
                  <c:v>0.17817333333333332</c:v>
                </c:pt>
                <c:pt idx="5">
                  <c:v>0.15089333333333332</c:v>
                </c:pt>
                <c:pt idx="6">
                  <c:v>0.14712666666666666</c:v>
                </c:pt>
                <c:pt idx="7">
                  <c:v>0.2215</c:v>
                </c:pt>
              </c:numCache>
            </c:numRef>
          </c:val>
        </c:ser>
        <c:ser>
          <c:idx val="53"/>
          <c:order val="53"/>
          <c:tx>
            <c:strRef>
              <c:f>'D2.6.3.B'!$CU$107</c:f>
              <c:strCache>
                <c:ptCount val="1"/>
                <c:pt idx="0">
                  <c:v>PC Coal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'D2.6.3.B'!$CV$107:$DC$107</c:f>
              <c:numCache>
                <c:formatCode>General</c:formatCode>
                <c:ptCount val="8"/>
                <c:pt idx="0">
                  <c:v>1.4261066666666666</c:v>
                </c:pt>
                <c:pt idx="1">
                  <c:v>0.92466000000000004</c:v>
                </c:pt>
                <c:pt idx="2">
                  <c:v>0.45244666666666672</c:v>
                </c:pt>
                <c:pt idx="3">
                  <c:v>0.14333333333333334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4"/>
          <c:order val="54"/>
          <c:tx>
            <c:strRef>
              <c:f>'D2.6.3.B'!$CU$108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'D2.6.3.B'!$CV$108:$DC$108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1.9199999999999998E-3</c:v>
                </c:pt>
                <c:pt idx="3">
                  <c:v>1.2653333333333334E-2</c:v>
                </c:pt>
                <c:pt idx="4">
                  <c:v>1.2706666666666668E-2</c:v>
                </c:pt>
                <c:pt idx="5">
                  <c:v>3.0439999999999998E-2</c:v>
                </c:pt>
                <c:pt idx="6">
                  <c:v>3.7186666666666666E-2</c:v>
                </c:pt>
                <c:pt idx="7">
                  <c:v>8.7253333333333322E-2</c:v>
                </c:pt>
              </c:numCache>
            </c:numRef>
          </c:val>
        </c:ser>
        <c:ser>
          <c:idx val="55"/>
          <c:order val="55"/>
          <c:tx>
            <c:strRef>
              <c:f>'D2.6.3.B'!$CU$109</c:f>
              <c:strCache>
                <c:ptCount val="1"/>
                <c:pt idx="0">
                  <c:v>District Heating Gas Boiler</c:v>
                </c:pt>
              </c:strCache>
            </c:strRef>
          </c:tx>
          <c:spPr>
            <a:solidFill>
              <a:srgbClr val="FFC000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'D2.6.3.B'!$CV$109:$DC$109</c:f>
              <c:numCache>
                <c:formatCode>General</c:formatCode>
                <c:ptCount val="8"/>
                <c:pt idx="0">
                  <c:v>2.8666666666666662E-4</c:v>
                </c:pt>
                <c:pt idx="1">
                  <c:v>8.1333333333333333E-4</c:v>
                </c:pt>
                <c:pt idx="2">
                  <c:v>2.4133333333333333E-3</c:v>
                </c:pt>
                <c:pt idx="3">
                  <c:v>4.8866666666666668E-3</c:v>
                </c:pt>
                <c:pt idx="4">
                  <c:v>1.0693333333333334E-2</c:v>
                </c:pt>
                <c:pt idx="5">
                  <c:v>1.5313333333333335E-2</c:v>
                </c:pt>
                <c:pt idx="6">
                  <c:v>2.1700000000000001E-2</c:v>
                </c:pt>
                <c:pt idx="7">
                  <c:v>3.5093333333333337E-2</c:v>
                </c:pt>
              </c:numCache>
            </c:numRef>
          </c:val>
        </c:ser>
        <c:ser>
          <c:idx val="56"/>
          <c:order val="56"/>
          <c:tx>
            <c:strRef>
              <c:f>'D2.6.3.B'!$CU$110</c:f>
              <c:strCache>
                <c:ptCount val="1"/>
                <c:pt idx="0">
                  <c:v>Micro Solar PV</c:v>
                </c:pt>
              </c:strCache>
            </c:strRef>
          </c:tx>
          <c:spPr>
            <a:solidFill>
              <a:srgbClr val="FFC000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'D2.6.3.B'!$CV$110:$DC$110</c:f>
              <c:numCache>
                <c:formatCode>General</c:formatCode>
                <c:ptCount val="8"/>
                <c:pt idx="0">
                  <c:v>0.11264666666666666</c:v>
                </c:pt>
                <c:pt idx="1">
                  <c:v>0.29986000000000002</c:v>
                </c:pt>
                <c:pt idx="2">
                  <c:v>0.29986000000000002</c:v>
                </c:pt>
                <c:pt idx="3">
                  <c:v>0.29986000000000002</c:v>
                </c:pt>
                <c:pt idx="4">
                  <c:v>0.29986000000000002</c:v>
                </c:pt>
                <c:pt idx="5">
                  <c:v>0.18721333333333334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7"/>
          <c:order val="57"/>
          <c:tx>
            <c:strRef>
              <c:f>'D2.6.3.B'!$CU$111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FFC000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'D2.6.3.B'!$CV$111:$DC$111</c:f>
              <c:numCache>
                <c:formatCode>General</c:formatCode>
                <c:ptCount val="8"/>
                <c:pt idx="0">
                  <c:v>5.5286666666666665E-2</c:v>
                </c:pt>
                <c:pt idx="1">
                  <c:v>4.0953333333333335E-2</c:v>
                </c:pt>
                <c:pt idx="2">
                  <c:v>2.8666666666666667E-2</c:v>
                </c:pt>
                <c:pt idx="3">
                  <c:v>1.9793333333333333E-2</c:v>
                </c:pt>
                <c:pt idx="4">
                  <c:v>1.0919999999999999E-2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8"/>
          <c:order val="58"/>
          <c:tx>
            <c:strRef>
              <c:f>'D2.6.3.B'!$CU$112</c:f>
              <c:strCache>
                <c:ptCount val="1"/>
                <c:pt idx="0">
                  <c:v>Anaerobic Digestion Gas Plant</c:v>
                </c:pt>
              </c:strCache>
            </c:strRef>
          </c:tx>
          <c:spPr>
            <a:solidFill>
              <a:srgbClr val="006600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'D2.6.3.B'!$CV$112:$DC$112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7.9333333333333328E-4</c:v>
                </c:pt>
                <c:pt idx="7">
                  <c:v>0.16980666666666666</c:v>
                </c:pt>
              </c:numCache>
            </c:numRef>
          </c:val>
        </c:ser>
        <c:ser>
          <c:idx val="59"/>
          <c:order val="59"/>
          <c:tx>
            <c:strRef>
              <c:f>'D2.6.3.B'!$CU$113</c:f>
              <c:strCache>
                <c:ptCount val="1"/>
                <c:pt idx="0">
                  <c:v>Agricultural Vehicle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'D2.6.3.B'!$CV$113:$DC$113</c:f>
              <c:numCache>
                <c:formatCode>General</c:formatCode>
                <c:ptCount val="8"/>
                <c:pt idx="0">
                  <c:v>0.22532666666666668</c:v>
                </c:pt>
                <c:pt idx="1">
                  <c:v>0.23066666666666669</c:v>
                </c:pt>
                <c:pt idx="2">
                  <c:v>0.23613999999999999</c:v>
                </c:pt>
                <c:pt idx="3">
                  <c:v>0.24174000000000001</c:v>
                </c:pt>
                <c:pt idx="4">
                  <c:v>0.24747333333333335</c:v>
                </c:pt>
                <c:pt idx="5">
                  <c:v>0.25334666666666666</c:v>
                </c:pt>
                <c:pt idx="6">
                  <c:v>0.25935333333333332</c:v>
                </c:pt>
                <c:pt idx="7">
                  <c:v>0.26550666666666667</c:v>
                </c:pt>
              </c:numCache>
            </c:numRef>
          </c:val>
        </c:ser>
        <c:ser>
          <c:idx val="60"/>
          <c:order val="60"/>
          <c:tx>
            <c:strRef>
              <c:f>'D2.6.3.B'!$CU$114</c:f>
              <c:strCache>
                <c:ptCount val="1"/>
                <c:pt idx="0">
                  <c:v>Bus (Wireless PHEV)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'D2.6.3.B'!$CV$114:$DC$114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7.2800000000000009E-3</c:v>
                </c:pt>
                <c:pt idx="3">
                  <c:v>2.0066666666666667E-2</c:v>
                </c:pt>
                <c:pt idx="4">
                  <c:v>4.2599999999999999E-2</c:v>
                </c:pt>
                <c:pt idx="5">
                  <c:v>7.5080000000000008E-2</c:v>
                </c:pt>
                <c:pt idx="6">
                  <c:v>0.10882</c:v>
                </c:pt>
                <c:pt idx="7">
                  <c:v>9.7446666666666668E-2</c:v>
                </c:pt>
              </c:numCache>
            </c:numRef>
          </c:val>
        </c:ser>
        <c:ser>
          <c:idx val="61"/>
          <c:order val="61"/>
          <c:tx>
            <c:strRef>
              <c:f>'D2.6.3.B'!$CU$115</c:f>
              <c:strCache>
                <c:ptCount val="1"/>
                <c:pt idx="0">
                  <c:v>Crawler Excavator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'D2.6.3.B'!$CV$115:$DC$115</c:f>
              <c:numCache>
                <c:formatCode>General</c:formatCode>
                <c:ptCount val="8"/>
                <c:pt idx="0">
                  <c:v>2.0453333333333334E-2</c:v>
                </c:pt>
                <c:pt idx="1">
                  <c:v>2.0066666666666667E-2</c:v>
                </c:pt>
                <c:pt idx="2">
                  <c:v>1.969333333333333E-2</c:v>
                </c:pt>
                <c:pt idx="3">
                  <c:v>1.932E-2</c:v>
                </c:pt>
                <c:pt idx="4">
                  <c:v>1.8953333333333332E-2</c:v>
                </c:pt>
                <c:pt idx="5">
                  <c:v>1.8593333333333333E-2</c:v>
                </c:pt>
                <c:pt idx="6">
                  <c:v>1.8246666666666668E-2</c:v>
                </c:pt>
                <c:pt idx="7">
                  <c:v>1.7899999999999999E-2</c:v>
                </c:pt>
              </c:numCache>
            </c:numRef>
          </c:val>
        </c:ser>
        <c:ser>
          <c:idx val="62"/>
          <c:order val="62"/>
          <c:tx>
            <c:strRef>
              <c:f>'D2.6.3.B'!$CU$116</c:f>
              <c:strCache>
                <c:ptCount val="1"/>
                <c:pt idx="0">
                  <c:v>Large Articulated Truck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'D2.6.3.B'!$CV$116:$DC$116</c:f>
              <c:numCache>
                <c:formatCode>General</c:formatCode>
                <c:ptCount val="8"/>
                <c:pt idx="0">
                  <c:v>6.5466666666666668E-3</c:v>
                </c:pt>
                <c:pt idx="1">
                  <c:v>6.4266666666666665E-3</c:v>
                </c:pt>
                <c:pt idx="2">
                  <c:v>6.3E-3</c:v>
                </c:pt>
                <c:pt idx="3">
                  <c:v>6.1866666666666667E-3</c:v>
                </c:pt>
                <c:pt idx="4">
                  <c:v>6.0666666666666673E-3</c:v>
                </c:pt>
                <c:pt idx="5">
                  <c:v>5.953333333333333E-3</c:v>
                </c:pt>
                <c:pt idx="6">
                  <c:v>5.8399999999999997E-3</c:v>
                </c:pt>
                <c:pt idx="7">
                  <c:v>5.7266666666666664E-3</c:v>
                </c:pt>
              </c:numCache>
            </c:numRef>
          </c:val>
        </c:ser>
        <c:ser>
          <c:idx val="63"/>
          <c:order val="63"/>
          <c:tx>
            <c:strRef>
              <c:f>'D2.6.3.B'!$CU$117</c:f>
              <c:strCache>
                <c:ptCount val="1"/>
                <c:pt idx="0">
                  <c:v>Maritime (Dual Fuel Domestic)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'D2.6.3.B'!$CV$117:$DC$117</c:f>
              <c:numCache>
                <c:formatCode>General</c:formatCode>
                <c:ptCount val="8"/>
                <c:pt idx="0">
                  <c:v>0.32732</c:v>
                </c:pt>
                <c:pt idx="1">
                  <c:v>0.56771333333333329</c:v>
                </c:pt>
                <c:pt idx="2">
                  <c:v>0.78753333333333331</c:v>
                </c:pt>
                <c:pt idx="3">
                  <c:v>0.89520666666666671</c:v>
                </c:pt>
                <c:pt idx="4">
                  <c:v>1.1374200000000001</c:v>
                </c:pt>
                <c:pt idx="5">
                  <c:v>1.4115</c:v>
                </c:pt>
                <c:pt idx="6">
                  <c:v>1.4227266666666667</c:v>
                </c:pt>
                <c:pt idx="7">
                  <c:v>1.4301533333333334</c:v>
                </c:pt>
              </c:numCache>
            </c:numRef>
          </c:val>
        </c:ser>
        <c:ser>
          <c:idx val="64"/>
          <c:order val="64"/>
          <c:tx>
            <c:strRef>
              <c:f>'D2.6.3.B'!$CU$118</c:f>
              <c:strCache>
                <c:ptCount val="1"/>
                <c:pt idx="0">
                  <c:v>Maritime (Dual Fuel International)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'D2.6.3.B'!$CV$118:$DC$118</c:f>
              <c:numCache>
                <c:formatCode>General</c:formatCode>
                <c:ptCount val="8"/>
                <c:pt idx="0">
                  <c:v>5.7139999999999996E-2</c:v>
                </c:pt>
                <c:pt idx="1">
                  <c:v>0.17096666666666666</c:v>
                </c:pt>
                <c:pt idx="2">
                  <c:v>0.17132666666666668</c:v>
                </c:pt>
                <c:pt idx="3">
                  <c:v>0.17471999999999999</c:v>
                </c:pt>
                <c:pt idx="4">
                  <c:v>0.18538666666666667</c:v>
                </c:pt>
                <c:pt idx="5">
                  <c:v>0.19058666666666668</c:v>
                </c:pt>
                <c:pt idx="6">
                  <c:v>0.19417333333333334</c:v>
                </c:pt>
                <c:pt idx="7">
                  <c:v>0.20069333333333333</c:v>
                </c:pt>
              </c:numCache>
            </c:numRef>
          </c:val>
        </c:ser>
        <c:ser>
          <c:idx val="65"/>
          <c:order val="65"/>
          <c:tx>
            <c:strRef>
              <c:f>'D2.6.3.B'!$CU$119</c:f>
              <c:strCache>
                <c:ptCount val="1"/>
                <c:pt idx="0">
                  <c:v>Medium Articulated Truck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'D2.6.3.B'!$CV$119:$DC$119</c:f>
              <c:numCache>
                <c:formatCode>General</c:formatCode>
                <c:ptCount val="8"/>
                <c:pt idx="0">
                  <c:v>9.6133333333333331E-3</c:v>
                </c:pt>
                <c:pt idx="1">
                  <c:v>9.4333333333333335E-3</c:v>
                </c:pt>
                <c:pt idx="2">
                  <c:v>9.2533333333333322E-3</c:v>
                </c:pt>
                <c:pt idx="3">
                  <c:v>9.0800000000000013E-3</c:v>
                </c:pt>
                <c:pt idx="4">
                  <c:v>8.9066666666666669E-3</c:v>
                </c:pt>
                <c:pt idx="5">
                  <c:v>8.7399999999999995E-3</c:v>
                </c:pt>
                <c:pt idx="6">
                  <c:v>8.5733333333333338E-3</c:v>
                </c:pt>
                <c:pt idx="7">
                  <c:v>8.4133333333333334E-3</c:v>
                </c:pt>
              </c:numCache>
            </c:numRef>
          </c:val>
        </c:ser>
        <c:ser>
          <c:idx val="66"/>
          <c:order val="66"/>
          <c:tx>
            <c:strRef>
              <c:f>'D2.6.3.B'!$CU$120</c:f>
              <c:strCache>
                <c:ptCount val="1"/>
                <c:pt idx="0">
                  <c:v>Medium Wheel Loader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'D2.6.3.B'!$CV$120:$DC$120</c:f>
              <c:numCache>
                <c:formatCode>General</c:formatCode>
                <c:ptCount val="8"/>
                <c:pt idx="0">
                  <c:v>7.8466666666666667E-3</c:v>
                </c:pt>
                <c:pt idx="1">
                  <c:v>7.7000000000000002E-3</c:v>
                </c:pt>
                <c:pt idx="2">
                  <c:v>7.5533333333333338E-3</c:v>
                </c:pt>
                <c:pt idx="3">
                  <c:v>7.4133333333333343E-3</c:v>
                </c:pt>
                <c:pt idx="4">
                  <c:v>7.273333333333333E-3</c:v>
                </c:pt>
                <c:pt idx="5">
                  <c:v>7.1333333333333335E-3</c:v>
                </c:pt>
                <c:pt idx="6">
                  <c:v>7.0000000000000001E-3</c:v>
                </c:pt>
                <c:pt idx="7">
                  <c:v>6.8666666666666668E-3</c:v>
                </c:pt>
              </c:numCache>
            </c:numRef>
          </c:val>
        </c:ser>
        <c:ser>
          <c:idx val="67"/>
          <c:order val="67"/>
          <c:tx>
            <c:strRef>
              <c:f>'D2.6.3.B'!$CU$121</c:f>
              <c:strCache>
                <c:ptCount val="1"/>
                <c:pt idx="0">
                  <c:v>MGV (Dual Fuel Direct)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'D2.6.3.B'!$CV$121:$DC$121</c:f>
              <c:numCache>
                <c:formatCode>General</c:formatCode>
                <c:ptCount val="8"/>
                <c:pt idx="0">
                  <c:v>6.333333333333333E-4</c:v>
                </c:pt>
                <c:pt idx="1">
                  <c:v>2.6800000000000001E-3</c:v>
                </c:pt>
                <c:pt idx="2">
                  <c:v>6.7333333333333334E-3</c:v>
                </c:pt>
                <c:pt idx="3">
                  <c:v>1.3559999999999999E-2</c:v>
                </c:pt>
                <c:pt idx="4">
                  <c:v>2.4806666666666668E-2</c:v>
                </c:pt>
                <c:pt idx="5">
                  <c:v>2.6380000000000001E-2</c:v>
                </c:pt>
                <c:pt idx="6">
                  <c:v>2.5940000000000001E-2</c:v>
                </c:pt>
                <c:pt idx="7">
                  <c:v>1.2646666666666667E-2</c:v>
                </c:pt>
              </c:numCache>
            </c:numRef>
          </c:val>
        </c:ser>
        <c:ser>
          <c:idx val="68"/>
          <c:order val="68"/>
          <c:tx>
            <c:strRef>
              <c:f>'D2.6.3.B'!$CU$122</c:f>
              <c:strCache>
                <c:ptCount val="1"/>
                <c:pt idx="0">
                  <c:v>MGV (Gas SI)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'D2.6.3.B'!$CV$122:$DC$122</c:f>
              <c:numCache>
                <c:formatCode>General</c:formatCode>
                <c:ptCount val="8"/>
                <c:pt idx="0">
                  <c:v>2.7066666666666667E-3</c:v>
                </c:pt>
                <c:pt idx="1">
                  <c:v>7.4799999999999997E-3</c:v>
                </c:pt>
                <c:pt idx="2">
                  <c:v>1.5893333333333332E-2</c:v>
                </c:pt>
                <c:pt idx="3">
                  <c:v>2.8006666666666666E-2</c:v>
                </c:pt>
                <c:pt idx="4">
                  <c:v>4.9353333333333339E-2</c:v>
                </c:pt>
                <c:pt idx="5">
                  <c:v>6.7833333333333343E-2</c:v>
                </c:pt>
                <c:pt idx="6">
                  <c:v>5.4953333333333333E-2</c:v>
                </c:pt>
                <c:pt idx="7">
                  <c:v>2.8833333333333336E-2</c:v>
                </c:pt>
              </c:numCache>
            </c:numRef>
          </c:val>
        </c:ser>
        <c:ser>
          <c:idx val="69"/>
          <c:order val="69"/>
          <c:tx>
            <c:strRef>
              <c:f>'D2.6.3.B'!$CU$123</c:f>
              <c:strCache>
                <c:ptCount val="1"/>
                <c:pt idx="0">
                  <c:v>MGV (ICE Euro 6)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'D2.6.3.B'!$CV$123:$DC$123</c:f>
              <c:numCache>
                <c:formatCode>General</c:formatCode>
                <c:ptCount val="8"/>
                <c:pt idx="0">
                  <c:v>4.8719999999999999E-2</c:v>
                </c:pt>
                <c:pt idx="1">
                  <c:v>0.10591333333333333</c:v>
                </c:pt>
                <c:pt idx="2">
                  <c:v>0.14928666666666668</c:v>
                </c:pt>
                <c:pt idx="3">
                  <c:v>0.12249333333333333</c:v>
                </c:pt>
                <c:pt idx="4">
                  <c:v>7.1786666666666665E-2</c:v>
                </c:pt>
                <c:pt idx="5">
                  <c:v>2.8406666666666667E-2</c:v>
                </c:pt>
                <c:pt idx="6">
                  <c:v>6.4799999999999996E-3</c:v>
                </c:pt>
                <c:pt idx="7">
                  <c:v>0</c:v>
                </c:pt>
              </c:numCache>
            </c:numRef>
          </c:val>
        </c:ser>
        <c:ser>
          <c:idx val="70"/>
          <c:order val="70"/>
          <c:tx>
            <c:strRef>
              <c:f>'D2.6.3.B'!$CU$124</c:f>
              <c:strCache>
                <c:ptCount val="1"/>
                <c:pt idx="0">
                  <c:v>MGV (ETI Dual Fuel Direct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'D2.6.3.B'!$CV$124:$DC$124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2.7399999999999998E-3</c:v>
                </c:pt>
                <c:pt idx="3">
                  <c:v>7.5266666666666667E-3</c:v>
                </c:pt>
                <c:pt idx="4">
                  <c:v>1.5966666666666667E-2</c:v>
                </c:pt>
                <c:pt idx="5">
                  <c:v>2.8140000000000002E-2</c:v>
                </c:pt>
                <c:pt idx="6">
                  <c:v>4.9593333333333336E-2</c:v>
                </c:pt>
                <c:pt idx="7">
                  <c:v>8.7393333333333337E-2</c:v>
                </c:pt>
              </c:numCache>
            </c:numRef>
          </c:val>
        </c:ser>
        <c:ser>
          <c:idx val="71"/>
          <c:order val="71"/>
          <c:tx>
            <c:strRef>
              <c:f>'D2.6.3.B'!$CU$125</c:f>
              <c:strCache>
                <c:ptCount val="1"/>
                <c:pt idx="0">
                  <c:v>MGV (ETI Gas SI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'D2.6.3.B'!$CV$125:$DC$125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2.7399999999999998E-3</c:v>
                </c:pt>
                <c:pt idx="3">
                  <c:v>7.5266666666666667E-3</c:v>
                </c:pt>
                <c:pt idx="4">
                  <c:v>1.5966666666666667E-2</c:v>
                </c:pt>
                <c:pt idx="5">
                  <c:v>2.8140000000000002E-2</c:v>
                </c:pt>
                <c:pt idx="6">
                  <c:v>4.9593333333333336E-2</c:v>
                </c:pt>
                <c:pt idx="7">
                  <c:v>7.3433333333333337E-2</c:v>
                </c:pt>
              </c:numCache>
            </c:numRef>
          </c:val>
        </c:ser>
        <c:ser>
          <c:idx val="72"/>
          <c:order val="72"/>
          <c:tx>
            <c:strRef>
              <c:f>'D2.6.3.B'!$CU$126</c:f>
              <c:strCache>
                <c:ptCount val="1"/>
                <c:pt idx="0">
                  <c:v>MGV (ETI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'D2.6.3.B'!$CV$126:$DC$126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2.7399999999999998E-3</c:v>
                </c:pt>
                <c:pt idx="3">
                  <c:v>7.5266666666666667E-3</c:v>
                </c:pt>
                <c:pt idx="4">
                  <c:v>1.5699999999999999E-2</c:v>
                </c:pt>
                <c:pt idx="5">
                  <c:v>2.1126666666666669E-2</c:v>
                </c:pt>
                <c:pt idx="6">
                  <c:v>2.1226666666666668E-2</c:v>
                </c:pt>
                <c:pt idx="7">
                  <c:v>1.304E-2</c:v>
                </c:pt>
              </c:numCache>
            </c:numRef>
          </c:val>
        </c:ser>
        <c:ser>
          <c:idx val="73"/>
          <c:order val="73"/>
          <c:tx>
            <c:strRef>
              <c:f>'D2.6.3.B'!$CU$127</c:f>
              <c:strCache>
                <c:ptCount val="1"/>
                <c:pt idx="0">
                  <c:v>Wheeled Excavator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'D2.6.3.B'!$CV$127:$DC$127</c:f>
              <c:numCache>
                <c:formatCode>General</c:formatCode>
                <c:ptCount val="8"/>
                <c:pt idx="0">
                  <c:v>2.8320000000000001E-2</c:v>
                </c:pt>
                <c:pt idx="1">
                  <c:v>2.7786666666666668E-2</c:v>
                </c:pt>
                <c:pt idx="2">
                  <c:v>2.7260000000000003E-2</c:v>
                </c:pt>
                <c:pt idx="3">
                  <c:v>2.6746666666666665E-2</c:v>
                </c:pt>
                <c:pt idx="4">
                  <c:v>2.6239999999999999E-2</c:v>
                </c:pt>
                <c:pt idx="5">
                  <c:v>2.5746666666666668E-2</c:v>
                </c:pt>
                <c:pt idx="6">
                  <c:v>2.5260000000000001E-2</c:v>
                </c:pt>
                <c:pt idx="7">
                  <c:v>2.4786666666666665E-2</c:v>
                </c:pt>
              </c:numCache>
            </c:numRef>
          </c:val>
        </c:ser>
        <c:ser>
          <c:idx val="74"/>
          <c:order val="74"/>
          <c:tx>
            <c:strRef>
              <c:f>'D2.6.3.B'!$CU$128</c:f>
              <c:strCache>
                <c:ptCount val="1"/>
                <c:pt idx="0">
                  <c:v>Aviation (Domestic)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'D2.6.3.B'!$CV$128:$DC$128</c:f>
              <c:numCache>
                <c:formatCode>General</c:formatCode>
                <c:ptCount val="8"/>
                <c:pt idx="0">
                  <c:v>0.36479333333333336</c:v>
                </c:pt>
                <c:pt idx="1">
                  <c:v>0.41094666666666668</c:v>
                </c:pt>
                <c:pt idx="2">
                  <c:v>0.45710000000000001</c:v>
                </c:pt>
                <c:pt idx="3">
                  <c:v>0.50145999999999991</c:v>
                </c:pt>
                <c:pt idx="4">
                  <c:v>0.54279333333333335</c:v>
                </c:pt>
                <c:pt idx="5">
                  <c:v>0.59840666666666664</c:v>
                </c:pt>
                <c:pt idx="6">
                  <c:v>0.66896</c:v>
                </c:pt>
                <c:pt idx="7">
                  <c:v>0.73107333333333335</c:v>
                </c:pt>
              </c:numCache>
            </c:numRef>
          </c:val>
        </c:ser>
        <c:ser>
          <c:idx val="75"/>
          <c:order val="75"/>
          <c:tx>
            <c:strRef>
              <c:f>'D2.6.3.B'!$CU$129</c:f>
              <c:strCache>
                <c:ptCount val="1"/>
                <c:pt idx="0">
                  <c:v>Bus (Dual Fuel Direct)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'D2.6.3.B'!$CV$129:$DC$129</c:f>
              <c:numCache>
                <c:formatCode>General</c:formatCode>
                <c:ptCount val="8"/>
                <c:pt idx="0">
                  <c:v>1.9266666666666666E-3</c:v>
                </c:pt>
                <c:pt idx="1">
                  <c:v>6.96E-3</c:v>
                </c:pt>
                <c:pt idx="2">
                  <c:v>1.7413333333333333E-2</c:v>
                </c:pt>
                <c:pt idx="3">
                  <c:v>3.187333333333333E-2</c:v>
                </c:pt>
                <c:pt idx="4">
                  <c:v>2.6839999999999999E-2</c:v>
                </c:pt>
                <c:pt idx="5">
                  <c:v>1.6386666666666667E-2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76"/>
          <c:order val="76"/>
          <c:tx>
            <c:strRef>
              <c:f>'D2.6.3.B'!$CU$130</c:f>
              <c:strCache>
                <c:ptCount val="1"/>
                <c:pt idx="0">
                  <c:v>Bus (Gas SI)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'D2.6.3.B'!$CV$130:$DC$130</c:f>
              <c:numCache>
                <c:formatCode>General</c:formatCode>
                <c:ptCount val="8"/>
                <c:pt idx="0">
                  <c:v>5.8466666666666667E-3</c:v>
                </c:pt>
                <c:pt idx="1">
                  <c:v>1.6139999999999998E-2</c:v>
                </c:pt>
                <c:pt idx="2">
                  <c:v>3.4333333333333334E-2</c:v>
                </c:pt>
                <c:pt idx="3">
                  <c:v>6.0933333333333339E-2</c:v>
                </c:pt>
                <c:pt idx="4">
                  <c:v>6.2773333333333334E-2</c:v>
                </c:pt>
                <c:pt idx="5">
                  <c:v>4.4580000000000002E-2</c:v>
                </c:pt>
                <c:pt idx="6">
                  <c:v>1.2133333333333333E-2</c:v>
                </c:pt>
                <c:pt idx="7">
                  <c:v>0</c:v>
                </c:pt>
              </c:numCache>
            </c:numRef>
          </c:val>
        </c:ser>
        <c:ser>
          <c:idx val="77"/>
          <c:order val="77"/>
          <c:tx>
            <c:strRef>
              <c:f>'D2.6.3.B'!$CU$131</c:f>
              <c:strCache>
                <c:ptCount val="1"/>
                <c:pt idx="0">
                  <c:v>Bus (BEV)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'D2.6.3.B'!$CV$131:$DC$131</c:f>
              <c:numCache>
                <c:formatCode>General</c:formatCode>
                <c:ptCount val="8"/>
                <c:pt idx="0">
                  <c:v>0</c:v>
                </c:pt>
                <c:pt idx="1">
                  <c:v>4.7999999999999996E-4</c:v>
                </c:pt>
                <c:pt idx="2">
                  <c:v>3.2533333333333333E-3</c:v>
                </c:pt>
                <c:pt idx="3">
                  <c:v>1.1313333333333333E-2</c:v>
                </c:pt>
                <c:pt idx="4">
                  <c:v>2.6346666666666668E-2</c:v>
                </c:pt>
                <c:pt idx="5">
                  <c:v>5.0939999999999999E-2</c:v>
                </c:pt>
                <c:pt idx="6">
                  <c:v>9.1113333333333338E-2</c:v>
                </c:pt>
                <c:pt idx="7">
                  <c:v>0.14429333333333333</c:v>
                </c:pt>
              </c:numCache>
            </c:numRef>
          </c:val>
        </c:ser>
        <c:ser>
          <c:idx val="78"/>
          <c:order val="78"/>
          <c:tx>
            <c:strRef>
              <c:f>'D2.6.3.B'!$CU$132</c:f>
              <c:strCache>
                <c:ptCount val="1"/>
                <c:pt idx="0">
                  <c:v>Bus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'D2.6.3.B'!$CV$132:$DC$132</c:f>
              <c:numCache>
                <c:formatCode>General</c:formatCode>
                <c:ptCount val="8"/>
                <c:pt idx="0">
                  <c:v>0.32518000000000002</c:v>
                </c:pt>
                <c:pt idx="1">
                  <c:v>0.29491333333333336</c:v>
                </c:pt>
                <c:pt idx="2">
                  <c:v>0.23635333333333336</c:v>
                </c:pt>
                <c:pt idx="3">
                  <c:v>0.14660666666666666</c:v>
                </c:pt>
                <c:pt idx="4">
                  <c:v>6.1159999999999999E-2</c:v>
                </c:pt>
                <c:pt idx="5">
                  <c:v>4.0066666666666662E-3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79"/>
          <c:order val="79"/>
          <c:tx>
            <c:strRef>
              <c:f>'D2.6.3.B'!$CU$133</c:f>
              <c:strCache>
                <c:ptCount val="1"/>
                <c:pt idx="0">
                  <c:v>Bus (ETI Dual Fuel Direct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'D2.6.3.B'!$CV$133:$DC$133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6.4799999999999996E-3</c:v>
                </c:pt>
                <c:pt idx="3">
                  <c:v>1.7860000000000001E-2</c:v>
                </c:pt>
                <c:pt idx="4">
                  <c:v>3.6053333333333333E-2</c:v>
                </c:pt>
                <c:pt idx="5">
                  <c:v>6.0533333333333335E-2</c:v>
                </c:pt>
                <c:pt idx="6">
                  <c:v>4.9553333333333331E-2</c:v>
                </c:pt>
                <c:pt idx="7">
                  <c:v>3.1353333333333337E-2</c:v>
                </c:pt>
              </c:numCache>
            </c:numRef>
          </c:val>
        </c:ser>
        <c:ser>
          <c:idx val="80"/>
          <c:order val="80"/>
          <c:tx>
            <c:strRef>
              <c:f>'D2.6.3.B'!$CU$134</c:f>
              <c:strCache>
                <c:ptCount val="1"/>
                <c:pt idx="0">
                  <c:v>Bus (ETI Gas SI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'D2.6.3.B'!$CV$134:$DC$134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6.4533333333333335E-3</c:v>
                </c:pt>
                <c:pt idx="3">
                  <c:v>1.7806666666666669E-2</c:v>
                </c:pt>
                <c:pt idx="4">
                  <c:v>3.7733333333333334E-2</c:v>
                </c:pt>
                <c:pt idx="5">
                  <c:v>4.0486666666666671E-2</c:v>
                </c:pt>
                <c:pt idx="6">
                  <c:v>2.9126666666666665E-2</c:v>
                </c:pt>
                <c:pt idx="7">
                  <c:v>9.1933333333333329E-3</c:v>
                </c:pt>
              </c:numCache>
            </c:numRef>
          </c:val>
        </c:ser>
        <c:ser>
          <c:idx val="81"/>
          <c:order val="81"/>
          <c:tx>
            <c:strRef>
              <c:f>'D2.6.3.B'!$CU$135</c:f>
              <c:strCache>
                <c:ptCount val="1"/>
                <c:pt idx="0">
                  <c:v>Bus (ETI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'D2.6.3.B'!$CV$135:$DC$135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6.4866666666666666E-3</c:v>
                </c:pt>
                <c:pt idx="3">
                  <c:v>1.2266666666666665E-2</c:v>
                </c:pt>
                <c:pt idx="4">
                  <c:v>1.478E-2</c:v>
                </c:pt>
                <c:pt idx="5">
                  <c:v>8.3199999999999993E-3</c:v>
                </c:pt>
                <c:pt idx="6">
                  <c:v>2.5266666666666666E-3</c:v>
                </c:pt>
                <c:pt idx="7">
                  <c:v>0</c:v>
                </c:pt>
              </c:numCache>
            </c:numRef>
          </c:val>
        </c:ser>
        <c:ser>
          <c:idx val="82"/>
          <c:order val="82"/>
          <c:tx>
            <c:strRef>
              <c:f>'D2.6.3.B'!$CU$136</c:f>
              <c:strCache>
                <c:ptCount val="1"/>
                <c:pt idx="0">
                  <c:v>Car Battery (A/B Segment)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'D2.6.3.B'!$CV$136:$DC$136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2.48E-3</c:v>
                </c:pt>
              </c:numCache>
            </c:numRef>
          </c:val>
        </c:ser>
        <c:ser>
          <c:idx val="83"/>
          <c:order val="83"/>
          <c:tx>
            <c:strRef>
              <c:f>'D2.6.3.B'!$CU$137</c:f>
              <c:strCache>
                <c:ptCount val="1"/>
                <c:pt idx="0">
                  <c:v>Car Battery (C/D Segment)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'D2.6.3.B'!$CV$137:$DC$137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3.4466666666666666E-2</c:v>
                </c:pt>
              </c:numCache>
            </c:numRef>
          </c:val>
        </c:ser>
        <c:ser>
          <c:idx val="84"/>
          <c:order val="84"/>
          <c:tx>
            <c:strRef>
              <c:f>'D2.6.3.B'!$CU$138</c:f>
              <c:strCache>
                <c:ptCount val="1"/>
                <c:pt idx="0">
                  <c:v>Car Hybrid (A/B Segment)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'D2.6.3.B'!$CV$138:$DC$138</c:f>
              <c:numCache>
                <c:formatCode>General</c:formatCode>
                <c:ptCount val="8"/>
                <c:pt idx="0">
                  <c:v>2.376E-2</c:v>
                </c:pt>
                <c:pt idx="1">
                  <c:v>3.6160000000000005E-2</c:v>
                </c:pt>
                <c:pt idx="2">
                  <c:v>3.0393333333333335E-2</c:v>
                </c:pt>
                <c:pt idx="3">
                  <c:v>6.0420000000000001E-2</c:v>
                </c:pt>
                <c:pt idx="4">
                  <c:v>0.21134</c:v>
                </c:pt>
                <c:pt idx="5">
                  <c:v>0.46435999999999999</c:v>
                </c:pt>
                <c:pt idx="6">
                  <c:v>0.65693333333333337</c:v>
                </c:pt>
                <c:pt idx="7">
                  <c:v>0.60787333333333327</c:v>
                </c:pt>
              </c:numCache>
            </c:numRef>
          </c:val>
        </c:ser>
        <c:ser>
          <c:idx val="85"/>
          <c:order val="85"/>
          <c:tx>
            <c:strRef>
              <c:f>'D2.6.3.B'!$CU$139</c:f>
              <c:strCache>
                <c:ptCount val="1"/>
                <c:pt idx="0">
                  <c:v>Car Hybrid (C/D Segment)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'D2.6.3.B'!$CV$139:$DC$139</c:f>
              <c:numCache>
                <c:formatCode>General</c:formatCode>
                <c:ptCount val="8"/>
                <c:pt idx="0">
                  <c:v>5.0700000000000002E-2</c:v>
                </c:pt>
                <c:pt idx="1">
                  <c:v>7.7153333333333338E-2</c:v>
                </c:pt>
                <c:pt idx="2">
                  <c:v>5.688E-2</c:v>
                </c:pt>
                <c:pt idx="3">
                  <c:v>1.5873333333333337E-2</c:v>
                </c:pt>
                <c:pt idx="4">
                  <c:v>0</c:v>
                </c:pt>
                <c:pt idx="5">
                  <c:v>0.12403333333333334</c:v>
                </c:pt>
                <c:pt idx="6">
                  <c:v>0.72275333333333336</c:v>
                </c:pt>
                <c:pt idx="7">
                  <c:v>2.02352</c:v>
                </c:pt>
              </c:numCache>
            </c:numRef>
          </c:val>
        </c:ser>
        <c:ser>
          <c:idx val="86"/>
          <c:order val="86"/>
          <c:tx>
            <c:strRef>
              <c:f>'D2.6.3.B'!$CU$140</c:f>
              <c:strCache>
                <c:ptCount val="1"/>
                <c:pt idx="0">
                  <c:v>Car Hydrogen FCV (A/B Segment)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'D2.6.3.B'!$CV$140:$DC$140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3.5740000000000001E-2</c:v>
                </c:pt>
                <c:pt idx="7">
                  <c:v>0.28803333333333331</c:v>
                </c:pt>
              </c:numCache>
            </c:numRef>
          </c:val>
        </c:ser>
        <c:ser>
          <c:idx val="87"/>
          <c:order val="87"/>
          <c:tx>
            <c:strRef>
              <c:f>'D2.6.3.B'!$CU$141</c:f>
              <c:strCache>
                <c:ptCount val="1"/>
                <c:pt idx="0">
                  <c:v>Car Hydrogen ICE (A/B Segment)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'D2.6.3.B'!$CV$141:$DC$141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1.3819999999999999E-2</c:v>
                </c:pt>
                <c:pt idx="7">
                  <c:v>8.3699999999999997E-2</c:v>
                </c:pt>
              </c:numCache>
            </c:numRef>
          </c:val>
        </c:ser>
        <c:ser>
          <c:idx val="88"/>
          <c:order val="88"/>
          <c:tx>
            <c:strRef>
              <c:f>'D2.6.3.B'!$CU$142</c:f>
              <c:strCache>
                <c:ptCount val="1"/>
                <c:pt idx="0">
                  <c:v>Car ICE (A/B Segment)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'D2.6.3.B'!$CV$142:$DC$142</c:f>
              <c:numCache>
                <c:formatCode>General</c:formatCode>
                <c:ptCount val="8"/>
                <c:pt idx="0">
                  <c:v>3.7432133333333333</c:v>
                </c:pt>
                <c:pt idx="1">
                  <c:v>3.9404733333333337</c:v>
                </c:pt>
                <c:pt idx="2">
                  <c:v>4.1203799999999999</c:v>
                </c:pt>
                <c:pt idx="3">
                  <c:v>4.0589399999999998</c:v>
                </c:pt>
                <c:pt idx="4">
                  <c:v>3.7254400000000003</c:v>
                </c:pt>
                <c:pt idx="5">
                  <c:v>3.2293799999999999</c:v>
                </c:pt>
                <c:pt idx="6">
                  <c:v>2.5890866666666668</c:v>
                </c:pt>
                <c:pt idx="7">
                  <c:v>1.9358066666666665</c:v>
                </c:pt>
              </c:numCache>
            </c:numRef>
          </c:val>
        </c:ser>
        <c:ser>
          <c:idx val="89"/>
          <c:order val="89"/>
          <c:tx>
            <c:strRef>
              <c:f>'D2.6.3.B'!$CU$143</c:f>
              <c:strCache>
                <c:ptCount val="1"/>
                <c:pt idx="0">
                  <c:v>Car ICE (C/D Segment)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'D2.6.3.B'!$CV$143:$DC$143</c:f>
              <c:numCache>
                <c:formatCode>General</c:formatCode>
                <c:ptCount val="8"/>
                <c:pt idx="0">
                  <c:v>7.9870066666666659</c:v>
                </c:pt>
                <c:pt idx="1">
                  <c:v>8.4081133333333344</c:v>
                </c:pt>
                <c:pt idx="2">
                  <c:v>8.8121933333333331</c:v>
                </c:pt>
                <c:pt idx="3">
                  <c:v>8.8991533333333344</c:v>
                </c:pt>
                <c:pt idx="4">
                  <c:v>8.8619000000000003</c:v>
                </c:pt>
                <c:pt idx="5">
                  <c:v>8.8628066666666676</c:v>
                </c:pt>
                <c:pt idx="6">
                  <c:v>8.2292666666666676</c:v>
                </c:pt>
                <c:pt idx="7">
                  <c:v>6.3538399999999999</c:v>
                </c:pt>
              </c:numCache>
            </c:numRef>
          </c:val>
        </c:ser>
        <c:ser>
          <c:idx val="90"/>
          <c:order val="90"/>
          <c:tx>
            <c:strRef>
              <c:f>'D2.6.3.B'!$CU$144</c:f>
              <c:strCache>
                <c:ptCount val="1"/>
                <c:pt idx="0">
                  <c:v>Car PHEV (Long Range A/B Seg)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'D2.6.3.B'!$CV$144:$DC$144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7.3800000000000004E-2</c:v>
                </c:pt>
                <c:pt idx="7">
                  <c:v>0.56974000000000002</c:v>
                </c:pt>
              </c:numCache>
            </c:numRef>
          </c:val>
        </c:ser>
        <c:ser>
          <c:idx val="91"/>
          <c:order val="91"/>
          <c:tx>
            <c:strRef>
              <c:f>'D2.6.3.B'!$CU$145</c:f>
              <c:strCache>
                <c:ptCount val="1"/>
                <c:pt idx="0">
                  <c:v>Car PHEV (Long Range C/D Seg)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'D2.6.3.B'!$CV$145:$DC$145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0.19157333333333335</c:v>
                </c:pt>
              </c:numCache>
            </c:numRef>
          </c:val>
        </c:ser>
        <c:ser>
          <c:idx val="92"/>
          <c:order val="92"/>
          <c:tx>
            <c:strRef>
              <c:f>'D2.6.3.B'!$CU$146</c:f>
              <c:strCache>
                <c:ptCount val="1"/>
                <c:pt idx="0">
                  <c:v>Car PHEV (Med Range A/B Seg)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'D2.6.3.B'!$CV$146:$DC$146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7.606666666666667E-3</c:v>
                </c:pt>
                <c:pt idx="6">
                  <c:v>0.28466666666666668</c:v>
                </c:pt>
                <c:pt idx="7">
                  <c:v>0.58798666666666666</c:v>
                </c:pt>
              </c:numCache>
            </c:numRef>
          </c:val>
        </c:ser>
        <c:ser>
          <c:idx val="93"/>
          <c:order val="93"/>
          <c:tx>
            <c:strRef>
              <c:f>'D2.6.3.B'!$CU$147</c:f>
              <c:strCache>
                <c:ptCount val="1"/>
                <c:pt idx="0">
                  <c:v>Car PHEV (Med Range C/D Seg)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'D2.6.3.B'!$CV$147:$DC$147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8.5266666666666657E-2</c:v>
                </c:pt>
                <c:pt idx="7">
                  <c:v>0.58695999999999993</c:v>
                </c:pt>
              </c:numCache>
            </c:numRef>
          </c:val>
        </c:ser>
        <c:ser>
          <c:idx val="94"/>
          <c:order val="94"/>
          <c:tx>
            <c:strRef>
              <c:f>'D2.6.3.B'!$CU$148</c:f>
              <c:strCache>
                <c:ptCount val="1"/>
                <c:pt idx="0">
                  <c:v>Car PHEV (Short Range A/B Seg)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'D2.6.3.B'!$CV$148:$DC$148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5.5733333333333329E-3</c:v>
                </c:pt>
                <c:pt idx="3">
                  <c:v>5.8346666666666672E-2</c:v>
                </c:pt>
                <c:pt idx="4">
                  <c:v>0.21581999999999998</c:v>
                </c:pt>
                <c:pt idx="5">
                  <c:v>0.52566666666666662</c:v>
                </c:pt>
                <c:pt idx="6">
                  <c:v>0.68245999999999996</c:v>
                </c:pt>
                <c:pt idx="7">
                  <c:v>0.46875333333333336</c:v>
                </c:pt>
              </c:numCache>
            </c:numRef>
          </c:val>
        </c:ser>
        <c:ser>
          <c:idx val="95"/>
          <c:order val="95"/>
          <c:tx>
            <c:strRef>
              <c:f>'D2.6.3.B'!$CU$149</c:f>
              <c:strCache>
                <c:ptCount val="1"/>
                <c:pt idx="0">
                  <c:v>Car PHEV (Short Range C/D Seg)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'D2.6.3.B'!$CV$149:$DC$149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3.3186666666666663E-2</c:v>
                </c:pt>
                <c:pt idx="6">
                  <c:v>0.13002</c:v>
                </c:pt>
                <c:pt idx="7">
                  <c:v>0.12499333333333333</c:v>
                </c:pt>
              </c:numCache>
            </c:numRef>
          </c:val>
        </c:ser>
        <c:ser>
          <c:idx val="96"/>
          <c:order val="96"/>
          <c:tx>
            <c:strRef>
              <c:f>'D2.6.3.B'!$CU$150</c:f>
              <c:strCache>
                <c:ptCount val="1"/>
                <c:pt idx="0">
                  <c:v>HGV (Dual Fuel Direct)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'D2.6.3.B'!$CV$150:$DC$150</c:f>
              <c:numCache>
                <c:formatCode>General</c:formatCode>
                <c:ptCount val="8"/>
                <c:pt idx="0">
                  <c:v>3.3166666666666664E-2</c:v>
                </c:pt>
                <c:pt idx="1">
                  <c:v>9.1620000000000007E-2</c:v>
                </c:pt>
                <c:pt idx="2">
                  <c:v>0.19462666666666667</c:v>
                </c:pt>
                <c:pt idx="3">
                  <c:v>0.34300666666666668</c:v>
                </c:pt>
                <c:pt idx="4">
                  <c:v>0.59139999999999993</c:v>
                </c:pt>
                <c:pt idx="5">
                  <c:v>0.89827999999999997</c:v>
                </c:pt>
                <c:pt idx="6">
                  <c:v>0.84219999999999995</c:v>
                </c:pt>
                <c:pt idx="7">
                  <c:v>0.53535333333333335</c:v>
                </c:pt>
              </c:numCache>
            </c:numRef>
          </c:val>
        </c:ser>
        <c:ser>
          <c:idx val="97"/>
          <c:order val="97"/>
          <c:tx>
            <c:strRef>
              <c:f>'D2.6.3.B'!$CU$151</c:f>
              <c:strCache>
                <c:ptCount val="1"/>
                <c:pt idx="0">
                  <c:v>HGV (Dual Fuel Port)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'D2.6.3.B'!$CV$151:$DC$151</c:f>
              <c:numCache>
                <c:formatCode>General</c:formatCode>
                <c:ptCount val="8"/>
                <c:pt idx="0">
                  <c:v>3.3166666666666664E-2</c:v>
                </c:pt>
                <c:pt idx="1">
                  <c:v>9.1620000000000007E-2</c:v>
                </c:pt>
                <c:pt idx="2">
                  <c:v>0.19462666666666667</c:v>
                </c:pt>
                <c:pt idx="3">
                  <c:v>0.31524000000000002</c:v>
                </c:pt>
                <c:pt idx="4">
                  <c:v>0.25682000000000005</c:v>
                </c:pt>
                <c:pt idx="5">
                  <c:v>0.15381333333333333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98"/>
          <c:order val="98"/>
          <c:tx>
            <c:strRef>
              <c:f>'D2.6.3.B'!$CU$152</c:f>
              <c:strCache>
                <c:ptCount val="1"/>
                <c:pt idx="0">
                  <c:v>HGV (Gas SI)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'D2.6.3.B'!$CV$152:$DC$152</c:f>
              <c:numCache>
                <c:formatCode>General</c:formatCode>
                <c:ptCount val="8"/>
                <c:pt idx="0">
                  <c:v>3.3166666666666664E-2</c:v>
                </c:pt>
                <c:pt idx="1">
                  <c:v>9.1620000000000007E-2</c:v>
                </c:pt>
                <c:pt idx="2">
                  <c:v>0.19462666666666667</c:v>
                </c:pt>
                <c:pt idx="3">
                  <c:v>0.34300666666666668</c:v>
                </c:pt>
                <c:pt idx="4">
                  <c:v>0.60122000000000009</c:v>
                </c:pt>
                <c:pt idx="5">
                  <c:v>0.54631333333333332</c:v>
                </c:pt>
                <c:pt idx="6">
                  <c:v>0.36476666666666668</c:v>
                </c:pt>
                <c:pt idx="7">
                  <c:v>4.8106666666666666E-2</c:v>
                </c:pt>
              </c:numCache>
            </c:numRef>
          </c:val>
        </c:ser>
        <c:ser>
          <c:idx val="99"/>
          <c:order val="99"/>
          <c:tx>
            <c:strRef>
              <c:f>'D2.6.3.B'!$CU$153</c:f>
              <c:strCache>
                <c:ptCount val="1"/>
                <c:pt idx="0">
                  <c:v>HGV (ICE Euro 6)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'D2.6.3.B'!$CV$153:$DC$153</c:f>
              <c:numCache>
                <c:formatCode>General</c:formatCode>
                <c:ptCount val="8"/>
                <c:pt idx="0">
                  <c:v>0.51501333333333332</c:v>
                </c:pt>
                <c:pt idx="1">
                  <c:v>1.10788</c:v>
                </c:pt>
                <c:pt idx="2">
                  <c:v>1.4671133333333335</c:v>
                </c:pt>
                <c:pt idx="3">
                  <c:v>0.95209999999999995</c:v>
                </c:pt>
                <c:pt idx="4">
                  <c:v>0.35923333333333329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00"/>
          <c:order val="100"/>
          <c:tx>
            <c:strRef>
              <c:f>'D2.6.3.B'!$CU$154</c:f>
              <c:strCache>
                <c:ptCount val="1"/>
                <c:pt idx="0">
                  <c:v>HGV (ETI Dual Fuel Direct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'D2.6.3.B'!$CV$154:$DC$154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3.3320000000000002E-2</c:v>
                </c:pt>
                <c:pt idx="3">
                  <c:v>9.1840000000000005E-2</c:v>
                </c:pt>
                <c:pt idx="4">
                  <c:v>0.19501333333333332</c:v>
                </c:pt>
                <c:pt idx="5">
                  <c:v>0.34367999999999999</c:v>
                </c:pt>
                <c:pt idx="6">
                  <c:v>0.60568</c:v>
                </c:pt>
                <c:pt idx="7">
                  <c:v>1.0674066666666666</c:v>
                </c:pt>
              </c:numCache>
            </c:numRef>
          </c:val>
        </c:ser>
        <c:ser>
          <c:idx val="101"/>
          <c:order val="101"/>
          <c:tx>
            <c:strRef>
              <c:f>'D2.6.3.B'!$CU$155</c:f>
              <c:strCache>
                <c:ptCount val="1"/>
                <c:pt idx="0">
                  <c:v>HGV (ETI Gas SI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'D2.6.3.B'!$CV$155:$DC$155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3.3320000000000002E-2</c:v>
                </c:pt>
                <c:pt idx="3">
                  <c:v>9.1840000000000005E-2</c:v>
                </c:pt>
                <c:pt idx="4">
                  <c:v>0.19501333333333332</c:v>
                </c:pt>
                <c:pt idx="5">
                  <c:v>0.34367999999999999</c:v>
                </c:pt>
                <c:pt idx="6">
                  <c:v>0.60568</c:v>
                </c:pt>
                <c:pt idx="7">
                  <c:v>0.87890000000000001</c:v>
                </c:pt>
              </c:numCache>
            </c:numRef>
          </c:val>
        </c:ser>
        <c:ser>
          <c:idx val="102"/>
          <c:order val="102"/>
          <c:tx>
            <c:strRef>
              <c:f>'D2.6.3.B'!$CU$156</c:f>
              <c:strCache>
                <c:ptCount val="1"/>
                <c:pt idx="0">
                  <c:v>HGV (ETI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'D2.6.3.B'!$CV$156:$DC$156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3.3320000000000002E-2</c:v>
                </c:pt>
                <c:pt idx="3">
                  <c:v>9.1653333333333323E-2</c:v>
                </c:pt>
                <c:pt idx="4">
                  <c:v>0.11296666666666667</c:v>
                </c:pt>
                <c:pt idx="5">
                  <c:v>0.10277333333333334</c:v>
                </c:pt>
                <c:pt idx="6">
                  <c:v>6.2813333333333332E-2</c:v>
                </c:pt>
                <c:pt idx="7">
                  <c:v>4.1460000000000004E-2</c:v>
                </c:pt>
              </c:numCache>
            </c:numRef>
          </c:val>
        </c:ser>
        <c:ser>
          <c:idx val="103"/>
          <c:order val="103"/>
          <c:tx>
            <c:strRef>
              <c:f>'D2.6.3.B'!$CU$157</c:f>
              <c:strCache>
                <c:ptCount val="1"/>
                <c:pt idx="0">
                  <c:v>LGV (BEV)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'D2.6.3.B'!$CV$157:$DC$157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1.7333333333333335E-3</c:v>
                </c:pt>
                <c:pt idx="6">
                  <c:v>1.35E-2</c:v>
                </c:pt>
                <c:pt idx="7">
                  <c:v>4.4313333333333337E-2</c:v>
                </c:pt>
              </c:numCache>
            </c:numRef>
          </c:val>
        </c:ser>
        <c:ser>
          <c:idx val="104"/>
          <c:order val="104"/>
          <c:tx>
            <c:strRef>
              <c:f>'D2.6.3.B'!$CU$158</c:f>
              <c:strCache>
                <c:ptCount val="1"/>
                <c:pt idx="0">
                  <c:v>LGV (Hybrid)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'D2.6.3.B'!$CV$158:$DC$158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1.4666666666666666E-4</c:v>
                </c:pt>
                <c:pt idx="3">
                  <c:v>1.74E-3</c:v>
                </c:pt>
                <c:pt idx="4">
                  <c:v>6.3733333333333333E-3</c:v>
                </c:pt>
                <c:pt idx="5">
                  <c:v>2.2486666666666669E-2</c:v>
                </c:pt>
                <c:pt idx="6">
                  <c:v>6.1900000000000004E-2</c:v>
                </c:pt>
                <c:pt idx="7">
                  <c:v>0.10149333333333334</c:v>
                </c:pt>
              </c:numCache>
            </c:numRef>
          </c:val>
        </c:ser>
        <c:ser>
          <c:idx val="105"/>
          <c:order val="105"/>
          <c:tx>
            <c:strRef>
              <c:f>'D2.6.3.B'!$CU$159</c:f>
              <c:strCache>
                <c:ptCount val="1"/>
                <c:pt idx="0">
                  <c:v>LGV (Hydrogen FCV)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'D2.6.3.B'!$CV$159:$DC$159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4.8666666666666666E-4</c:v>
                </c:pt>
                <c:pt idx="7">
                  <c:v>4.4533333333333334E-3</c:v>
                </c:pt>
              </c:numCache>
            </c:numRef>
          </c:val>
        </c:ser>
        <c:ser>
          <c:idx val="106"/>
          <c:order val="106"/>
          <c:tx>
            <c:strRef>
              <c:f>'D2.6.3.B'!$CU$160</c:f>
              <c:strCache>
                <c:ptCount val="1"/>
                <c:pt idx="0">
                  <c:v>LGV (Hydrogen 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'D2.6.3.B'!$CV$160:$DC$160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1.5333333333333334E-4</c:v>
                </c:pt>
                <c:pt idx="7">
                  <c:v>1.98E-3</c:v>
                </c:pt>
              </c:numCache>
            </c:numRef>
          </c:val>
        </c:ser>
        <c:ser>
          <c:idx val="107"/>
          <c:order val="107"/>
          <c:tx>
            <c:strRef>
              <c:f>'D2.6.3.B'!$CU$161</c:f>
              <c:strCache>
                <c:ptCount val="1"/>
                <c:pt idx="0">
                  <c:v>LGV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'D2.6.3.B'!$CV$161:$DC$161</c:f>
              <c:numCache>
                <c:formatCode>General</c:formatCode>
                <c:ptCount val="8"/>
                <c:pt idx="0">
                  <c:v>2.2786533333333332</c:v>
                </c:pt>
                <c:pt idx="1">
                  <c:v>2.5709266666666668</c:v>
                </c:pt>
                <c:pt idx="2">
                  <c:v>2.7875399999999999</c:v>
                </c:pt>
                <c:pt idx="3">
                  <c:v>2.9317333333333333</c:v>
                </c:pt>
                <c:pt idx="4">
                  <c:v>3.0189866666666667</c:v>
                </c:pt>
                <c:pt idx="5">
                  <c:v>3.05104</c:v>
                </c:pt>
                <c:pt idx="6">
                  <c:v>2.8260399999999999</c:v>
                </c:pt>
                <c:pt idx="7">
                  <c:v>2.2451400000000001</c:v>
                </c:pt>
              </c:numCache>
            </c:numRef>
          </c:val>
        </c:ser>
        <c:ser>
          <c:idx val="108"/>
          <c:order val="108"/>
          <c:tx>
            <c:strRef>
              <c:f>'D2.6.3.B'!$CU$162</c:f>
              <c:strCache>
                <c:ptCount val="1"/>
                <c:pt idx="0">
                  <c:v>LGV (PHEV)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'D2.6.3.B'!$CV$162:$DC$162</c:f>
              <c:numCache>
                <c:formatCode>General</c:formatCode>
                <c:ptCount val="8"/>
                <c:pt idx="0">
                  <c:v>1.4793333333333332E-2</c:v>
                </c:pt>
                <c:pt idx="1">
                  <c:v>5.1220000000000002E-2</c:v>
                </c:pt>
                <c:pt idx="2">
                  <c:v>0.11758</c:v>
                </c:pt>
                <c:pt idx="3">
                  <c:v>0.22062666666666667</c:v>
                </c:pt>
                <c:pt idx="4">
                  <c:v>0.38895333333333337</c:v>
                </c:pt>
                <c:pt idx="5">
                  <c:v>0.67645999999999995</c:v>
                </c:pt>
                <c:pt idx="6">
                  <c:v>1.1675933333333335</c:v>
                </c:pt>
                <c:pt idx="7">
                  <c:v>2.0031333333333334</c:v>
                </c:pt>
              </c:numCache>
            </c:numRef>
          </c:val>
        </c:ser>
        <c:ser>
          <c:idx val="109"/>
          <c:order val="109"/>
          <c:tx>
            <c:strRef>
              <c:f>'D2.6.3.B'!$CU$163</c:f>
              <c:strCache>
                <c:ptCount val="1"/>
                <c:pt idx="0">
                  <c:v>Maritime (Domestic)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'D2.6.3.B'!$CV$163:$DC$163</c:f>
              <c:numCache>
                <c:formatCode>General</c:formatCode>
                <c:ptCount val="8"/>
                <c:pt idx="0">
                  <c:v>1.3779999999999999</c:v>
                </c:pt>
                <c:pt idx="1">
                  <c:v>1.1024</c:v>
                </c:pt>
                <c:pt idx="2">
                  <c:v>0.82679999999999998</c:v>
                </c:pt>
                <c:pt idx="3">
                  <c:v>0.55120000000000002</c:v>
                </c:pt>
                <c:pt idx="4">
                  <c:v>0.27560000000000001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10"/>
          <c:order val="110"/>
          <c:tx>
            <c:strRef>
              <c:f>'D2.6.3.B'!$CU$164</c:f>
              <c:strCache>
                <c:ptCount val="1"/>
                <c:pt idx="0">
                  <c:v>EV Charging Point (private off street for LGVs)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'D2.6.3.B'!$CV$164:$DC$164</c:f>
              <c:numCache>
                <c:formatCode>General</c:formatCode>
                <c:ptCount val="8"/>
                <c:pt idx="0">
                  <c:v>1.5333333333333334E-4</c:v>
                </c:pt>
                <c:pt idx="1">
                  <c:v>5.4666666666666665E-4</c:v>
                </c:pt>
                <c:pt idx="2">
                  <c:v>1.2800000000000001E-3</c:v>
                </c:pt>
                <c:pt idx="3">
                  <c:v>2.4599999999999999E-3</c:v>
                </c:pt>
                <c:pt idx="4">
                  <c:v>4.4466666666666673E-3</c:v>
                </c:pt>
                <c:pt idx="5">
                  <c:v>7.9266666666666669E-3</c:v>
                </c:pt>
                <c:pt idx="6">
                  <c:v>1.4033333333333333E-2</c:v>
                </c:pt>
                <c:pt idx="7">
                  <c:v>2.4720000000000002E-2</c:v>
                </c:pt>
              </c:numCache>
            </c:numRef>
          </c:val>
        </c:ser>
        <c:ser>
          <c:idx val="111"/>
          <c:order val="111"/>
          <c:tx>
            <c:strRef>
              <c:f>'D2.6.3.B'!$CU$165</c:f>
              <c:strCache>
                <c:ptCount val="1"/>
                <c:pt idx="0">
                  <c:v>Aviation (International)</c:v>
                </c:pt>
              </c:strCache>
            </c:strRef>
          </c:tx>
          <c:spPr>
            <a:solidFill>
              <a:srgbClr val="00CC00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'D2.6.3.B'!$CV$165:$DC$165</c:f>
              <c:numCache>
                <c:formatCode>General</c:formatCode>
                <c:ptCount val="8"/>
                <c:pt idx="0">
                  <c:v>1.4408999999999998</c:v>
                </c:pt>
                <c:pt idx="1">
                  <c:v>1.6231933333333335</c:v>
                </c:pt>
                <c:pt idx="2">
                  <c:v>1.8054866666666665</c:v>
                </c:pt>
                <c:pt idx="3">
                  <c:v>1.9807066666666666</c:v>
                </c:pt>
                <c:pt idx="4">
                  <c:v>2.1439733333333333</c:v>
                </c:pt>
                <c:pt idx="5">
                  <c:v>2.3636333333333335</c:v>
                </c:pt>
                <c:pt idx="6">
                  <c:v>2.6423200000000002</c:v>
                </c:pt>
                <c:pt idx="7">
                  <c:v>2.8876666666666666</c:v>
                </c:pt>
              </c:numCache>
            </c:numRef>
          </c:val>
        </c:ser>
        <c:ser>
          <c:idx val="112"/>
          <c:order val="112"/>
          <c:tx>
            <c:strRef>
              <c:f>'D2.6.3.B'!$CU$166</c:f>
              <c:strCache>
                <c:ptCount val="1"/>
                <c:pt idx="0">
                  <c:v>Maritime (International)</c:v>
                </c:pt>
              </c:strCache>
            </c:strRef>
          </c:tx>
          <c:spPr>
            <a:solidFill>
              <a:srgbClr val="00CC00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'D2.6.3.B'!$CV$166:$DC$166</c:f>
              <c:numCache>
                <c:formatCode>General</c:formatCode>
                <c:ptCount val="8"/>
                <c:pt idx="0">
                  <c:v>0.12719999999999998</c:v>
                </c:pt>
                <c:pt idx="1">
                  <c:v>1.3973333333333334E-2</c:v>
                </c:pt>
                <c:pt idx="2">
                  <c:v>1.2206666666666666E-2</c:v>
                </c:pt>
                <c:pt idx="3">
                  <c:v>9.7466666666666656E-3</c:v>
                </c:pt>
                <c:pt idx="4">
                  <c:v>1.6133333333333334E-3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13"/>
          <c:order val="113"/>
          <c:tx>
            <c:strRef>
              <c:f>'D2.6.3.B'!$CU$167</c:f>
              <c:strCache>
                <c:ptCount val="1"/>
                <c:pt idx="0">
                  <c:v>Pumped Storage of Electricity</c:v>
                </c:pt>
              </c:strCache>
            </c:strRef>
          </c:tx>
          <c:spPr>
            <a:solidFill>
              <a:srgbClr val="B1A0C7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'D2.6.3.B'!$CV$167:$DC$167</c:f>
              <c:numCache>
                <c:formatCode>General</c:formatCode>
                <c:ptCount val="8"/>
                <c:pt idx="0">
                  <c:v>0</c:v>
                </c:pt>
                <c:pt idx="1">
                  <c:v>8.2666666666666663E-4</c:v>
                </c:pt>
                <c:pt idx="2">
                  <c:v>4.1533333333333335E-3</c:v>
                </c:pt>
                <c:pt idx="3">
                  <c:v>9.2066666666666668E-3</c:v>
                </c:pt>
                <c:pt idx="4">
                  <c:v>6.2400000000000008E-3</c:v>
                </c:pt>
                <c:pt idx="5">
                  <c:v>5.3666666666666672E-3</c:v>
                </c:pt>
                <c:pt idx="6">
                  <c:v>5.6866666666666663E-3</c:v>
                </c:pt>
                <c:pt idx="7">
                  <c:v>3.3666666666666667E-3</c:v>
                </c:pt>
              </c:numCache>
            </c:numRef>
          </c:val>
        </c:ser>
        <c:ser>
          <c:idx val="114"/>
          <c:order val="114"/>
          <c:tx>
            <c:strRef>
              <c:f>'D2.6.3.B'!$CU$168</c:f>
              <c:strCache>
                <c:ptCount val="1"/>
                <c:pt idx="0">
                  <c:v>Pumped Heat Electricity Storage</c:v>
                </c:pt>
              </c:strCache>
            </c:strRef>
          </c:tx>
          <c:spPr>
            <a:solidFill>
              <a:srgbClr val="B1A0C7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'D2.6.3.B'!$CV$168:$DC$168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1.3259999999999999E-2</c:v>
                </c:pt>
                <c:pt idx="4">
                  <c:v>3.2773333333333335E-2</c:v>
                </c:pt>
                <c:pt idx="5">
                  <c:v>4.4413333333333332E-2</c:v>
                </c:pt>
                <c:pt idx="6">
                  <c:v>4.8460000000000003E-2</c:v>
                </c:pt>
                <c:pt idx="7">
                  <c:v>4.6359999999999998E-2</c:v>
                </c:pt>
              </c:numCache>
            </c:numRef>
          </c:val>
        </c:ser>
        <c:ser>
          <c:idx val="115"/>
          <c:order val="115"/>
          <c:tx>
            <c:strRef>
              <c:f>'D2.6.3.B'!$CU$169</c:f>
              <c:strCache>
                <c:ptCount val="1"/>
                <c:pt idx="0">
                  <c:v>Building Hot Water Storage</c:v>
                </c:pt>
              </c:strCache>
            </c:strRef>
          </c:tx>
          <c:spPr>
            <a:solidFill>
              <a:srgbClr val="B1A0C7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'D2.6.3.B'!$CV$169:$DC$169</c:f>
              <c:numCache>
                <c:formatCode>General</c:formatCode>
                <c:ptCount val="8"/>
                <c:pt idx="0">
                  <c:v>8.5133333333333346E-3</c:v>
                </c:pt>
                <c:pt idx="1">
                  <c:v>1.2793333333333334E-2</c:v>
                </c:pt>
                <c:pt idx="2">
                  <c:v>1.0260000000000002E-2</c:v>
                </c:pt>
                <c:pt idx="3">
                  <c:v>9.1600000000000015E-3</c:v>
                </c:pt>
                <c:pt idx="4">
                  <c:v>1.3166666666666667E-2</c:v>
                </c:pt>
                <c:pt idx="5">
                  <c:v>1.8986666666666666E-2</c:v>
                </c:pt>
                <c:pt idx="6">
                  <c:v>3.4079999999999999E-2</c:v>
                </c:pt>
                <c:pt idx="7">
                  <c:v>4.0399999999999998E-2</c:v>
                </c:pt>
              </c:numCache>
            </c:numRef>
          </c:val>
        </c:ser>
        <c:ser>
          <c:idx val="116"/>
          <c:order val="116"/>
          <c:tx>
            <c:strRef>
              <c:f>'D2.6.3.B'!$CU$170</c:f>
              <c:strCache>
                <c:ptCount val="1"/>
                <c:pt idx="0">
                  <c:v>Geological Storage of Hydrogen</c:v>
                </c:pt>
              </c:strCache>
            </c:strRef>
          </c:tx>
          <c:spPr>
            <a:solidFill>
              <a:srgbClr val="B1A0C7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'D2.6.3.B'!$CV$170:$DC$170</c:f>
              <c:numCache>
                <c:formatCode>General</c:formatCode>
                <c:ptCount val="8"/>
                <c:pt idx="0">
                  <c:v>2.8000000000000003E-4</c:v>
                </c:pt>
                <c:pt idx="1">
                  <c:v>1.8999999999999998E-3</c:v>
                </c:pt>
                <c:pt idx="2">
                  <c:v>5.2666666666666669E-3</c:v>
                </c:pt>
                <c:pt idx="3">
                  <c:v>1.3520000000000001E-2</c:v>
                </c:pt>
                <c:pt idx="4">
                  <c:v>2.6986666666666666E-2</c:v>
                </c:pt>
                <c:pt idx="5">
                  <c:v>3.2393333333333336E-2</c:v>
                </c:pt>
                <c:pt idx="6">
                  <c:v>3.1219999999999998E-2</c:v>
                </c:pt>
                <c:pt idx="7">
                  <c:v>2.8999999999999998E-2</c:v>
                </c:pt>
              </c:numCache>
            </c:numRef>
          </c:val>
        </c:ser>
        <c:ser>
          <c:idx val="117"/>
          <c:order val="117"/>
          <c:tx>
            <c:strRef>
              <c:f>'D2.6.3.B'!$CU$171</c:f>
              <c:strCache>
                <c:ptCount val="1"/>
                <c:pt idx="0">
                  <c:v>District Heat Storage</c:v>
                </c:pt>
              </c:strCache>
            </c:strRef>
          </c:tx>
          <c:spPr>
            <a:solidFill>
              <a:srgbClr val="B1A0C7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'D2.6.3.B'!$CV$171:$DC$171</c:f>
              <c:numCache>
                <c:formatCode>General</c:formatCode>
                <c:ptCount val="8"/>
                <c:pt idx="0">
                  <c:v>5.8E-4</c:v>
                </c:pt>
                <c:pt idx="1">
                  <c:v>1.5866666666666666E-3</c:v>
                </c:pt>
                <c:pt idx="2">
                  <c:v>5.933333333333333E-3</c:v>
                </c:pt>
                <c:pt idx="3">
                  <c:v>1.3653333333333333E-2</c:v>
                </c:pt>
                <c:pt idx="4">
                  <c:v>1.8320000000000003E-2</c:v>
                </c:pt>
                <c:pt idx="5">
                  <c:v>3.2933333333333328E-2</c:v>
                </c:pt>
                <c:pt idx="6">
                  <c:v>5.6466666666666672E-2</c:v>
                </c:pt>
                <c:pt idx="7">
                  <c:v>0.10166666666666667</c:v>
                </c:pt>
              </c:numCache>
            </c:numRef>
          </c:val>
        </c:ser>
        <c:ser>
          <c:idx val="118"/>
          <c:order val="118"/>
          <c:tx>
            <c:strRef>
              <c:f>'D2.6.3.B'!$CU$172</c:f>
              <c:strCache>
                <c:ptCount val="1"/>
                <c:pt idx="0">
                  <c:v>Building Space Heat Storage</c:v>
                </c:pt>
              </c:strCache>
            </c:strRef>
          </c:tx>
          <c:spPr>
            <a:solidFill>
              <a:srgbClr val="B1A0C7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'D2.6.3.B'!$CV$172:$DC$172</c:f>
              <c:numCache>
                <c:formatCode>General</c:formatCode>
                <c:ptCount val="8"/>
                <c:pt idx="0">
                  <c:v>2.06E-2</c:v>
                </c:pt>
                <c:pt idx="1">
                  <c:v>1.77E-2</c:v>
                </c:pt>
                <c:pt idx="2">
                  <c:v>2.3179999999999999E-2</c:v>
                </c:pt>
                <c:pt idx="3">
                  <c:v>4.9113333333333335E-2</c:v>
                </c:pt>
                <c:pt idx="4">
                  <c:v>5.3413333333333333E-2</c:v>
                </c:pt>
                <c:pt idx="5">
                  <c:v>6.8013333333333328E-2</c:v>
                </c:pt>
                <c:pt idx="6">
                  <c:v>8.5486666666666669E-2</c:v>
                </c:pt>
                <c:pt idx="7">
                  <c:v>0.16278000000000001</c:v>
                </c:pt>
              </c:numCache>
            </c:numRef>
          </c:val>
        </c:ser>
        <c:ser>
          <c:idx val="119"/>
          <c:order val="119"/>
          <c:tx>
            <c:strRef>
              <c:f>'D2.6.3.B'!$CU$173</c:f>
              <c:strCache>
                <c:ptCount val="1"/>
                <c:pt idx="0">
                  <c:v>CapturedCO2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'D2.6.3.B'!$CV$53:$DC$53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'D2.6.3.B'!$CV$173:$DC$173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4.6000000000000001E-4</c:v>
                </c:pt>
                <c:pt idx="3">
                  <c:v>9.1333333333333338E-4</c:v>
                </c:pt>
                <c:pt idx="4">
                  <c:v>1.3799999999999999E-3</c:v>
                </c:pt>
                <c:pt idx="5">
                  <c:v>2.0400000000000001E-3</c:v>
                </c:pt>
                <c:pt idx="6">
                  <c:v>2.9399999999999999E-3</c:v>
                </c:pt>
                <c:pt idx="7">
                  <c:v>3.2066666666666667E-3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0838656"/>
        <c:axId val="230824192"/>
      </c:areaChart>
      <c:valAx>
        <c:axId val="2308241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£bn/year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230838656"/>
        <c:crosses val="autoZero"/>
        <c:crossBetween val="midCat"/>
      </c:valAx>
      <c:catAx>
        <c:axId val="23083865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23082419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441867015301165"/>
          <c:y val="0"/>
          <c:w val="0.26141957874904798"/>
          <c:h val="1"/>
        </c:manualLayout>
      </c:layout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CAPEX Summary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710116653781659"/>
          <c:y val="9.4918137254901919E-2"/>
          <c:w val="0.66837774998826927"/>
          <c:h val="0.852365032679744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'D2.6.3.B'!$C$54</c:f>
              <c:strCache>
                <c:ptCount val="1"/>
                <c:pt idx="0">
                  <c:v>Power &amp; conversion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'D2.6.3.B'!$D$53:$K$53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'D2.6.3.B'!$D$54:$K$54</c:f>
              <c:numCache>
                <c:formatCode>General</c:formatCode>
                <c:ptCount val="8"/>
                <c:pt idx="0">
                  <c:v>26.684206666666668</c:v>
                </c:pt>
                <c:pt idx="1">
                  <c:v>35.244659999999996</c:v>
                </c:pt>
                <c:pt idx="2">
                  <c:v>25.645053333333333</c:v>
                </c:pt>
                <c:pt idx="3">
                  <c:v>35.253140000000002</c:v>
                </c:pt>
                <c:pt idx="4">
                  <c:v>37.935133333333333</c:v>
                </c:pt>
                <c:pt idx="5">
                  <c:v>40.102846666666665</c:v>
                </c:pt>
                <c:pt idx="6">
                  <c:v>36.201266666666669</c:v>
                </c:pt>
                <c:pt idx="7">
                  <c:v>90.277506666666682</c:v>
                </c:pt>
              </c:numCache>
            </c:numRef>
          </c:val>
        </c:ser>
        <c:ser>
          <c:idx val="1"/>
          <c:order val="1"/>
          <c:tx>
            <c:strRef>
              <c:f>'D2.6.3.B'!$C$55</c:f>
              <c:strCache>
                <c:ptCount val="1"/>
                <c:pt idx="0">
                  <c:v>Buildings &amp;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'D2.6.3.B'!$D$53:$K$53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'D2.6.3.B'!$D$55:$K$55</c:f>
              <c:numCache>
                <c:formatCode>General</c:formatCode>
                <c:ptCount val="8"/>
                <c:pt idx="0">
                  <c:v>119.76432666666666</c:v>
                </c:pt>
                <c:pt idx="1">
                  <c:v>120.70186</c:v>
                </c:pt>
                <c:pt idx="2">
                  <c:v>112.34731333333332</c:v>
                </c:pt>
                <c:pt idx="3">
                  <c:v>106.33061333333333</c:v>
                </c:pt>
                <c:pt idx="4">
                  <c:v>106.64818666666667</c:v>
                </c:pt>
                <c:pt idx="5">
                  <c:v>124.11072</c:v>
                </c:pt>
                <c:pt idx="6">
                  <c:v>119.81659333333334</c:v>
                </c:pt>
                <c:pt idx="7">
                  <c:v>133.2509</c:v>
                </c:pt>
              </c:numCache>
            </c:numRef>
          </c:val>
        </c:ser>
        <c:ser>
          <c:idx val="2"/>
          <c:order val="2"/>
          <c:tx>
            <c:strRef>
              <c:f>'D2.6.3.B'!$C$56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'D2.6.3.B'!$D$53:$K$53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'D2.6.3.B'!$D$56:$K$56</c:f>
              <c:numCache>
                <c:formatCode>General</c:formatCode>
                <c:ptCount val="8"/>
                <c:pt idx="0">
                  <c:v>195.40129333333334</c:v>
                </c:pt>
                <c:pt idx="1">
                  <c:v>212.81739999999999</c:v>
                </c:pt>
                <c:pt idx="2">
                  <c:v>206.38902666666667</c:v>
                </c:pt>
                <c:pt idx="3">
                  <c:v>206.79732666666666</c:v>
                </c:pt>
                <c:pt idx="4">
                  <c:v>215.69611333333333</c:v>
                </c:pt>
                <c:pt idx="5">
                  <c:v>229.18126666666669</c:v>
                </c:pt>
                <c:pt idx="6">
                  <c:v>239.22992666666667</c:v>
                </c:pt>
                <c:pt idx="7">
                  <c:v>252.7165</c:v>
                </c:pt>
              </c:numCache>
            </c:numRef>
          </c:val>
        </c:ser>
        <c:ser>
          <c:idx val="3"/>
          <c:order val="3"/>
          <c:tx>
            <c:strRef>
              <c:f>'D2.6.3.B'!$C$57</c:f>
              <c:strCache>
                <c:ptCount val="1"/>
                <c:pt idx="0">
                  <c:v>Infrastructure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'D2.6.3.B'!$D$53:$K$53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'D2.6.3.B'!$D$57:$K$57</c:f>
              <c:numCache>
                <c:formatCode>General</c:formatCode>
                <c:ptCount val="8"/>
                <c:pt idx="0">
                  <c:v>3.7504399999999998</c:v>
                </c:pt>
                <c:pt idx="1">
                  <c:v>3.4373800000000001</c:v>
                </c:pt>
                <c:pt idx="2">
                  <c:v>5.1023066666666672</c:v>
                </c:pt>
                <c:pt idx="3">
                  <c:v>6.6560466666666667</c:v>
                </c:pt>
                <c:pt idx="4">
                  <c:v>11.044779999999999</c:v>
                </c:pt>
                <c:pt idx="5">
                  <c:v>14.880406666666666</c:v>
                </c:pt>
                <c:pt idx="6">
                  <c:v>21.92088</c:v>
                </c:pt>
                <c:pt idx="7">
                  <c:v>54.653133333333336</c:v>
                </c:pt>
              </c:numCache>
            </c:numRef>
          </c:val>
        </c:ser>
        <c:ser>
          <c:idx val="4"/>
          <c:order val="4"/>
          <c:tx>
            <c:strRef>
              <c:f>'D2.6.3.B'!$C$58</c:f>
              <c:strCache>
                <c:ptCount val="1"/>
                <c:pt idx="0">
                  <c:v>Resource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numRef>
              <c:f>'D2.6.3.B'!$D$53:$K$53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'D2.6.3.B'!$D$58:$K$58</c:f>
              <c:numCache>
                <c:formatCode>General</c:formatCode>
                <c:ptCount val="8"/>
                <c:pt idx="0">
                  <c:v>3.3333333333333335E-5</c:v>
                </c:pt>
                <c:pt idx="1">
                  <c:v>2.0000000000000002E-5</c:v>
                </c:pt>
                <c:pt idx="2">
                  <c:v>8.0000000000000007E-5</c:v>
                </c:pt>
                <c:pt idx="3">
                  <c:v>2.8000000000000003E-4</c:v>
                </c:pt>
                <c:pt idx="4">
                  <c:v>8.3333333333333339E-4</c:v>
                </c:pt>
                <c:pt idx="5">
                  <c:v>1.2866666666666666E-3</c:v>
                </c:pt>
                <c:pt idx="6">
                  <c:v>1.2866666666666666E-3</c:v>
                </c:pt>
                <c:pt idx="7">
                  <c:v>6.733333333333334E-4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30597376"/>
        <c:axId val="230598912"/>
      </c:barChart>
      <c:catAx>
        <c:axId val="23059737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 rot="60000" vert="horz"/>
          <a:lstStyle/>
          <a:p>
            <a:pPr>
              <a:defRPr/>
            </a:pPr>
            <a:endParaRPr lang="en-US"/>
          </a:p>
        </c:txPr>
        <c:crossAx val="230598912"/>
        <c:crosses val="autoZero"/>
        <c:auto val="1"/>
        <c:lblAlgn val="r"/>
        <c:lblOffset val="100"/>
        <c:noMultiLvlLbl val="0"/>
      </c:catAx>
      <c:valAx>
        <c:axId val="230598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£bn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3059737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Electricity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'[1]Cashflow Results Charts'!$FG$57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Charts'!$FH$57:$FL$57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tx>
            <c:strRef>
              <c:f>'[1]Cashflow Results Charts'!$FG$58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Charts'!$FH$58:$FL$58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"/>
          <c:order val="2"/>
          <c:tx>
            <c:strRef>
              <c:f>'[1]Cashflow Results Charts'!$FG$59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Charts'!$FH$59:$FL$59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3"/>
          <c:order val="3"/>
          <c:tx>
            <c:strRef>
              <c:f>'[1]Cashflow Results Charts'!$FG$60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Charts'!$FH$60:$FL$60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4"/>
          <c:order val="4"/>
          <c:tx>
            <c:strRef>
              <c:f>'[1]Cashflow Results Charts'!$FG$61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Charts'!$FH$61:$FL$61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5"/>
          <c:order val="5"/>
          <c:tx>
            <c:strRef>
              <c:f>'[1]Cashflow Results Charts'!$FG$62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Charts'!$FH$62:$FL$62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6"/>
          <c:order val="6"/>
          <c:tx>
            <c:strRef>
              <c:f>'[1]Cashflow Results Charts'!$FG$63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Charts'!$FH$63:$FL$63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7"/>
          <c:order val="7"/>
          <c:tx>
            <c:strRef>
              <c:f>'[1]Cashflow Results Charts'!$FG$64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Charts'!$FH$64:$FL$64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8"/>
          <c:order val="8"/>
          <c:tx>
            <c:strRef>
              <c:f>'[1]Cashflow Results Charts'!$FG$65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Charts'!$FH$65:$FL$65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9"/>
          <c:order val="9"/>
          <c:tx>
            <c:strRef>
              <c:f>'[1]Cashflow Results Charts'!$FG$66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Charts'!$FH$66:$FL$66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'[1]Cashflow Results Charts'!$FG$67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Charts'!$FH$67:$FL$67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'[1]Cashflow Results Charts'!$FG$68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Charts'!$FH$68:$FL$68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'[1]Cashflow Results Charts'!$FG$69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Charts'!$FH$69:$FL$69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'[1]Cashflow Results Charts'!$FG$70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Charts'!$FH$70:$FL$70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'[1]Cashflow Results Charts'!$FG$71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Charts'!$FH$71:$FL$71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'[1]Cashflow Results Charts'!$FG$72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Charts'!$FH$72:$FL$72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'[1]Cashflow Results Charts'!$FG$73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Charts'!$FH$73:$FL$73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7"/>
          <c:order val="17"/>
          <c:tx>
            <c:strRef>
              <c:f>'[1]Cashflow Results Charts'!$FG$74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Charts'!$FH$74:$FL$74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8"/>
          <c:order val="18"/>
          <c:tx>
            <c:strRef>
              <c:f>'[1]Cashflow Results Charts'!$FG$75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Charts'!$FH$75:$FL$75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9"/>
          <c:order val="19"/>
          <c:tx>
            <c:strRef>
              <c:f>'[1]Cashflow Results Charts'!$FG$76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Charts'!$FH$76:$FL$76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0"/>
          <c:order val="20"/>
          <c:tx>
            <c:strRef>
              <c:f>'[1]Cashflow Results Charts'!$FG$77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544000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Charts'!$FH$77:$FL$77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1"/>
          <c:order val="21"/>
          <c:tx>
            <c:strRef>
              <c:f>'[1]Cashflow Results Charts'!$FG$78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C49500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Charts'!$FH$78:$FL$78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2"/>
          <c:order val="22"/>
          <c:tx>
            <c:strRef>
              <c:f>'[1]Cashflow Results Charts'!$FG$79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Charts'!$FH$79:$FL$79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3"/>
          <c:order val="23"/>
          <c:tx>
            <c:strRef>
              <c:f>'[1]Cashflow Results Charts'!$FG$80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Charts'!$FH$80:$FL$80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4"/>
          <c:order val="24"/>
          <c:tx>
            <c:strRef>
              <c:f>'[1]Cashflow Results Charts'!$FG$81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Charts'!$FH$81:$FL$81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5"/>
          <c:order val="25"/>
          <c:tx>
            <c:strRef>
              <c:f>'[1]Cashflow Results Charts'!$FG$82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Charts'!$FH$82:$FL$82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6"/>
          <c:order val="26"/>
          <c:tx>
            <c:strRef>
              <c:f>'[1]Cashflow Results Charts'!$FG$83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Charts'!$FH$83:$FL$83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7"/>
          <c:order val="27"/>
          <c:tx>
            <c:strRef>
              <c:f>'[1]Cashflow Results Charts'!$FG$84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Charts'!$FH$84:$FL$84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8"/>
          <c:order val="28"/>
          <c:tx>
            <c:strRef>
              <c:f>'[1]Cashflow Results Charts'!$FG$85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Charts'!$FH$85:$FL$85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9"/>
          <c:order val="29"/>
          <c:tx>
            <c:strRef>
              <c:f>'[1]Cashflow Results Charts'!$FG$86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Charts'!$FH$86:$FL$86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30"/>
          <c:order val="30"/>
          <c:tx>
            <c:strRef>
              <c:f>'[1]Cashflow Results Charts'!$FG$87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CCC0DA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Charts'!$FH$87:$FL$87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31"/>
          <c:order val="31"/>
          <c:tx>
            <c:strRef>
              <c:f>'[1]Cashflow Results Charts'!$FG$88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CCC0DA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Charts'!$FH$88:$FL$88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32"/>
          <c:order val="32"/>
          <c:tx>
            <c:strRef>
              <c:f>'[1]Cashflow Results Charts'!$FG$89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60497A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Charts'!$FH$89:$FL$89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33"/>
          <c:order val="33"/>
          <c:tx>
            <c:strRef>
              <c:f>'[1]Cashflow Results Charts'!$FG$90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60497A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Charts'!$FH$90:$FL$90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34"/>
          <c:order val="34"/>
          <c:tx>
            <c:strRef>
              <c:f>'[1]Cashflow Results Charts'!$FG$91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071400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Charts'!$FH$91:$FL$91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35"/>
          <c:order val="35"/>
          <c:tx>
            <c:strRef>
              <c:f>'[1]Cashflow Results Charts'!$FG$92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DA9694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Charts'!$FH$92:$FL$92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36"/>
          <c:order val="36"/>
          <c:tx>
            <c:strRef>
              <c:f>'[1]Cashflow Results Charts'!$FG$93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Charts'!$FH$93:$FL$93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37"/>
          <c:order val="37"/>
          <c:tx>
            <c:strRef>
              <c:f>'[1]Cashflow Results Charts'!$FG$94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Charts'!$FH$94:$FL$94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38"/>
          <c:order val="38"/>
          <c:tx>
            <c:strRef>
              <c:f>'[1]Cashflow Results Charts'!$FG$95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Charts'!$FH$95:$FL$95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39"/>
          <c:order val="39"/>
          <c:tx>
            <c:strRef>
              <c:f>'[1]Cashflow Results Charts'!$FG$96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538DD5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Charts'!$FH$96:$FL$96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40"/>
          <c:order val="40"/>
          <c:tx>
            <c:strRef>
              <c:f>'[1]Cashflow Results Charts'!$FG$97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Charts'!$FH$97:$FL$97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41"/>
          <c:order val="41"/>
          <c:tx>
            <c:strRef>
              <c:f>'[1]Cashflow Results Charts'!$FG$98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FFCC99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Charts'!$FH$98:$FL$98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42"/>
          <c:order val="42"/>
          <c:tx>
            <c:strRef>
              <c:f>'[1]Cashflow Results Charts'!$FG$99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071400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Charts'!$FH$99:$FL$99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1060224"/>
        <c:axId val="231061760"/>
      </c:barChart>
      <c:catAx>
        <c:axId val="23106022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31061760"/>
        <c:crosses val="autoZero"/>
        <c:auto val="1"/>
        <c:lblAlgn val="ctr"/>
        <c:lblOffset val="100"/>
        <c:noMultiLvlLbl val="0"/>
      </c:catAx>
      <c:valAx>
        <c:axId val="231061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310602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7712579444928909"/>
          <c:y val="1.9808238613929326E-2"/>
          <c:w val="0.22287422237777885"/>
          <c:h val="0.82555000000000001"/>
        </c:manualLayout>
      </c:layout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Storage Capacity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'[1]Cashflow Results Charts'!$FZ$57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'[1]Cashflow Results Charts'!$GA$56:$GE$56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Charts'!$GA$57:$GE$57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tx>
            <c:strRef>
              <c:f>'[1]Cashflow Results Charts'!$FZ$58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FF9933"/>
            </a:solidFill>
          </c:spPr>
          <c:invertIfNegative val="0"/>
          <c:cat>
            <c:numRef>
              <c:f>'[1]Cashflow Results Charts'!$GA$56:$GE$56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Charts'!$GA$58:$GE$58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"/>
          <c:order val="2"/>
          <c:tx>
            <c:strRef>
              <c:f>'[1]Cashflow Results Charts'!$FZ$59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numRef>
              <c:f>'[1]Cashflow Results Charts'!$GA$56:$GE$56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Charts'!$GA$59:$GE$59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3"/>
          <c:order val="3"/>
          <c:tx>
            <c:strRef>
              <c:f>'[1]Cashflow Results Charts'!$FZ$60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404040"/>
            </a:solidFill>
          </c:spPr>
          <c:invertIfNegative val="0"/>
          <c:cat>
            <c:numRef>
              <c:f>'[1]Cashflow Results Charts'!$GA$56:$GE$56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Charts'!$GA$60:$GE$60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4"/>
          <c:order val="4"/>
          <c:tx>
            <c:strRef>
              <c:f>'[1]Cashflow Results Charts'!$FZ$61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48A54"/>
            </a:solidFill>
          </c:spPr>
          <c:invertIfNegative val="0"/>
          <c:cat>
            <c:numRef>
              <c:f>'[1]Cashflow Results Charts'!$GA$56:$GE$56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Charts'!$GA$61:$GE$61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5"/>
          <c:order val="5"/>
          <c:tx>
            <c:strRef>
              <c:f>'[1]Cashflow Results Charts'!$FZ$62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numRef>
              <c:f>'[1]Cashflow Results Charts'!$GA$56:$GE$56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Charts'!$GA$62:$GE$62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1115776"/>
        <c:axId val="231121664"/>
      </c:barChart>
      <c:catAx>
        <c:axId val="23111577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31121664"/>
        <c:crosses val="autoZero"/>
        <c:auto val="1"/>
        <c:lblAlgn val="ctr"/>
        <c:lblOffset val="100"/>
        <c:noMultiLvlLbl val="0"/>
      </c:catAx>
      <c:valAx>
        <c:axId val="231121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Store Capacity (kWh)</a:t>
                </a:r>
              </a:p>
            </c:rich>
          </c:tx>
          <c:overlay val="0"/>
        </c:title>
        <c:numFmt formatCode="0.00E+0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3111577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Retrofit Capacity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8039539388346267E-2"/>
          <c:y val="9.3415190632284761E-2"/>
          <c:w val="0.58322827830597823"/>
          <c:h val="0.80613042063120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'[1]Cashflow Results Charts'!$GV$57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numRef>
              <c:f>'[1]Cashflow Results Charts'!$GW$56:$HA$56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Charts'!$GW$57:$HA$57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tx>
            <c:strRef>
              <c:f>'[1]Cashflow Results Charts'!$GV$58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numRef>
              <c:f>'[1]Cashflow Results Charts'!$GW$56:$HA$56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Charts'!$GW$58:$HA$58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"/>
          <c:order val="2"/>
          <c:tx>
            <c:strRef>
              <c:f>'[1]Cashflow Results Charts'!$GV$59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'[1]Cashflow Results Charts'!$GW$56:$HA$56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Charts'!$GW$59:$HA$59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3"/>
          <c:order val="3"/>
          <c:tx>
            <c:strRef>
              <c:f>'[1]Cashflow Results Charts'!$GV$60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numRef>
              <c:f>'[1]Cashflow Results Charts'!$GW$56:$HA$56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Charts'!$GW$60:$HA$60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1223296"/>
        <c:axId val="231224832"/>
      </c:barChart>
      <c:catAx>
        <c:axId val="23122329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31224832"/>
        <c:crosses val="autoZero"/>
        <c:auto val="1"/>
        <c:lblAlgn val="ctr"/>
        <c:lblOffset val="100"/>
        <c:noMultiLvlLbl val="0"/>
      </c:catAx>
      <c:valAx>
        <c:axId val="231224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Capacity (Mixed Units)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312232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57804357375422"/>
          <c:y val="5.6679109181945755E-2"/>
          <c:w val="0.27242197658965089"/>
          <c:h val="0.46348039215686615"/>
        </c:manualLayout>
      </c:layout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Water Heating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'[1]Cashflow Results Charts'!$HH$57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numRef>
              <c:f>'[1]Cashflow Results Charts'!$HI$56:$HM$56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Charts'!$HI$57:$HM$57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tx>
            <c:strRef>
              <c:f>'[1]Cashflow Results Charts'!$HH$58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numRef>
              <c:f>'[1]Cashflow Results Charts'!$HI$56:$HM$56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Charts'!$HI$58:$HM$58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"/>
          <c:order val="2"/>
          <c:tx>
            <c:strRef>
              <c:f>'[1]Cashflow Results Charts'!$HH$59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numRef>
              <c:f>'[1]Cashflow Results Charts'!$HI$56:$HM$56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Charts'!$HI$59:$HM$59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3"/>
          <c:order val="3"/>
          <c:tx>
            <c:strRef>
              <c:f>'[1]Cashflow Results Charts'!$HH$60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'[1]Cashflow Results Charts'!$HI$56:$HM$56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Charts'!$HI$60:$HM$60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4"/>
          <c:order val="4"/>
          <c:tx>
            <c:strRef>
              <c:f>'[1]Cashflow Results Charts'!$HH$61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'[1]Cashflow Results Charts'!$HI$56:$HM$56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Charts'!$HI$61:$HM$61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5"/>
          <c:order val="5"/>
          <c:tx>
            <c:strRef>
              <c:f>'[1]Cashflow Results Charts'!$HH$62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numRef>
              <c:f>'[1]Cashflow Results Charts'!$HI$56:$HM$56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Charts'!$HI$62:$HM$62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6"/>
          <c:order val="6"/>
          <c:tx>
            <c:strRef>
              <c:f>'[1]Cashflow Results Charts'!$HH$63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numRef>
              <c:f>'[1]Cashflow Results Charts'!$HI$56:$HM$56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Charts'!$HI$63:$HM$63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7"/>
          <c:order val="7"/>
          <c:tx>
            <c:strRef>
              <c:f>'[1]Cashflow Results Charts'!$HH$64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numRef>
              <c:f>'[1]Cashflow Results Charts'!$HI$56:$HM$56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Charts'!$HI$64:$HM$64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8"/>
          <c:order val="8"/>
          <c:tx>
            <c:strRef>
              <c:f>'[1]Cashflow Results Charts'!$HH$65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numRef>
              <c:f>'[1]Cashflow Results Charts'!$HI$56:$HM$56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Charts'!$HI$65:$HM$65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9"/>
          <c:order val="9"/>
          <c:tx>
            <c:strRef>
              <c:f>'[1]Cashflow Results Charts'!$HH$66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numRef>
              <c:f>'[1]Cashflow Results Charts'!$HI$56:$HM$56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Charts'!$HI$66:$HM$66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'[1]Cashflow Results Charts'!$HH$67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'[1]Cashflow Results Charts'!$HI$56:$HM$56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Charts'!$HI$67:$HM$67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'[1]Cashflow Results Charts'!$HH$68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'[1]Cashflow Results Charts'!$HI$56:$HM$56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Charts'!$HI$68:$HM$68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'[1]Cashflow Results Charts'!$HH$69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'[1]Cashflow Results Charts'!$HI$56:$HM$56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Charts'!$HI$69:$HM$69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'[1]Cashflow Results Charts'!$HH$70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CCC0DA"/>
            </a:solidFill>
          </c:spPr>
          <c:invertIfNegative val="0"/>
          <c:cat>
            <c:numRef>
              <c:f>'[1]Cashflow Results Charts'!$HI$56:$HM$56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Charts'!$HI$70:$HM$70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'[1]Cashflow Results Charts'!$HH$71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60497A"/>
            </a:solidFill>
          </c:spPr>
          <c:invertIfNegative val="0"/>
          <c:cat>
            <c:numRef>
              <c:f>'[1]Cashflow Results Charts'!$HI$56:$HM$56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Charts'!$HI$71:$HM$71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'[1]Cashflow Results Charts'!$HH$72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'[1]Cashflow Results Charts'!$HI$56:$HM$56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Charts'!$HI$72:$HM$72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1278848"/>
        <c:axId val="231305216"/>
      </c:barChart>
      <c:catAx>
        <c:axId val="23127884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31305216"/>
        <c:crosses val="autoZero"/>
        <c:auto val="1"/>
        <c:lblAlgn val="ctr"/>
        <c:lblOffset val="100"/>
        <c:noMultiLvlLbl val="0"/>
      </c:catAx>
      <c:valAx>
        <c:axId val="231305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312788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144161294436796"/>
          <c:y val="0.25084982035301745"/>
          <c:w val="0.23855843666305784"/>
          <c:h val="0.749150163398697"/>
        </c:manualLayout>
      </c:layout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Water Heating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'D2.6.1.A'!$HB$54</c:f>
              <c:strCache>
                <c:ptCount val="1"/>
                <c:pt idx="0">
                  <c:v>Solid Fuel Boiler - Hot Water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'D2.6.1.A'!$HC$53:$HK$53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'D2.6.1.A'!$HC$54:$HK$54</c:f>
              <c:numCache>
                <c:formatCode>0</c:formatCode>
                <c:ptCount val="9"/>
                <c:pt idx="0">
                  <c:v>0.3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'D2.6.1.A'!$HB$55</c:f>
              <c:strCache>
                <c:ptCount val="1"/>
                <c:pt idx="0">
                  <c:v>District Heating (Commercial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strRef>
              <c:f>'D2.6.1.A'!$HC$53:$HK$53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'D2.6.1.A'!$HC$55:$HK$55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0.20764902585163722</c:v>
                </c:pt>
              </c:numCache>
            </c:numRef>
          </c:val>
        </c:ser>
        <c:ser>
          <c:idx val="2"/>
          <c:order val="2"/>
          <c:tx>
            <c:strRef>
              <c:f>'D2.6.1.A'!$HB$56</c:f>
              <c:strCache>
                <c:ptCount val="1"/>
                <c:pt idx="0">
                  <c:v>District Heating (Public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strRef>
              <c:f>'D2.6.1.A'!$HC$53:$HK$53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'D2.6.1.A'!$HC$56:$HK$56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8.7228254831319407E-2</c:v>
                </c:pt>
              </c:numCache>
            </c:numRef>
          </c:val>
        </c:ser>
        <c:ser>
          <c:idx val="3"/>
          <c:order val="3"/>
          <c:tx>
            <c:strRef>
              <c:f>'D2.6.1.A'!$HB$57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'D2.6.1.A'!$HC$53:$HK$53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'D2.6.1.A'!$HC$57:$HK$57</c:f>
              <c:numCache>
                <c:formatCode>0</c:formatCode>
                <c:ptCount val="9"/>
                <c:pt idx="0">
                  <c:v>0</c:v>
                </c:pt>
                <c:pt idx="1">
                  <c:v>4.8818226620509178E-2</c:v>
                </c:pt>
                <c:pt idx="2">
                  <c:v>0.16118828602721483</c:v>
                </c:pt>
                <c:pt idx="3">
                  <c:v>0.3844139346555549</c:v>
                </c:pt>
                <c:pt idx="4">
                  <c:v>0.73501434905974283</c:v>
                </c:pt>
                <c:pt idx="5">
                  <c:v>1.2788539789249989</c:v>
                </c:pt>
                <c:pt idx="6">
                  <c:v>1.7889818595133951</c:v>
                </c:pt>
                <c:pt idx="7">
                  <c:v>2.6988183775385606</c:v>
                </c:pt>
                <c:pt idx="8">
                  <c:v>4.04776963982032</c:v>
                </c:pt>
              </c:numCache>
            </c:numRef>
          </c:val>
        </c:ser>
        <c:ser>
          <c:idx val="4"/>
          <c:order val="4"/>
          <c:tx>
            <c:strRef>
              <c:f>'D2.6.1.A'!$HB$58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'D2.6.1.A'!$HC$53:$HK$53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'D2.6.1.A'!$HC$58:$HK$58</c:f>
              <c:numCache>
                <c:formatCode>0</c:formatCode>
                <c:ptCount val="9"/>
                <c:pt idx="0">
                  <c:v>0</c:v>
                </c:pt>
                <c:pt idx="1">
                  <c:v>7.2232954424294699E-2</c:v>
                </c:pt>
                <c:pt idx="2">
                  <c:v>0.19413996600467914</c:v>
                </c:pt>
                <c:pt idx="3">
                  <c:v>0.39047242720991771</c:v>
                </c:pt>
                <c:pt idx="4">
                  <c:v>0.698908117630063</c:v>
                </c:pt>
                <c:pt idx="5">
                  <c:v>1.0229153402296334</c:v>
                </c:pt>
                <c:pt idx="6">
                  <c:v>1.0901560731022732</c:v>
                </c:pt>
                <c:pt idx="7">
                  <c:v>1.2720430147813064</c:v>
                </c:pt>
                <c:pt idx="8">
                  <c:v>1.5593951011706451</c:v>
                </c:pt>
              </c:numCache>
            </c:numRef>
          </c:val>
        </c:ser>
        <c:ser>
          <c:idx val="5"/>
          <c:order val="5"/>
          <c:tx>
            <c:strRef>
              <c:f>'D2.6.1.A'!$HB$59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'D2.6.1.A'!$HC$53:$HK$53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'D2.6.1.A'!$HC$59:$HK$59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2.8689969990478757E-4</c:v>
                </c:pt>
                <c:pt idx="4">
                  <c:v>8.2827986155136046E-3</c:v>
                </c:pt>
                <c:pt idx="5">
                  <c:v>0.10830412032158196</c:v>
                </c:pt>
                <c:pt idx="6">
                  <c:v>0.33607292466484945</c:v>
                </c:pt>
                <c:pt idx="7">
                  <c:v>0.75520938262824189</c:v>
                </c:pt>
                <c:pt idx="8">
                  <c:v>1.4348340678625631</c:v>
                </c:pt>
              </c:numCache>
            </c:numRef>
          </c:val>
        </c:ser>
        <c:ser>
          <c:idx val="6"/>
          <c:order val="6"/>
          <c:tx>
            <c:strRef>
              <c:f>'D2.6.1.A'!$HB$60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'D2.6.1.A'!$HC$53:$HK$53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'D2.6.1.A'!$HC$60:$HK$60</c:f>
              <c:numCache>
                <c:formatCode>0</c:formatCode>
                <c:ptCount val="9"/>
                <c:pt idx="0">
                  <c:v>0</c:v>
                </c:pt>
                <c:pt idx="1">
                  <c:v>7.6428494995445337E-4</c:v>
                </c:pt>
                <c:pt idx="2">
                  <c:v>1.7695739293611321E-2</c:v>
                </c:pt>
                <c:pt idx="3">
                  <c:v>0.18652481742823587</c:v>
                </c:pt>
                <c:pt idx="4">
                  <c:v>0.41374099108967194</c:v>
                </c:pt>
                <c:pt idx="5">
                  <c:v>0.99132358190000558</c:v>
                </c:pt>
                <c:pt idx="6">
                  <c:v>1.8357437865494206</c:v>
                </c:pt>
                <c:pt idx="7">
                  <c:v>3.3070027659083365</c:v>
                </c:pt>
                <c:pt idx="8">
                  <c:v>5.5857439379160265</c:v>
                </c:pt>
              </c:numCache>
            </c:numRef>
          </c:val>
        </c:ser>
        <c:ser>
          <c:idx val="7"/>
          <c:order val="7"/>
          <c:tx>
            <c:strRef>
              <c:f>'D2.6.1.A'!$HB$61</c:f>
              <c:strCache>
                <c:ptCount val="1"/>
                <c:pt idx="0">
                  <c:v>DH for Dwelling (LD, ThM)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'D2.6.1.A'!$HC$53:$HK$53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'D2.6.1.A'!$HC$61:$HK$61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4.7710511807124899E-2</c:v>
                </c:pt>
              </c:numCache>
            </c:numRef>
          </c:val>
        </c:ser>
        <c:ser>
          <c:idx val="8"/>
          <c:order val="8"/>
          <c:tx>
            <c:strRef>
              <c:f>'D2.6.1.A'!$HB$62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'D2.6.1.A'!$HC$53:$HK$53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'D2.6.1.A'!$HC$62:$HK$62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2.2966126751901863E-3</c:v>
                </c:pt>
                <c:pt idx="5">
                  <c:v>6.6498226597427657E-2</c:v>
                </c:pt>
                <c:pt idx="6">
                  <c:v>0.26168231653597773</c:v>
                </c:pt>
                <c:pt idx="7">
                  <c:v>0.60209471629310374</c:v>
                </c:pt>
                <c:pt idx="8">
                  <c:v>1.150332290271014</c:v>
                </c:pt>
              </c:numCache>
            </c:numRef>
          </c:val>
        </c:ser>
        <c:ser>
          <c:idx val="9"/>
          <c:order val="9"/>
          <c:tx>
            <c:strRef>
              <c:f>'D2.6.1.A'!$HB$63</c:f>
              <c:strCache>
                <c:ptCount val="1"/>
                <c:pt idx="0">
                  <c:v>Oil Boiler - Hot Water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'D2.6.1.A'!$HC$53:$HK$53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'D2.6.1.A'!$HC$63:$HK$63</c:f>
              <c:numCache>
                <c:formatCode>0</c:formatCode>
                <c:ptCount val="9"/>
                <c:pt idx="0">
                  <c:v>3.9</c:v>
                </c:pt>
                <c:pt idx="1">
                  <c:v>3.100976503682928</c:v>
                </c:pt>
                <c:pt idx="2">
                  <c:v>2.3007262314525621</c:v>
                </c:pt>
                <c:pt idx="3">
                  <c:v>1.6005041171430821</c:v>
                </c:pt>
                <c:pt idx="4">
                  <c:v>1.1003454641152837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'D2.6.1.A'!$HB$64</c:f>
              <c:strCache>
                <c:ptCount val="1"/>
                <c:pt idx="0">
                  <c:v>Gas Boiler - Hot Water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'D2.6.1.A'!$HC$53:$HK$53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'D2.6.1.A'!$HC$64:$HK$64</c:f>
              <c:numCache>
                <c:formatCode>0</c:formatCode>
                <c:ptCount val="9"/>
                <c:pt idx="0">
                  <c:v>49.3</c:v>
                </c:pt>
                <c:pt idx="1">
                  <c:v>57.657903314801501</c:v>
                </c:pt>
                <c:pt idx="2">
                  <c:v>61.526220571706517</c:v>
                </c:pt>
                <c:pt idx="3">
                  <c:v>63.040169625963792</c:v>
                </c:pt>
                <c:pt idx="4">
                  <c:v>53.699299175894218</c:v>
                </c:pt>
                <c:pt idx="5">
                  <c:v>45.96114252833388</c:v>
                </c:pt>
                <c:pt idx="6">
                  <c:v>39.575042660507108</c:v>
                </c:pt>
                <c:pt idx="7">
                  <c:v>14.880520112225495</c:v>
                </c:pt>
                <c:pt idx="8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'D2.6.1.A'!$HB$65</c:f>
              <c:strCache>
                <c:ptCount val="1"/>
                <c:pt idx="0">
                  <c:v>Biomass Boiler - Hot Water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'D2.6.1.A'!$HC$53:$HK$53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'D2.6.1.A'!$HC$65:$HK$65</c:f>
              <c:numCache>
                <c:formatCode>0</c:formatCode>
                <c:ptCount val="9"/>
                <c:pt idx="0">
                  <c:v>0</c:v>
                </c:pt>
                <c:pt idx="1">
                  <c:v>1.966572805252204</c:v>
                </c:pt>
                <c:pt idx="2">
                  <c:v>1.9032453005447503</c:v>
                </c:pt>
                <c:pt idx="3">
                  <c:v>8.3675099217950591E-2</c:v>
                </c:pt>
                <c:pt idx="4">
                  <c:v>0.24905297814112395</c:v>
                </c:pt>
                <c:pt idx="5">
                  <c:v>0.3388263106766734</c:v>
                </c:pt>
                <c:pt idx="6">
                  <c:v>0.22868952851412355</c:v>
                </c:pt>
                <c:pt idx="7">
                  <c:v>6.0869147953938239E-2</c:v>
                </c:pt>
                <c:pt idx="8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'D2.6.1.A'!$HB$66</c:f>
              <c:strCache>
                <c:ptCount val="1"/>
                <c:pt idx="0">
                  <c:v>Electric Resistive Heating - Hot Water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'D2.6.1.A'!$HC$53:$HK$53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'D2.6.1.A'!$HC$66:$HK$66</c:f>
              <c:numCache>
                <c:formatCode>0</c:formatCode>
                <c:ptCount val="9"/>
                <c:pt idx="0">
                  <c:v>8.8000000000000007</c:v>
                </c:pt>
                <c:pt idx="1">
                  <c:v>7.1165838469903342</c:v>
                </c:pt>
                <c:pt idx="2">
                  <c:v>5.3252246562734236</c:v>
                </c:pt>
                <c:pt idx="3">
                  <c:v>3.5060973586849133</c:v>
                </c:pt>
                <c:pt idx="4">
                  <c:v>2.2711854313326372</c:v>
                </c:pt>
                <c:pt idx="5">
                  <c:v>0.3203272062574149</c:v>
                </c:pt>
                <c:pt idx="6">
                  <c:v>4.8035863127187612</c:v>
                </c:pt>
                <c:pt idx="7">
                  <c:v>20.67338633895563</c:v>
                </c:pt>
                <c:pt idx="8">
                  <c:v>28.546085171384931</c:v>
                </c:pt>
              </c:numCache>
            </c:numRef>
          </c:val>
        </c:ser>
        <c:ser>
          <c:idx val="13"/>
          <c:order val="13"/>
          <c:tx>
            <c:strRef>
              <c:f>'D2.6.1.A'!$HB$67</c:f>
              <c:strCache>
                <c:ptCount val="1"/>
                <c:pt idx="0">
                  <c:v>ASHP1 (Hot Water)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'D2.6.1.A'!$HC$53:$HK$53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'D2.6.1.A'!$HC$67:$HK$67</c:f>
              <c:numCache>
                <c:formatCode>0</c:formatCode>
                <c:ptCount val="9"/>
                <c:pt idx="0">
                  <c:v>0</c:v>
                </c:pt>
                <c:pt idx="1">
                  <c:v>5.2128752114257118E-2</c:v>
                </c:pt>
                <c:pt idx="2">
                  <c:v>0.40470373499416329</c:v>
                </c:pt>
                <c:pt idx="3">
                  <c:v>1.4216018536260442</c:v>
                </c:pt>
                <c:pt idx="4">
                  <c:v>1.5845758838730222</c:v>
                </c:pt>
                <c:pt idx="5">
                  <c:v>1.5105496776637493</c:v>
                </c:pt>
                <c:pt idx="6">
                  <c:v>1.0785282588990313</c:v>
                </c:pt>
                <c:pt idx="7">
                  <c:v>3.0833230962612115E-3</c:v>
                </c:pt>
                <c:pt idx="8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'D2.6.1.A'!$HB$68</c:f>
              <c:strCache>
                <c:ptCount val="1"/>
                <c:pt idx="0">
                  <c:v>ASHP2 (Hot Water)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'D2.6.1.A'!$HC$53:$HK$53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'D2.6.1.A'!$HC$68:$HK$68</c:f>
              <c:numCache>
                <c:formatCode>0</c:formatCode>
                <c:ptCount val="9"/>
                <c:pt idx="0">
                  <c:v>0</c:v>
                </c:pt>
                <c:pt idx="1">
                  <c:v>0.8711387254150933</c:v>
                </c:pt>
                <c:pt idx="2">
                  <c:v>2.8488849736695205</c:v>
                </c:pt>
                <c:pt idx="3">
                  <c:v>7.0029759839454497</c:v>
                </c:pt>
                <c:pt idx="4">
                  <c:v>19.871870803463228</c:v>
                </c:pt>
                <c:pt idx="5">
                  <c:v>31.757042128340437</c:v>
                </c:pt>
                <c:pt idx="6">
                  <c:v>35.761584294871746</c:v>
                </c:pt>
                <c:pt idx="7">
                  <c:v>45.741554923841072</c:v>
                </c:pt>
                <c:pt idx="8">
                  <c:v>49.915233320049481</c:v>
                </c:pt>
              </c:numCache>
            </c:numRef>
          </c:val>
        </c:ser>
        <c:ser>
          <c:idx val="15"/>
          <c:order val="15"/>
          <c:tx>
            <c:strRef>
              <c:f>'D2.6.1.A'!$HB$69</c:f>
              <c:strCache>
                <c:ptCount val="1"/>
                <c:pt idx="0">
                  <c:v>Micro Solar Thermal (south facing)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'D2.6.1.A'!$HC$53:$HK$53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'D2.6.1.A'!$HC$69:$HK$69</c:f>
              <c:numCache>
                <c:formatCode>0</c:formatCode>
                <c:ptCount val="9"/>
                <c:pt idx="0">
                  <c:v>0</c:v>
                </c:pt>
                <c:pt idx="1">
                  <c:v>0.2440775487973354</c:v>
                </c:pt>
                <c:pt idx="2">
                  <c:v>0.16271836586489027</c:v>
                </c:pt>
                <c:pt idx="3">
                  <c:v>8.1359182932445137E-2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3124992"/>
        <c:axId val="193200512"/>
      </c:barChart>
      <c:catAx>
        <c:axId val="19312499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93200512"/>
        <c:crosses val="autoZero"/>
        <c:auto val="1"/>
        <c:lblAlgn val="ctr"/>
        <c:lblOffset val="100"/>
        <c:noMultiLvlLbl val="0"/>
      </c:catAx>
      <c:valAx>
        <c:axId val="193200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931249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144161294436796"/>
          <c:y val="0.25084982035301745"/>
          <c:w val="0.23855836025017127"/>
          <c:h val="0.74915019395640281"/>
        </c:manualLayout>
      </c:layout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Hydrogen Production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'[1]Cashflow Results Charts'!$IB$57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Charts'!$IC$56:$IE$56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cat>
          <c:val>
            <c:numRef>
              <c:f>'[1]Cashflow Results Charts'!$IC$57:$IE$57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'[1]Cashflow Results Charts'!$IB$58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'[1]Cashflow Results Charts'!$IC$56:$IE$56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cat>
          <c:val>
            <c:numRef>
              <c:f>'[1]Cashflow Results Charts'!$IC$58:$IE$58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1331712"/>
        <c:axId val="231333248"/>
      </c:barChart>
      <c:catAx>
        <c:axId val="23133171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31333248"/>
        <c:crosses val="autoZero"/>
        <c:auto val="1"/>
        <c:lblAlgn val="ctr"/>
        <c:lblOffset val="100"/>
        <c:noMultiLvlLbl val="0"/>
      </c:catAx>
      <c:valAx>
        <c:axId val="231333248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3133171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Gas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'[1]Cashflow Results Charts'!$IV$57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Charts'!$IW$56:$IZ$56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Charts'!$IW$57:$IZ$57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'[1]Cashflow Results Charts'!$IV$58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Charts'!$IW$56:$IZ$56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Charts'!$IW$58:$IZ$58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2"/>
          <c:order val="2"/>
          <c:tx>
            <c:strRef>
              <c:f>'[1]Cashflow Results Charts'!$IV$59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Charts'!$IW$56:$IZ$56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Charts'!$IW$59:$IZ$59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3"/>
          <c:order val="3"/>
          <c:tx>
            <c:strRef>
              <c:f>'[1]Cashflow Results Charts'!$IV$60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Charts'!$IW$56:$IZ$56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Charts'!$IW$60:$IZ$60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4"/>
          <c:order val="4"/>
          <c:tx>
            <c:strRef>
              <c:f>'[1]Cashflow Results Charts'!$IV$61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Charts'!$IW$56:$IZ$56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Charts'!$IW$61:$IZ$61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5"/>
          <c:order val="5"/>
          <c:tx>
            <c:strRef>
              <c:f>'[1]Cashflow Results Charts'!$IV$62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Charts'!$IW$56:$IZ$56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Charts'!$IW$62:$IZ$62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6"/>
          <c:order val="6"/>
          <c:tx>
            <c:strRef>
              <c:f>'[1]Cashflow Results Charts'!$IV$63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Charts'!$IW$56:$IZ$56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Charts'!$IW$63:$IZ$63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7"/>
          <c:order val="7"/>
          <c:tx>
            <c:strRef>
              <c:f>'[1]Cashflow Results Charts'!$IV$64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Charts'!$IW$56:$IZ$56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Charts'!$IW$64:$IZ$64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8"/>
          <c:order val="8"/>
          <c:tx>
            <c:strRef>
              <c:f>'[1]Cashflow Results Charts'!$IV$65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Charts'!$IW$56:$IZ$56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Charts'!$IW$65:$IZ$65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9"/>
          <c:order val="9"/>
          <c:tx>
            <c:strRef>
              <c:f>'[1]Cashflow Results Charts'!$IV$66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Charts'!$IW$56:$IZ$56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Charts'!$IW$66:$IZ$66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'[1]Cashflow Results Charts'!$IV$67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Charts'!$IW$56:$IZ$56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Charts'!$IW$67:$IZ$67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'[1]Cashflow Results Charts'!$IV$68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Charts'!$IW$56:$IZ$56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Charts'!$IW$68:$IZ$68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'[1]Cashflow Results Charts'!$IV$69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Charts'!$IW$56:$IZ$56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Charts'!$IW$69:$IZ$69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'[1]Cashflow Results Charts'!$IV$70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Charts'!$IW$56:$IZ$56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Charts'!$IW$70:$IZ$70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'[1]Cashflow Results Charts'!$IV$71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Charts'!$IW$56:$IZ$56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Charts'!$IW$71:$IZ$71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'[1]Cashflow Results Charts'!$IV$72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Charts'!$IW$56:$IZ$56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Charts'!$IW$72:$IZ$72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'[1]Cashflow Results Charts'!$IV$73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Charts'!$IW$56:$IZ$56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Charts'!$IW$73:$IZ$73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7"/>
          <c:order val="17"/>
          <c:tx>
            <c:strRef>
              <c:f>'[1]Cashflow Results Charts'!$IV$74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Charts'!$IW$56:$IZ$56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Charts'!$IW$74:$IZ$74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8"/>
          <c:order val="18"/>
          <c:tx>
            <c:strRef>
              <c:f>'[1]Cashflow Results Charts'!$IV$75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Charts'!$IW$56:$IZ$56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Charts'!$IW$75:$IZ$75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9"/>
          <c:order val="19"/>
          <c:tx>
            <c:strRef>
              <c:f>'[1]Cashflow Results Charts'!$IV$76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'[1]Cashflow Results Charts'!$IW$56:$IZ$56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Charts'!$IW$76:$IZ$76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20"/>
          <c:order val="20"/>
          <c:tx>
            <c:strRef>
              <c:f>'[1]Cashflow Results Charts'!$IV$77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'[1]Cashflow Results Charts'!$IW$56:$IZ$56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Charts'!$IW$77:$IZ$77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21"/>
          <c:order val="21"/>
          <c:tx>
            <c:strRef>
              <c:f>'[1]Cashflow Results Charts'!$IV$78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numRef>
              <c:f>'[1]Cashflow Results Charts'!$IW$56:$IZ$56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Charts'!$IW$78:$IZ$78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22"/>
          <c:order val="22"/>
          <c:tx>
            <c:strRef>
              <c:f>'[1]Cashflow Results Charts'!$IV$79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numRef>
              <c:f>'[1]Cashflow Results Charts'!$IW$56:$IZ$56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Charts'!$IW$79:$IZ$79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23"/>
          <c:order val="23"/>
          <c:tx>
            <c:strRef>
              <c:f>'[1]Cashflow Results Charts'!$IV$80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'[1]Cashflow Results Charts'!$IW$56:$IZ$56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Charts'!$IW$80:$IZ$80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24"/>
          <c:order val="24"/>
          <c:tx>
            <c:strRef>
              <c:f>'[1]Cashflow Results Charts'!$IV$81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numRef>
              <c:f>'[1]Cashflow Results Charts'!$IW$56:$IZ$56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Charts'!$IW$81:$IZ$81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25"/>
          <c:order val="25"/>
          <c:tx>
            <c:strRef>
              <c:f>'[1]Cashflow Results Charts'!$IV$82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numRef>
              <c:f>'[1]Cashflow Results Charts'!$IW$56:$IZ$56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Charts'!$IW$82:$IZ$82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26"/>
          <c:order val="26"/>
          <c:tx>
            <c:strRef>
              <c:f>'[1]Cashflow Results Charts'!$IV$83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'[1]Cashflow Results Charts'!$IW$56:$IZ$56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Charts'!$IW$83:$IZ$83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27"/>
          <c:order val="27"/>
          <c:tx>
            <c:strRef>
              <c:f>'[1]Cashflow Results Charts'!$IV$84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'[1]Cashflow Results Charts'!$IW$56:$IZ$56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Charts'!$IW$84:$IZ$84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28"/>
          <c:order val="28"/>
          <c:tx>
            <c:strRef>
              <c:f>'[1]Cashflow Results Charts'!$IV$85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'[1]Cashflow Results Charts'!$IW$56:$IZ$56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Charts'!$IW$85:$IZ$85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1447552"/>
        <c:axId val="231457536"/>
      </c:barChart>
      <c:catAx>
        <c:axId val="23144755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31457536"/>
        <c:crosses val="autoZero"/>
        <c:auto val="1"/>
        <c:lblAlgn val="ctr"/>
        <c:lblOffset val="100"/>
        <c:noMultiLvlLbl val="0"/>
      </c:catAx>
      <c:valAx>
        <c:axId val="231457536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314475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Hydrogen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'[1]Cashflow Results Charts'!$JP$57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Charts'!$JQ$56:$JS$56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cat>
          <c:val>
            <c:numRef>
              <c:f>'[1]Cashflow Results Charts'!$JQ$57:$JS$57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'[1]Cashflow Results Charts'!$JP$58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Charts'!$JQ$56:$JS$56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cat>
          <c:val>
            <c:numRef>
              <c:f>'[1]Cashflow Results Charts'!$JQ$58:$JS$58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2"/>
          <c:order val="2"/>
          <c:tx>
            <c:strRef>
              <c:f>'[1]Cashflow Results Charts'!$JP$59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Charts'!$JQ$56:$JS$56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cat>
          <c:val>
            <c:numRef>
              <c:f>'[1]Cashflow Results Charts'!$JQ$59:$JS$59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3"/>
          <c:order val="3"/>
          <c:tx>
            <c:strRef>
              <c:f>'[1]Cashflow Results Charts'!$JP$60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Charts'!$JQ$56:$JS$56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cat>
          <c:val>
            <c:numRef>
              <c:f>'[1]Cashflow Results Charts'!$JQ$60:$JS$60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4"/>
          <c:order val="4"/>
          <c:tx>
            <c:strRef>
              <c:f>'[1]Cashflow Results Charts'!$JP$61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numRef>
              <c:f>'[1]Cashflow Results Charts'!$JQ$56:$JS$56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cat>
          <c:val>
            <c:numRef>
              <c:f>'[1]Cashflow Results Charts'!$JQ$61:$JS$61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5"/>
          <c:order val="5"/>
          <c:tx>
            <c:strRef>
              <c:f>'[1]Cashflow Results Charts'!$JP$62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numRef>
              <c:f>'[1]Cashflow Results Charts'!$JQ$56:$JS$56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cat>
          <c:val>
            <c:numRef>
              <c:f>'[1]Cashflow Results Charts'!$JQ$62:$JS$62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6"/>
          <c:order val="6"/>
          <c:tx>
            <c:strRef>
              <c:f>'[1]Cashflow Results Charts'!$JP$63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cat>
            <c:numRef>
              <c:f>'[1]Cashflow Results Charts'!$JQ$56:$JS$56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cat>
          <c:val>
            <c:numRef>
              <c:f>'[1]Cashflow Results Charts'!$JQ$63:$JS$63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7"/>
          <c:order val="7"/>
          <c:tx>
            <c:strRef>
              <c:f>'[1]Cashflow Results Charts'!$JP$64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'[1]Cashflow Results Charts'!$JQ$56:$JS$56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cat>
          <c:val>
            <c:numRef>
              <c:f>'[1]Cashflow Results Charts'!$JQ$64:$JS$64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8"/>
          <c:order val="8"/>
          <c:tx>
            <c:strRef>
              <c:f>'[1]Cashflow Results Charts'!$JP$65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'[1]Cashflow Results Charts'!$JQ$56:$JS$56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cat>
          <c:val>
            <c:numRef>
              <c:f>'[1]Cashflow Results Charts'!$JQ$65:$JS$65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1518208"/>
        <c:axId val="231519744"/>
      </c:barChart>
      <c:catAx>
        <c:axId val="23151820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31519744"/>
        <c:crosses val="autoZero"/>
        <c:auto val="1"/>
        <c:lblAlgn val="ctr"/>
        <c:lblOffset val="100"/>
        <c:noMultiLvlLbl val="0"/>
      </c:catAx>
      <c:valAx>
        <c:axId val="231519744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315182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Biomass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'[1]Cashflow Results Charts'!$KJ$57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Charts'!$KK$56:$KN$56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Charts'!$KK$57:$KN$57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'[1]Cashflow Results Charts'!$KJ$58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Charts'!$KK$56:$KN$56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Charts'!$KK$58:$KN$58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2"/>
          <c:order val="2"/>
          <c:tx>
            <c:strRef>
              <c:f>'[1]Cashflow Results Charts'!$KJ$59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Charts'!$KK$56:$KN$56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Charts'!$KK$59:$KN$59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3"/>
          <c:order val="3"/>
          <c:tx>
            <c:strRef>
              <c:f>'[1]Cashflow Results Charts'!$KJ$60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Charts'!$KK$56:$KN$56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Charts'!$KK$60:$KN$60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4"/>
          <c:order val="4"/>
          <c:tx>
            <c:strRef>
              <c:f>'[1]Cashflow Results Charts'!$KJ$61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Charts'!$KK$56:$KN$56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Charts'!$KK$61:$KN$61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5"/>
          <c:order val="5"/>
          <c:tx>
            <c:strRef>
              <c:f>'[1]Cashflow Results Charts'!$KJ$62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numRef>
              <c:f>'[1]Cashflow Results Charts'!$KK$56:$KN$56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Charts'!$KK$62:$KN$62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6"/>
          <c:order val="6"/>
          <c:tx>
            <c:strRef>
              <c:f>'[1]Cashflow Results Charts'!$KJ$63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numRef>
              <c:f>'[1]Cashflow Results Charts'!$KK$56:$KN$56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Charts'!$KK$63:$KN$63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7"/>
          <c:order val="7"/>
          <c:tx>
            <c:strRef>
              <c:f>'[1]Cashflow Results Charts'!$KJ$64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'[1]Cashflow Results Charts'!$KK$56:$KN$56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Charts'!$KK$64:$KN$64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8"/>
          <c:order val="8"/>
          <c:tx>
            <c:strRef>
              <c:f>'[1]Cashflow Results Charts'!$KJ$65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'[1]Cashflow Results Charts'!$KK$56:$KN$56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Charts'!$KK$65:$KN$65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9"/>
          <c:order val="9"/>
          <c:tx>
            <c:strRef>
              <c:f>'[1]Cashflow Results Charts'!$KJ$66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'[1]Cashflow Results Charts'!$KK$56:$KN$56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Charts'!$KK$66:$KN$66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'[1]Cashflow Results Charts'!$KJ$67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4D4D4D"/>
            </a:solidFill>
          </c:spPr>
          <c:invertIfNegative val="0"/>
          <c:cat>
            <c:numRef>
              <c:f>'[1]Cashflow Results Charts'!$KK$56:$KN$56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Charts'!$KK$67:$KN$67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'[1]Cashflow Results Charts'!$KJ$68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'[1]Cashflow Results Charts'!$KK$56:$KN$56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Charts'!$KK$68:$KN$68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'[1]Cashflow Results Charts'!$KJ$69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'[1]Cashflow Results Charts'!$KK$56:$KN$56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Charts'!$KK$69:$KN$69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1792640"/>
        <c:axId val="231794176"/>
      </c:barChart>
      <c:catAx>
        <c:axId val="23179264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31794176"/>
        <c:crosses val="autoZero"/>
        <c:auto val="1"/>
        <c:lblAlgn val="ctr"/>
        <c:lblOffset val="100"/>
        <c:noMultiLvlLbl val="0"/>
      </c:catAx>
      <c:valAx>
        <c:axId val="231794176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3179264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Peak Reserve Margin (Supply by Technologies)</a:t>
            </a:r>
          </a:p>
        </c:rich>
      </c:tx>
      <c:layout>
        <c:manualLayout>
          <c:xMode val="edge"/>
          <c:yMode val="edge"/>
          <c:x val="0.21828706111765137"/>
          <c:y val="2.039547979503540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0406724472777937E-2"/>
          <c:y val="9.5354836476318663E-2"/>
          <c:w val="0.6054511737696664"/>
          <c:h val="0.72415939930135942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'D2.6.3.C'!$C$47</c:f>
              <c:strCache>
                <c:ptCount val="1"/>
                <c:pt idx="0">
                  <c:v>Interconnector Benelux-Germany (Electricity)</c:v>
                </c:pt>
              </c:strCache>
            </c:strRef>
          </c:tx>
          <c:spPr>
            <a:solidFill>
              <a:srgbClr val="EBF1DE"/>
            </a:solidFill>
          </c:spPr>
          <c:invertIfNegative val="0"/>
          <c:cat>
            <c:strRef>
              <c:f>'D2.6.3.C'!$D$46:$T$46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'D2.6.3.C'!$D$47:$T$47</c:f>
              <c:numCache>
                <c:formatCode>General</c:formatCode>
                <c:ptCount val="17"/>
                <c:pt idx="0">
                  <c:v>0.99992000000000225</c:v>
                </c:pt>
                <c:pt idx="1">
                  <c:v>0.16498680000000029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0"/>
          <c:order val="1"/>
          <c:tx>
            <c:strRef>
              <c:f>'D2.6.3.C'!$C$48</c:f>
              <c:strCache>
                <c:ptCount val="1"/>
                <c:pt idx="0">
                  <c:v>Interconnector France (Electricity)</c:v>
                </c:pt>
              </c:strCache>
            </c:strRef>
          </c:tx>
          <c:spPr>
            <a:solidFill>
              <a:srgbClr val="EBF1DE"/>
            </a:solidFill>
          </c:spPr>
          <c:invertIfNegative val="0"/>
          <c:cat>
            <c:strRef>
              <c:f>'D2.6.3.C'!$D$46:$T$46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'D2.6.3.C'!$D$48:$T$48</c:f>
              <c:numCache>
                <c:formatCode>General</c:formatCode>
                <c:ptCount val="17"/>
                <c:pt idx="0">
                  <c:v>4.9998399999999874</c:v>
                </c:pt>
                <c:pt idx="1">
                  <c:v>0.82497360000000342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"/>
          <c:order val="2"/>
          <c:tx>
            <c:strRef>
              <c:f>'D2.6.3.C'!$C$49</c:f>
              <c:strCache>
                <c:ptCount val="1"/>
                <c:pt idx="0">
                  <c:v>Interconnector Ireland (Electricity)</c:v>
                </c:pt>
              </c:strCache>
            </c:strRef>
          </c:tx>
          <c:spPr>
            <a:solidFill>
              <a:srgbClr val="EBF1DE"/>
            </a:solidFill>
          </c:spPr>
          <c:invertIfNegative val="0"/>
          <c:cat>
            <c:strRef>
              <c:f>'D2.6.3.C'!$D$46:$T$46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'D2.6.3.C'!$D$49:$T$49</c:f>
              <c:numCache>
                <c:formatCode>General</c:formatCode>
                <c:ptCount val="17"/>
                <c:pt idx="0">
                  <c:v>1.9999599999999933</c:v>
                </c:pt>
                <c:pt idx="1">
                  <c:v>0.32999339999999949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'D2.6.3.C'!$C$50</c:f>
              <c:strCache>
                <c:ptCount val="1"/>
                <c:pt idx="0">
                  <c:v>Interconnector Nordel (Electricity)</c:v>
                </c:pt>
              </c:strCache>
            </c:strRef>
          </c:tx>
          <c:spPr>
            <a:solidFill>
              <a:srgbClr val="EBF1DE"/>
            </a:solidFill>
          </c:spPr>
          <c:invertIfNegative val="0"/>
          <c:cat>
            <c:strRef>
              <c:f>'D2.6.3.C'!$D$46:$T$46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'D2.6.3.C'!$D$50:$T$50</c:f>
              <c:numCache>
                <c:formatCode>General</c:formatCode>
                <c:ptCount val="17"/>
                <c:pt idx="0">
                  <c:v>2</c:v>
                </c:pt>
                <c:pt idx="1">
                  <c:v>0.32999999999999885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'D2.6.3.C'!$C$51</c:f>
              <c:strCache>
                <c:ptCount val="1"/>
                <c:pt idx="0">
                  <c:v>Gas Macro CHP</c:v>
                </c:pt>
              </c:strCache>
            </c:strRef>
          </c:tx>
          <c:spPr>
            <a:solidFill>
              <a:srgbClr val="60497A"/>
            </a:solidFill>
          </c:spPr>
          <c:invertIfNegative val="0"/>
          <c:cat>
            <c:strRef>
              <c:f>'D2.6.3.C'!$D$46:$T$46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'D2.6.3.C'!$D$51:$T$51</c:f>
              <c:numCache>
                <c:formatCode>General</c:formatCode>
                <c:ptCount val="17"/>
                <c:pt idx="0">
                  <c:v>9.1969139584373424E-5</c:v>
                </c:pt>
                <c:pt idx="1">
                  <c:v>8.7370682605154745E-5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'D2.6.3.C'!$C$52</c:f>
              <c:strCache>
                <c:ptCount val="1"/>
                <c:pt idx="0">
                  <c:v>Gas Macro CHP</c:v>
                </c:pt>
              </c:strCache>
            </c:strRef>
          </c:tx>
          <c:spPr>
            <a:solidFill>
              <a:srgbClr val="60497A"/>
            </a:solidFill>
          </c:spPr>
          <c:invertIfNegative val="0"/>
          <c:cat>
            <c:strRef>
              <c:f>'D2.6.3.C'!$D$46:$T$46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'D2.6.3.C'!$D$52:$T$52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2.4184933673128664E-6</c:v>
                </c:pt>
                <c:pt idx="3">
                  <c:v>4.223252150412573E-6</c:v>
                </c:pt>
                <c:pt idx="4">
                  <c:v>2.8476689267906489E-6</c:v>
                </c:pt>
                <c:pt idx="5">
                  <c:v>5.5705060802484588E-6</c:v>
                </c:pt>
                <c:pt idx="6">
                  <c:v>4.2352223635242715E-6</c:v>
                </c:pt>
                <c:pt idx="7">
                  <c:v>2.8104462945097154E-6</c:v>
                </c:pt>
                <c:pt idx="8">
                  <c:v>4.4274387694355098E-5</c:v>
                </c:pt>
                <c:pt idx="9">
                  <c:v>4.4224922135593825E-5</c:v>
                </c:pt>
                <c:pt idx="10">
                  <c:v>4.4253636773156839E-5</c:v>
                </c:pt>
                <c:pt idx="11">
                  <c:v>4.422140857963203E-5</c:v>
                </c:pt>
                <c:pt idx="12">
                  <c:v>5.8910247004090172E-5</c:v>
                </c:pt>
                <c:pt idx="13">
                  <c:v>6.5171872799139619E-5</c:v>
                </c:pt>
                <c:pt idx="14">
                  <c:v>6.6382437554343807E-5</c:v>
                </c:pt>
                <c:pt idx="15">
                  <c:v>6.5899904399729518E-5</c:v>
                </c:pt>
                <c:pt idx="16">
                  <c:v>6.3824563063306528E-5</c:v>
                </c:pt>
              </c:numCache>
            </c:numRef>
          </c:val>
        </c:ser>
        <c:ser>
          <c:idx val="6"/>
          <c:order val="6"/>
          <c:tx>
            <c:strRef>
              <c:f>'D2.6.3.C'!$C$53</c:f>
              <c:strCache>
                <c:ptCount val="1"/>
                <c:pt idx="0">
                  <c:v>OCGT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'D2.6.3.C'!$D$53:$T$53</c:f>
              <c:numCache>
                <c:formatCode>General</c:formatCode>
                <c:ptCount val="17"/>
                <c:pt idx="0">
                  <c:v>1.9121553748853819E-4</c:v>
                </c:pt>
                <c:pt idx="1">
                  <c:v>1.816547606141112E-4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'D2.6.3.C'!$C$54</c:f>
              <c:strCache>
                <c:ptCount val="1"/>
                <c:pt idx="0">
                  <c:v>OCGT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'D2.6.3.C'!$D$54:$T$54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1.2125826363195539E-6</c:v>
                </c:pt>
                <c:pt idx="3">
                  <c:v>2.1293788023558659E-6</c:v>
                </c:pt>
                <c:pt idx="4">
                  <c:v>1.4274755306444575E-6</c:v>
                </c:pt>
                <c:pt idx="5">
                  <c:v>2.8299484124276158E-6</c:v>
                </c:pt>
                <c:pt idx="6">
                  <c:v>2.1349951047215915E-6</c:v>
                </c:pt>
                <c:pt idx="7">
                  <c:v>1.3821817861028174E-6</c:v>
                </c:pt>
                <c:pt idx="8">
                  <c:v>9.6424522116173887E-6</c:v>
                </c:pt>
                <c:pt idx="9">
                  <c:v>9.6091541091232345E-6</c:v>
                </c:pt>
                <c:pt idx="10">
                  <c:v>9.6869379303089829E-6</c:v>
                </c:pt>
                <c:pt idx="11">
                  <c:v>9.6429430315023409E-6</c:v>
                </c:pt>
                <c:pt idx="12">
                  <c:v>7.7304238952513786E-5</c:v>
                </c:pt>
                <c:pt idx="13">
                  <c:v>1.1248159806338961E-4</c:v>
                </c:pt>
                <c:pt idx="14">
                  <c:v>1.1987684508799156E-4</c:v>
                </c:pt>
                <c:pt idx="15">
                  <c:v>1.0832279758394963E-4</c:v>
                </c:pt>
                <c:pt idx="16">
                  <c:v>1.0366144455985304E-4</c:v>
                </c:pt>
              </c:numCache>
            </c:numRef>
          </c:val>
        </c:ser>
        <c:ser>
          <c:idx val="8"/>
          <c:order val="8"/>
          <c:tx>
            <c:strRef>
              <c:f>'D2.6.3.C'!$C$55</c:f>
              <c:strCache>
                <c:ptCount val="1"/>
                <c:pt idx="0">
                  <c:v>PC Coal</c:v>
                </c:pt>
              </c:strCache>
            </c:strRef>
          </c:tx>
          <c:spPr>
            <a:solidFill>
              <a:srgbClr val="4D4D4D"/>
            </a:solidFill>
          </c:spPr>
          <c:invertIfNegative val="0"/>
          <c:cat>
            <c:strRef>
              <c:f>'D2.6.3.C'!$D$46:$T$46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'D2.6.3.C'!$D$55:$T$55</c:f>
              <c:numCache>
                <c:formatCode>General</c:formatCode>
                <c:ptCount val="17"/>
                <c:pt idx="0">
                  <c:v>7.8021219982344803E-5</c:v>
                </c:pt>
                <c:pt idx="1">
                  <c:v>7.4120158983227572E-5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'D2.6.3.C'!$C$56</c:f>
              <c:strCache>
                <c:ptCount val="1"/>
                <c:pt idx="0">
                  <c:v>PC Coal</c:v>
                </c:pt>
              </c:strCache>
            </c:strRef>
          </c:tx>
          <c:spPr>
            <a:solidFill>
              <a:srgbClr val="4D4D4D"/>
            </a:solidFill>
          </c:spPr>
          <c:invertIfNegative val="0"/>
          <c:cat>
            <c:strRef>
              <c:f>'D2.6.3.C'!$D$46:$T$46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'D2.6.3.C'!$D$56:$T$56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2.050780254636694E-6</c:v>
                </c:pt>
                <c:pt idx="3">
                  <c:v>3.5649995146814252E-6</c:v>
                </c:pt>
                <c:pt idx="4">
                  <c:v>2.4029182261718492E-6</c:v>
                </c:pt>
                <c:pt idx="5">
                  <c:v>4.7070604576186909E-6</c:v>
                </c:pt>
                <c:pt idx="6">
                  <c:v>3.5719708940654193E-6</c:v>
                </c:pt>
                <c:pt idx="7">
                  <c:v>2.2513797642401042E-6</c:v>
                </c:pt>
                <c:pt idx="8">
                  <c:v>4.9631385080345754E-6</c:v>
                </c:pt>
                <c:pt idx="9">
                  <c:v>4.236811612432927E-6</c:v>
                </c:pt>
                <c:pt idx="10">
                  <c:v>5.8226677254933923E-6</c:v>
                </c:pt>
                <c:pt idx="11">
                  <c:v>4.8964893180100814E-6</c:v>
                </c:pt>
                <c:pt idx="12">
                  <c:v>5.2010136901419859E-5</c:v>
                </c:pt>
                <c:pt idx="13">
                  <c:v>5.731161600770619E-5</c:v>
                </c:pt>
                <c:pt idx="14">
                  <c:v>5.7236154969007054E-5</c:v>
                </c:pt>
                <c:pt idx="15">
                  <c:v>6.1400474026303658E-5</c:v>
                </c:pt>
                <c:pt idx="16">
                  <c:v>5.5838020411550356E-5</c:v>
                </c:pt>
              </c:numCache>
            </c:numRef>
          </c:val>
        </c:ser>
        <c:ser>
          <c:idx val="10"/>
          <c:order val="10"/>
          <c:tx>
            <c:strRef>
              <c:f>'D2.6.3.C'!$C$57</c:f>
              <c:strCache>
                <c:ptCount val="1"/>
                <c:pt idx="0">
                  <c:v>PC Coal with CCS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'D2.6.3.C'!$D$46:$T$46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'D2.6.3.C'!$D$57:$T$57</c:f>
              <c:numCache>
                <c:formatCode>General</c:formatCode>
                <c:ptCount val="17"/>
                <c:pt idx="0">
                  <c:v>1.3523403737253584E-4</c:v>
                </c:pt>
                <c:pt idx="1">
                  <c:v>1.2847233550390902E-4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'D2.6.3.C'!$C$58</c:f>
              <c:strCache>
                <c:ptCount val="1"/>
                <c:pt idx="0">
                  <c:v>PC Coal with CCS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'D2.6.3.C'!$D$46:$T$46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'D2.6.3.C'!$D$58:$T$58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3.1464993147926049E-5</c:v>
                </c:pt>
                <c:pt idx="3">
                  <c:v>4.6214540929470651E-5</c:v>
                </c:pt>
                <c:pt idx="4">
                  <c:v>3.7875581095357887E-5</c:v>
                </c:pt>
                <c:pt idx="5">
                  <c:v>5.2338435678347843E-5</c:v>
                </c:pt>
                <c:pt idx="6">
                  <c:v>4.7041204124465593E-5</c:v>
                </c:pt>
                <c:pt idx="7">
                  <c:v>8.3148450097985288E-5</c:v>
                </c:pt>
                <c:pt idx="8">
                  <c:v>8.9528917274272435E-5</c:v>
                </c:pt>
                <c:pt idx="9">
                  <c:v>6.8022202434148417E-5</c:v>
                </c:pt>
                <c:pt idx="10">
                  <c:v>8.323505711722169E-5</c:v>
                </c:pt>
                <c:pt idx="11">
                  <c:v>9.3250298672291384E-5</c:v>
                </c:pt>
                <c:pt idx="12">
                  <c:v>8.9049525631784647E-5</c:v>
                </c:pt>
                <c:pt idx="13">
                  <c:v>9.4112218206495607E-5</c:v>
                </c:pt>
                <c:pt idx="14">
                  <c:v>9.330378753280489E-5</c:v>
                </c:pt>
                <c:pt idx="15">
                  <c:v>9.6933677138641872E-5</c:v>
                </c:pt>
                <c:pt idx="16">
                  <c:v>9.3751300559164258E-5</c:v>
                </c:pt>
              </c:numCache>
            </c:numRef>
          </c:val>
        </c:ser>
        <c:ser>
          <c:idx val="12"/>
          <c:order val="12"/>
          <c:tx>
            <c:strRef>
              <c:f>'D2.6.3.C'!$C$59</c:f>
              <c:strCache>
                <c:ptCount val="1"/>
                <c:pt idx="0">
                  <c:v>IGCC Coal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'D2.6.3.C'!$D$46:$T$46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'D2.6.3.C'!$D$59:$T$59</c:f>
              <c:numCache>
                <c:formatCode>General</c:formatCode>
                <c:ptCount val="17"/>
                <c:pt idx="0">
                  <c:v>7.9624072631946744E-5</c:v>
                </c:pt>
                <c:pt idx="1">
                  <c:v>7.5642869000349359E-5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'D2.6.3.C'!$C$60</c:f>
              <c:strCache>
                <c:ptCount val="1"/>
                <c:pt idx="0">
                  <c:v>IGCC Coal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'D2.6.3.C'!$D$46:$T$46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'D2.6.3.C'!$D$60:$T$60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2.3282706328652192E-6</c:v>
                </c:pt>
                <c:pt idx="3">
                  <c:v>4.0443639204676149E-6</c:v>
                </c:pt>
                <c:pt idx="4">
                  <c:v>2.7300073962852666E-6</c:v>
                </c:pt>
                <c:pt idx="5">
                  <c:v>5.3330883225379875E-6</c:v>
                </c:pt>
                <c:pt idx="6">
                  <c:v>4.0533143072217212E-6</c:v>
                </c:pt>
                <c:pt idx="7">
                  <c:v>2.592125194061242E-6</c:v>
                </c:pt>
                <c:pt idx="8">
                  <c:v>5.4254477291399277E-6</c:v>
                </c:pt>
                <c:pt idx="9">
                  <c:v>4.4709877984945868E-6</c:v>
                </c:pt>
                <c:pt idx="10">
                  <c:v>6.5759320978975795E-6</c:v>
                </c:pt>
                <c:pt idx="11">
                  <c:v>5.3890157639875778E-6</c:v>
                </c:pt>
                <c:pt idx="12">
                  <c:v>5.2980757713067729E-5</c:v>
                </c:pt>
                <c:pt idx="13">
                  <c:v>5.8992765491605562E-5</c:v>
                </c:pt>
                <c:pt idx="14">
                  <c:v>5.8188447147562106E-5</c:v>
                </c:pt>
                <c:pt idx="15">
                  <c:v>6.2235253600035221E-5</c:v>
                </c:pt>
                <c:pt idx="16">
                  <c:v>5.7651243547535377E-5</c:v>
                </c:pt>
              </c:numCache>
            </c:numRef>
          </c:val>
        </c:ser>
        <c:ser>
          <c:idx val="14"/>
          <c:order val="14"/>
          <c:tx>
            <c:strRef>
              <c:f>'D2.6.3.C'!$C$61</c:f>
              <c:strCache>
                <c:ptCount val="1"/>
                <c:pt idx="0">
                  <c:v>IGCC Coal with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'D2.6.3.C'!$D$61:$T$61</c:f>
              <c:numCache>
                <c:formatCode>General</c:formatCode>
                <c:ptCount val="17"/>
                <c:pt idx="0">
                  <c:v>0.72928469448286215</c:v>
                </c:pt>
                <c:pt idx="1">
                  <c:v>0.69282045975871864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'D2.6.3.C'!$C$62</c:f>
              <c:strCache>
                <c:ptCount val="1"/>
                <c:pt idx="0">
                  <c:v>IGCC Coal with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'D2.6.3.C'!$D$62:$T$62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5.1672389888553018E-5</c:v>
                </c:pt>
                <c:pt idx="3">
                  <c:v>2.1731827892085566E-3</c:v>
                </c:pt>
                <c:pt idx="4">
                  <c:v>3.4317469311508186E-3</c:v>
                </c:pt>
                <c:pt idx="5">
                  <c:v>3.4645552954162269E-3</c:v>
                </c:pt>
                <c:pt idx="6">
                  <c:v>3.4571635546681236E-3</c:v>
                </c:pt>
                <c:pt idx="7">
                  <c:v>0.6198622468645717</c:v>
                </c:pt>
                <c:pt idx="8">
                  <c:v>0.61986676537391816</c:v>
                </c:pt>
                <c:pt idx="9">
                  <c:v>0.61982275525805075</c:v>
                </c:pt>
                <c:pt idx="10">
                  <c:v>0.61985749476961671</c:v>
                </c:pt>
                <c:pt idx="11">
                  <c:v>0.61987412417494581</c:v>
                </c:pt>
                <c:pt idx="12">
                  <c:v>0.66468737338539752</c:v>
                </c:pt>
                <c:pt idx="13">
                  <c:v>0.69273691011481908</c:v>
                </c:pt>
                <c:pt idx="14">
                  <c:v>0.69274739661023321</c:v>
                </c:pt>
                <c:pt idx="15">
                  <c:v>0.69272918149129603</c:v>
                </c:pt>
                <c:pt idx="16">
                  <c:v>0.68821564850897421</c:v>
                </c:pt>
              </c:numCache>
            </c:numRef>
          </c:val>
        </c:ser>
        <c:ser>
          <c:idx val="16"/>
          <c:order val="16"/>
          <c:tx>
            <c:strRef>
              <c:f>'D2.6.3.C'!$C$63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'D2.6.3.C'!$D$46:$T$46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'D2.6.3.C'!$D$63:$T$63</c:f>
              <c:numCache>
                <c:formatCode>General</c:formatCode>
                <c:ptCount val="17"/>
                <c:pt idx="0">
                  <c:v>1.9489158216506617E-4</c:v>
                </c:pt>
                <c:pt idx="1">
                  <c:v>1.8514700305681273E-4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7"/>
          <c:order val="17"/>
          <c:tx>
            <c:strRef>
              <c:f>'D2.6.3.C'!$C$64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'D2.6.3.C'!$D$46:$T$46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'D2.6.3.C'!$D$64:$T$64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1.7688394395871784E-6</c:v>
                </c:pt>
                <c:pt idx="3">
                  <c:v>3.1110285702412871E-6</c:v>
                </c:pt>
                <c:pt idx="4">
                  <c:v>2.0914027491798917E-6</c:v>
                </c:pt>
                <c:pt idx="5">
                  <c:v>4.1263837590875324E-6</c:v>
                </c:pt>
                <c:pt idx="6">
                  <c:v>3.1231019432040021E-6</c:v>
                </c:pt>
                <c:pt idx="7">
                  <c:v>2.160614542505827E-6</c:v>
                </c:pt>
                <c:pt idx="8">
                  <c:v>9.9443529387367825E-6</c:v>
                </c:pt>
                <c:pt idx="9">
                  <c:v>9.8573279781503137E-6</c:v>
                </c:pt>
                <c:pt idx="10">
                  <c:v>1.0164630166268307E-5</c:v>
                </c:pt>
                <c:pt idx="11">
                  <c:v>9.9492571926697484E-6</c:v>
                </c:pt>
                <c:pt idx="12">
                  <c:v>8.378436690733055E-5</c:v>
                </c:pt>
                <c:pt idx="13">
                  <c:v>1.2218516858937951E-4</c:v>
                </c:pt>
                <c:pt idx="14">
                  <c:v>1.3017036574370605E-4</c:v>
                </c:pt>
                <c:pt idx="15">
                  <c:v>1.1769569866711451E-4</c:v>
                </c:pt>
                <c:pt idx="16">
                  <c:v>1.1426765720726805E-4</c:v>
                </c:pt>
              </c:numCache>
            </c:numRef>
          </c:val>
        </c:ser>
        <c:ser>
          <c:idx val="18"/>
          <c:order val="18"/>
          <c:tx>
            <c:strRef>
              <c:f>'D2.6.3.C'!$C$65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strRef>
              <c:f>'D2.6.3.C'!$D$46:$T$46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'D2.6.3.C'!$D$65:$T$65</c:f>
              <c:numCache>
                <c:formatCode>General</c:formatCode>
                <c:ptCount val="17"/>
                <c:pt idx="0">
                  <c:v>29.518350981133185</c:v>
                </c:pt>
                <c:pt idx="1">
                  <c:v>28.042433432076542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9"/>
          <c:order val="19"/>
          <c:tx>
            <c:strRef>
              <c:f>'D2.6.3.C'!$C$66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strRef>
              <c:f>'D2.6.3.C'!$D$46:$T$46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'D2.6.3.C'!$D$66:$T$66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0.17887148372303285</c:v>
                </c:pt>
                <c:pt idx="3">
                  <c:v>3.2887915213080281</c:v>
                </c:pt>
                <c:pt idx="4">
                  <c:v>3.0390438064677441</c:v>
                </c:pt>
                <c:pt idx="5">
                  <c:v>3.4695420074987369</c:v>
                </c:pt>
                <c:pt idx="6">
                  <c:v>3.6047694048018877</c:v>
                </c:pt>
                <c:pt idx="7">
                  <c:v>24.99152908226564</c:v>
                </c:pt>
                <c:pt idx="8">
                  <c:v>25.089540758477352</c:v>
                </c:pt>
                <c:pt idx="9">
                  <c:v>25.089026122718355</c:v>
                </c:pt>
                <c:pt idx="10">
                  <c:v>25.089367196373615</c:v>
                </c:pt>
                <c:pt idx="11">
                  <c:v>25.089738895677282</c:v>
                </c:pt>
                <c:pt idx="12">
                  <c:v>27.23382489438627</c:v>
                </c:pt>
                <c:pt idx="13">
                  <c:v>28.042263018281819</c:v>
                </c:pt>
                <c:pt idx="14">
                  <c:v>28.042316780019291</c:v>
                </c:pt>
                <c:pt idx="15">
                  <c:v>28.042213018399394</c:v>
                </c:pt>
                <c:pt idx="16">
                  <c:v>28.009501521779811</c:v>
                </c:pt>
              </c:numCache>
            </c:numRef>
          </c:val>
        </c:ser>
        <c:ser>
          <c:idx val="20"/>
          <c:order val="20"/>
          <c:tx>
            <c:strRef>
              <c:f>'D2.6.3.C'!$C$67</c:f>
              <c:strCache>
                <c:ptCount val="1"/>
                <c:pt idx="0">
                  <c:v>Nuclear (Legacy)</c:v>
                </c:pt>
              </c:strCache>
            </c:strRef>
          </c:tx>
          <c:spPr>
            <a:solidFill>
              <a:srgbClr val="FF6400"/>
            </a:solidFill>
          </c:spPr>
          <c:invertIfNegative val="0"/>
          <c:cat>
            <c:strRef>
              <c:f>'D2.6.3.C'!$D$46:$T$46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'D2.6.3.C'!$D$67:$T$67</c:f>
              <c:numCache>
                <c:formatCode>General</c:formatCode>
                <c:ptCount val="17"/>
                <c:pt idx="0">
                  <c:v>1.1898089999999975</c:v>
                </c:pt>
                <c:pt idx="1">
                  <c:v>1.1303185499999986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1"/>
          <c:order val="21"/>
          <c:tx>
            <c:strRef>
              <c:f>'D2.6.3.C'!$C$68</c:f>
              <c:strCache>
                <c:ptCount val="1"/>
                <c:pt idx="0">
                  <c:v>Nuclear (Legacy)</c:v>
                </c:pt>
              </c:strCache>
            </c:strRef>
          </c:tx>
          <c:spPr>
            <a:solidFill>
              <a:srgbClr val="FF6400"/>
            </a:solidFill>
          </c:spPr>
          <c:invertIfNegative val="0"/>
          <c:cat>
            <c:strRef>
              <c:f>'D2.6.3.C'!$D$46:$T$46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'D2.6.3.C'!$D$68:$T$68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0.79400039169325431</c:v>
                </c:pt>
                <c:pt idx="3">
                  <c:v>0.83286526054757815</c:v>
                </c:pt>
                <c:pt idx="4">
                  <c:v>0.83286563428827942</c:v>
                </c:pt>
                <c:pt idx="5">
                  <c:v>0.83286513106930438</c:v>
                </c:pt>
                <c:pt idx="6">
                  <c:v>0.83286536373934417</c:v>
                </c:pt>
                <c:pt idx="7">
                  <c:v>0.83286618853378702</c:v>
                </c:pt>
                <c:pt idx="8">
                  <c:v>0.83286616487862664</c:v>
                </c:pt>
                <c:pt idx="9">
                  <c:v>0.83286621038365516</c:v>
                </c:pt>
                <c:pt idx="10">
                  <c:v>0.83286612156125739</c:v>
                </c:pt>
                <c:pt idx="11">
                  <c:v>0.83286616287430792</c:v>
                </c:pt>
                <c:pt idx="12">
                  <c:v>0.94001673325139368</c:v>
                </c:pt>
                <c:pt idx="13">
                  <c:v>1.1303167267135641</c:v>
                </c:pt>
                <c:pt idx="14">
                  <c:v>1.1303173480882422</c:v>
                </c:pt>
                <c:pt idx="15">
                  <c:v>1.1303161735764722</c:v>
                </c:pt>
                <c:pt idx="16">
                  <c:v>1.1303120547348238</c:v>
                </c:pt>
              </c:numCache>
            </c:numRef>
          </c:val>
        </c:ser>
        <c:ser>
          <c:idx val="22"/>
          <c:order val="22"/>
          <c:tx>
            <c:strRef>
              <c:f>'D2.6.3.C'!$C$69</c:f>
              <c:strCache>
                <c:ptCount val="1"/>
                <c:pt idx="0">
                  <c:v>Nuclear (Gen III)</c:v>
                </c:pt>
              </c:strCache>
            </c:strRef>
          </c:tx>
          <c:spPr>
            <a:solidFill>
              <a:srgbClr val="FF8C00"/>
            </a:solidFill>
          </c:spPr>
          <c:invertIfNegative val="0"/>
          <c:cat>
            <c:strRef>
              <c:f>'D2.6.3.C'!$D$46:$T$46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'D2.6.3.C'!$D$69:$T$69</c:f>
              <c:numCache>
                <c:formatCode>General</c:formatCode>
                <c:ptCount val="17"/>
                <c:pt idx="0">
                  <c:v>33.299399165690012</c:v>
                </c:pt>
                <c:pt idx="1">
                  <c:v>31.634429207405539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3"/>
          <c:order val="23"/>
          <c:tx>
            <c:strRef>
              <c:f>'D2.6.3.C'!$C$70</c:f>
              <c:strCache>
                <c:ptCount val="1"/>
                <c:pt idx="0">
                  <c:v>Nuclear (Gen III)</c:v>
                </c:pt>
              </c:strCache>
            </c:strRef>
          </c:tx>
          <c:spPr>
            <a:solidFill>
              <a:srgbClr val="FF8C00"/>
            </a:solidFill>
          </c:spPr>
          <c:invertIfNegative val="0"/>
          <c:cat>
            <c:strRef>
              <c:f>'D2.6.3.C'!$D$46:$T$46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'D2.6.3.C'!$D$70:$T$70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29.691008231724712</c:v>
                </c:pt>
                <c:pt idx="3">
                  <c:v>29.969400866205909</c:v>
                </c:pt>
                <c:pt idx="4">
                  <c:v>29.963475341209673</c:v>
                </c:pt>
                <c:pt idx="5">
                  <c:v>29.96939025271546</c:v>
                </c:pt>
                <c:pt idx="6">
                  <c:v>29.969405901265091</c:v>
                </c:pt>
                <c:pt idx="7">
                  <c:v>29.969451221867544</c:v>
                </c:pt>
                <c:pt idx="8">
                  <c:v>29.969449254594867</c:v>
                </c:pt>
                <c:pt idx="9">
                  <c:v>29.969452651325593</c:v>
                </c:pt>
                <c:pt idx="10">
                  <c:v>29.969446248855547</c:v>
                </c:pt>
                <c:pt idx="11">
                  <c:v>29.969449263131899</c:v>
                </c:pt>
                <c:pt idx="12">
                  <c:v>31.358467555702273</c:v>
                </c:pt>
                <c:pt idx="13">
                  <c:v>31.63431200705298</c:v>
                </c:pt>
                <c:pt idx="14">
                  <c:v>31.634346466702066</c:v>
                </c:pt>
                <c:pt idx="15">
                  <c:v>31.634273005955119</c:v>
                </c:pt>
                <c:pt idx="16">
                  <c:v>31.634246182785294</c:v>
                </c:pt>
              </c:numCache>
            </c:numRef>
          </c:val>
        </c:ser>
        <c:ser>
          <c:idx val="24"/>
          <c:order val="24"/>
          <c:tx>
            <c:strRef>
              <c:f>'D2.6.3.C'!$C$71</c:f>
              <c:strCache>
                <c:ptCount val="1"/>
                <c:pt idx="0">
                  <c:v>Nuclear (Gen IV)</c:v>
                </c:pt>
              </c:strCache>
            </c:strRef>
          </c:tx>
          <c:spPr>
            <a:solidFill>
              <a:srgbClr val="FFB400"/>
            </a:solidFill>
          </c:spPr>
          <c:invertIfNegative val="0"/>
          <c:cat>
            <c:strRef>
              <c:f>'D2.6.3.C'!$D$46:$T$46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'D2.6.3.C'!$D$71:$T$71</c:f>
              <c:numCache>
                <c:formatCode>General</c:formatCode>
                <c:ptCount val="17"/>
                <c:pt idx="0">
                  <c:v>0.87953912701841663</c:v>
                </c:pt>
                <c:pt idx="1">
                  <c:v>0.83556217066749583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5"/>
          <c:order val="25"/>
          <c:tx>
            <c:strRef>
              <c:f>'D2.6.3.C'!$C$72</c:f>
              <c:strCache>
                <c:ptCount val="1"/>
                <c:pt idx="0">
                  <c:v>Nuclear (Gen IV)</c:v>
                </c:pt>
              </c:strCache>
            </c:strRef>
          </c:tx>
          <c:spPr>
            <a:solidFill>
              <a:srgbClr val="FFB400"/>
            </a:solidFill>
          </c:spPr>
          <c:invertIfNegative val="0"/>
          <c:cat>
            <c:strRef>
              <c:f>'D2.6.3.C'!$D$46:$T$46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'D2.6.3.C'!$D$72:$T$72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0.76994590118621464</c:v>
                </c:pt>
                <c:pt idx="3">
                  <c:v>0.79156631388885357</c:v>
                </c:pt>
                <c:pt idx="4">
                  <c:v>0.79123859580376588</c:v>
                </c:pt>
                <c:pt idx="5">
                  <c:v>0.79157511911310963</c:v>
                </c:pt>
                <c:pt idx="6">
                  <c:v>0.79156704721059623</c:v>
                </c:pt>
                <c:pt idx="7">
                  <c:v>0.7915843391817623</c:v>
                </c:pt>
                <c:pt idx="8">
                  <c:v>0.79158414838557267</c:v>
                </c:pt>
                <c:pt idx="9">
                  <c:v>0.79158449814379006</c:v>
                </c:pt>
                <c:pt idx="10">
                  <c:v>0.79158383642483598</c:v>
                </c:pt>
                <c:pt idx="11">
                  <c:v>0.79158415471949728</c:v>
                </c:pt>
                <c:pt idx="12">
                  <c:v>0.7280158151388314</c:v>
                </c:pt>
                <c:pt idx="13">
                  <c:v>0.83555294307028005</c:v>
                </c:pt>
                <c:pt idx="14">
                  <c:v>0.83555527025903797</c:v>
                </c:pt>
                <c:pt idx="15">
                  <c:v>0.83555072304454259</c:v>
                </c:pt>
                <c:pt idx="16">
                  <c:v>0.83555158246568761</c:v>
                </c:pt>
              </c:numCache>
            </c:numRef>
          </c:val>
        </c:ser>
        <c:ser>
          <c:idx val="26"/>
          <c:order val="26"/>
          <c:tx>
            <c:strRef>
              <c:f>'D2.6.3.C'!$C$73</c:f>
              <c:strCache>
                <c:ptCount val="1"/>
                <c:pt idx="0">
                  <c:v>Nuclear (SMR Elec)</c:v>
                </c:pt>
              </c:strCache>
            </c:strRef>
          </c:tx>
          <c:spPr>
            <a:solidFill>
              <a:srgbClr val="FFDC00"/>
            </a:solidFill>
          </c:spPr>
          <c:invertIfNegative val="0"/>
          <c:cat>
            <c:strRef>
              <c:f>'D2.6.3.C'!$D$46:$T$46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'D2.6.3.C'!$D$73:$T$73</c:f>
              <c:numCache>
                <c:formatCode>General</c:formatCode>
                <c:ptCount val="17"/>
                <c:pt idx="0">
                  <c:v>2.8967995501428305</c:v>
                </c:pt>
                <c:pt idx="1">
                  <c:v>2.7519595726356894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7"/>
          <c:order val="27"/>
          <c:tx>
            <c:strRef>
              <c:f>'D2.6.3.C'!$C$74</c:f>
              <c:strCache>
                <c:ptCount val="1"/>
                <c:pt idx="0">
                  <c:v>Nuclear (SMR Elec)</c:v>
                </c:pt>
              </c:strCache>
            </c:strRef>
          </c:tx>
          <c:spPr>
            <a:solidFill>
              <a:srgbClr val="FFDC00"/>
            </a:solidFill>
          </c:spPr>
          <c:invertIfNegative val="0"/>
          <c:cat>
            <c:strRef>
              <c:f>'D2.6.3.C'!$D$46:$T$46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'D2.6.3.C'!$D$74:$T$74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2.4918955083473531</c:v>
                </c:pt>
                <c:pt idx="3">
                  <c:v>2.6618754036484606</c:v>
                </c:pt>
                <c:pt idx="4">
                  <c:v>2.6482280646323582</c:v>
                </c:pt>
                <c:pt idx="5">
                  <c:v>2.6607565163151339</c:v>
                </c:pt>
                <c:pt idx="6">
                  <c:v>2.6513536915092808</c:v>
                </c:pt>
                <c:pt idx="7">
                  <c:v>2.6650471311368849</c:v>
                </c:pt>
                <c:pt idx="8">
                  <c:v>2.6650455088841807</c:v>
                </c:pt>
                <c:pt idx="9">
                  <c:v>2.6650486930940227</c:v>
                </c:pt>
                <c:pt idx="10">
                  <c:v>2.6650425947154019</c:v>
                </c:pt>
                <c:pt idx="11">
                  <c:v>2.6650454438145297</c:v>
                </c:pt>
                <c:pt idx="12">
                  <c:v>2.3565662036592334</c:v>
                </c:pt>
                <c:pt idx="13">
                  <c:v>2.751885280861075</c:v>
                </c:pt>
                <c:pt idx="14">
                  <c:v>2.7519013535294241</c:v>
                </c:pt>
                <c:pt idx="15">
                  <c:v>2.7518709379156303</c:v>
                </c:pt>
                <c:pt idx="16">
                  <c:v>2.7518557801991657</c:v>
                </c:pt>
              </c:numCache>
            </c:numRef>
          </c:val>
        </c:ser>
        <c:ser>
          <c:idx val="28"/>
          <c:order val="28"/>
          <c:tx>
            <c:strRef>
              <c:f>'D2.6.3.C'!$C$75</c:f>
              <c:strCache>
                <c:ptCount val="1"/>
                <c:pt idx="0">
                  <c:v>Biomass Fired Generation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'D2.6.3.C'!$D$75:$T$75</c:f>
              <c:numCache>
                <c:formatCode>General</c:formatCode>
                <c:ptCount val="17"/>
                <c:pt idx="0">
                  <c:v>4.5571936044432728E-5</c:v>
                </c:pt>
                <c:pt idx="1">
                  <c:v>4.3293339242211085E-5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9"/>
          <c:order val="29"/>
          <c:tx>
            <c:strRef>
              <c:f>'D2.6.3.C'!$C$76</c:f>
              <c:strCache>
                <c:ptCount val="1"/>
                <c:pt idx="0">
                  <c:v>Biomass Fired Generation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'D2.6.3.C'!$D$76:$T$76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5.697186956002432E-7</c:v>
                </c:pt>
                <c:pt idx="3">
                  <c:v>9.9010261662118264E-7</c:v>
                </c:pt>
                <c:pt idx="4">
                  <c:v>6.6657027369747271E-7</c:v>
                </c:pt>
                <c:pt idx="5">
                  <c:v>1.3087007207561299E-6</c:v>
                </c:pt>
                <c:pt idx="6">
                  <c:v>9.915284249604112E-7</c:v>
                </c:pt>
                <c:pt idx="7">
                  <c:v>6.1008424271303954E-7</c:v>
                </c:pt>
                <c:pt idx="8">
                  <c:v>2.3429365344700442E-6</c:v>
                </c:pt>
                <c:pt idx="9">
                  <c:v>2.311566816409022E-6</c:v>
                </c:pt>
                <c:pt idx="10">
                  <c:v>2.3975742356351518E-6</c:v>
                </c:pt>
                <c:pt idx="11">
                  <c:v>2.3434545058255015E-6</c:v>
                </c:pt>
                <c:pt idx="12">
                  <c:v>1.9927429945614038E-5</c:v>
                </c:pt>
                <c:pt idx="13">
                  <c:v>2.2958618823681831E-5</c:v>
                </c:pt>
                <c:pt idx="14">
                  <c:v>2.2919412798384625E-5</c:v>
                </c:pt>
                <c:pt idx="15">
                  <c:v>2.3003815083764006E-5</c:v>
                </c:pt>
                <c:pt idx="16">
                  <c:v>2.2348492171767063E-5</c:v>
                </c:pt>
              </c:numCache>
            </c:numRef>
          </c:val>
        </c:ser>
        <c:ser>
          <c:idx val="30"/>
          <c:order val="30"/>
          <c:tx>
            <c:strRef>
              <c:f>'D2.6.3.C'!$C$77</c:f>
              <c:strCache>
                <c:ptCount val="1"/>
                <c:pt idx="0">
                  <c:v>Biomass Macro CHP</c:v>
                </c:pt>
              </c:strCache>
            </c:strRef>
          </c:tx>
          <c:spPr>
            <a:solidFill>
              <a:srgbClr val="4F6228"/>
            </a:solidFill>
          </c:spPr>
          <c:invertIfNegative val="0"/>
          <c:cat>
            <c:strRef>
              <c:f>'D2.6.3.C'!$D$46:$T$46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'D2.6.3.C'!$D$77:$T$77</c:f>
              <c:numCache>
                <c:formatCode>General</c:formatCode>
                <c:ptCount val="17"/>
                <c:pt idx="0">
                  <c:v>3.4516890186129426E-5</c:v>
                </c:pt>
                <c:pt idx="1">
                  <c:v>3.2791045676822959E-5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1"/>
          <c:order val="31"/>
          <c:tx>
            <c:strRef>
              <c:f>'D2.6.3.C'!$C$78</c:f>
              <c:strCache>
                <c:ptCount val="1"/>
                <c:pt idx="0">
                  <c:v>Biomass Macro CHP</c:v>
                </c:pt>
              </c:strCache>
            </c:strRef>
          </c:tx>
          <c:spPr>
            <a:solidFill>
              <a:srgbClr val="4F6228"/>
            </a:solidFill>
          </c:spPr>
          <c:invertIfNegative val="0"/>
          <c:cat>
            <c:strRef>
              <c:f>'D2.6.3.C'!$D$46:$T$46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'D2.6.3.C'!$D$78:$T$78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5.8827939208515332E-7</c:v>
                </c:pt>
                <c:pt idx="3">
                  <c:v>1.0260476093431237E-6</c:v>
                </c:pt>
                <c:pt idx="4">
                  <c:v>6.8809627443578941E-7</c:v>
                </c:pt>
                <c:pt idx="5">
                  <c:v>1.3579164725333019E-6</c:v>
                </c:pt>
                <c:pt idx="6">
                  <c:v>1.0273699304699471E-6</c:v>
                </c:pt>
                <c:pt idx="7">
                  <c:v>6.2352961629985825E-7</c:v>
                </c:pt>
                <c:pt idx="8">
                  <c:v>1.7960695216687805E-6</c:v>
                </c:pt>
                <c:pt idx="9">
                  <c:v>1.7684865504891725E-6</c:v>
                </c:pt>
                <c:pt idx="10">
                  <c:v>1.9217292699529438E-6</c:v>
                </c:pt>
                <c:pt idx="11">
                  <c:v>1.7975553552547035E-6</c:v>
                </c:pt>
                <c:pt idx="12">
                  <c:v>2.1440932444484399E-5</c:v>
                </c:pt>
                <c:pt idx="13">
                  <c:v>2.2880761029747319E-5</c:v>
                </c:pt>
                <c:pt idx="14">
                  <c:v>2.3219687122019723E-5</c:v>
                </c:pt>
                <c:pt idx="15">
                  <c:v>2.399577911834408E-5</c:v>
                </c:pt>
                <c:pt idx="16">
                  <c:v>2.2786177256417852E-5</c:v>
                </c:pt>
              </c:numCache>
            </c:numRef>
          </c:val>
        </c:ser>
        <c:ser>
          <c:idx val="32"/>
          <c:order val="32"/>
          <c:tx>
            <c:strRef>
              <c:f>'D2.6.3.C'!$C$79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'D2.6.3.C'!$D$46:$T$46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'D2.6.3.C'!$D$79:$T$79</c:f>
              <c:numCache>
                <c:formatCode>General</c:formatCode>
                <c:ptCount val="17"/>
                <c:pt idx="0">
                  <c:v>0.25012926928164642</c:v>
                </c:pt>
                <c:pt idx="1">
                  <c:v>0.23762280581756401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3"/>
          <c:order val="33"/>
          <c:tx>
            <c:strRef>
              <c:f>'D2.6.3.C'!$C$80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'D2.6.3.C'!$D$46:$T$46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'D2.6.3.C'!$D$80:$T$80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0.13645965217699388</c:v>
                </c:pt>
                <c:pt idx="3">
                  <c:v>0.1452310510986809</c:v>
                </c:pt>
                <c:pt idx="4">
                  <c:v>0.14523712759006049</c:v>
                </c:pt>
                <c:pt idx="5">
                  <c:v>0.14889376604832011</c:v>
                </c:pt>
                <c:pt idx="6">
                  <c:v>0.14910208785933513</c:v>
                </c:pt>
                <c:pt idx="7">
                  <c:v>0.21260080680047261</c:v>
                </c:pt>
                <c:pt idx="8">
                  <c:v>0.21259821324675318</c:v>
                </c:pt>
                <c:pt idx="9">
                  <c:v>0.21249033509630461</c:v>
                </c:pt>
                <c:pt idx="10">
                  <c:v>0.21259164467848826</c:v>
                </c:pt>
                <c:pt idx="11">
                  <c:v>0.21259999531751766</c:v>
                </c:pt>
                <c:pt idx="12">
                  <c:v>0.22782925173484506</c:v>
                </c:pt>
                <c:pt idx="13">
                  <c:v>0.23749808013567511</c:v>
                </c:pt>
                <c:pt idx="14">
                  <c:v>0.23713317007712226</c:v>
                </c:pt>
                <c:pt idx="15">
                  <c:v>0.23743034012437314</c:v>
                </c:pt>
                <c:pt idx="16">
                  <c:v>0.23381743126241475</c:v>
                </c:pt>
              </c:numCache>
            </c:numRef>
          </c:val>
        </c:ser>
        <c:ser>
          <c:idx val="34"/>
          <c:order val="34"/>
          <c:tx>
            <c:strRef>
              <c:f>'D2.6.3.C'!$C$81</c:f>
              <c:strCache>
                <c:ptCount val="1"/>
                <c:pt idx="0">
                  <c:v>Incineration of Waste</c:v>
                </c:pt>
              </c:strCache>
            </c:strRef>
          </c:tx>
          <c:spPr>
            <a:solidFill>
              <a:srgbClr val="FABF8F"/>
            </a:solidFill>
          </c:spPr>
          <c:invertIfNegative val="0"/>
          <c:cat>
            <c:strRef>
              <c:f>'D2.6.3.C'!$D$46:$T$46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'D2.6.3.C'!$D$81:$T$81</c:f>
              <c:numCache>
                <c:formatCode>General</c:formatCode>
                <c:ptCount val="17"/>
                <c:pt idx="0">
                  <c:v>3.0012760184901701E-5</c:v>
                </c:pt>
                <c:pt idx="1">
                  <c:v>2.8512122175656606E-5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5"/>
          <c:order val="35"/>
          <c:tx>
            <c:strRef>
              <c:f>'D2.6.3.C'!$C$82</c:f>
              <c:strCache>
                <c:ptCount val="1"/>
                <c:pt idx="0">
                  <c:v>Incineration of Waste</c:v>
                </c:pt>
              </c:strCache>
            </c:strRef>
          </c:tx>
          <c:spPr>
            <a:solidFill>
              <a:srgbClr val="FABF8F"/>
            </a:solidFill>
          </c:spPr>
          <c:invertIfNegative val="0"/>
          <c:cat>
            <c:strRef>
              <c:f>'D2.6.3.C'!$D$46:$T$46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'D2.6.3.C'!$D$82:$T$82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3.1047479454663925E-7</c:v>
                </c:pt>
                <c:pt idx="3">
                  <c:v>5.394344439603636E-7</c:v>
                </c:pt>
                <c:pt idx="4">
                  <c:v>3.6245664953903933E-7</c:v>
                </c:pt>
                <c:pt idx="5">
                  <c:v>7.1345980537238884E-7</c:v>
                </c:pt>
                <c:pt idx="6">
                  <c:v>5.3987723359112863E-7</c:v>
                </c:pt>
                <c:pt idx="7">
                  <c:v>3.2276919589711866E-7</c:v>
                </c:pt>
                <c:pt idx="8">
                  <c:v>5.7037116673817131E-7</c:v>
                </c:pt>
                <c:pt idx="9">
                  <c:v>3.8359502719471867E-7</c:v>
                </c:pt>
                <c:pt idx="10">
                  <c:v>7.5431722955693216E-7</c:v>
                </c:pt>
                <c:pt idx="11">
                  <c:v>5.712753913018903E-7</c:v>
                </c:pt>
                <c:pt idx="12">
                  <c:v>1.2622417554315709E-5</c:v>
                </c:pt>
                <c:pt idx="13">
                  <c:v>1.4285100037298388E-5</c:v>
                </c:pt>
                <c:pt idx="14">
                  <c:v>1.3961173529622242E-5</c:v>
                </c:pt>
                <c:pt idx="15">
                  <c:v>1.4474865811863748E-5</c:v>
                </c:pt>
                <c:pt idx="16">
                  <c:v>1.4034093637805285E-5</c:v>
                </c:pt>
              </c:numCache>
            </c:numRef>
          </c:val>
        </c:ser>
        <c:ser>
          <c:idx val="36"/>
          <c:order val="36"/>
          <c:tx>
            <c:strRef>
              <c:f>'D2.6.3.C'!$C$83</c:f>
              <c:strCache>
                <c:ptCount val="1"/>
                <c:pt idx="0">
                  <c:v>Waste Gasification to power (A)</c:v>
                </c:pt>
              </c:strCache>
            </c:strRef>
          </c:tx>
          <c:spPr>
            <a:solidFill>
              <a:srgbClr val="FABF8F"/>
            </a:solidFill>
          </c:spPr>
          <c:invertIfNegative val="0"/>
          <c:cat>
            <c:strRef>
              <c:f>'D2.6.3.C'!$D$46:$T$46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'D2.6.3.C'!$D$83:$T$83</c:f>
              <c:numCache>
                <c:formatCode>General</c:formatCode>
                <c:ptCount val="17"/>
                <c:pt idx="0">
                  <c:v>2.3181137403833016E-5</c:v>
                </c:pt>
                <c:pt idx="1">
                  <c:v>2.2022080533641371E-5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7"/>
          <c:order val="37"/>
          <c:tx>
            <c:strRef>
              <c:f>'D2.6.3.C'!$C$84</c:f>
              <c:strCache>
                <c:ptCount val="1"/>
                <c:pt idx="0">
                  <c:v>Waste Gasification to power (A)</c:v>
                </c:pt>
              </c:strCache>
            </c:strRef>
          </c:tx>
          <c:spPr>
            <a:solidFill>
              <a:srgbClr val="FABF8F"/>
            </a:solidFill>
          </c:spPr>
          <c:invertIfNegative val="0"/>
          <c:cat>
            <c:strRef>
              <c:f>'D2.6.3.C'!$D$46:$T$46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'D2.6.3.C'!$D$84:$T$84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3.532648282782081E-7</c:v>
                </c:pt>
                <c:pt idx="3">
                  <c:v>6.1285754286639657E-7</c:v>
                </c:pt>
                <c:pt idx="4">
                  <c:v>4.1281444782210317E-7</c:v>
                </c:pt>
                <c:pt idx="5">
                  <c:v>8.0655764920415054E-7</c:v>
                </c:pt>
                <c:pt idx="6">
                  <c:v>6.1398329576783837E-7</c:v>
                </c:pt>
                <c:pt idx="7">
                  <c:v>3.8315635465262116E-7</c:v>
                </c:pt>
                <c:pt idx="8">
                  <c:v>6.8265711903772084E-7</c:v>
                </c:pt>
                <c:pt idx="9">
                  <c:v>4.6122341795342294E-7</c:v>
                </c:pt>
                <c:pt idx="10">
                  <c:v>8.9834251686999506E-7</c:v>
                </c:pt>
                <c:pt idx="11">
                  <c:v>6.8643496657497867E-7</c:v>
                </c:pt>
                <c:pt idx="12">
                  <c:v>1.0476525875340943E-5</c:v>
                </c:pt>
                <c:pt idx="13">
                  <c:v>1.1426512750537945E-5</c:v>
                </c:pt>
                <c:pt idx="14">
                  <c:v>1.1495138112989992E-5</c:v>
                </c:pt>
                <c:pt idx="15">
                  <c:v>1.1632741375483173E-5</c:v>
                </c:pt>
                <c:pt idx="16">
                  <c:v>1.1224104316632116E-5</c:v>
                </c:pt>
              </c:numCache>
            </c:numRef>
          </c:val>
        </c:ser>
        <c:ser>
          <c:idx val="38"/>
          <c:order val="38"/>
          <c:tx>
            <c:strRef>
              <c:f>'D2.6.3.C'!$C$85</c:f>
              <c:strCache>
                <c:ptCount val="1"/>
                <c:pt idx="0">
                  <c:v>Waste Gasification to power (B)</c:v>
                </c:pt>
              </c:strCache>
            </c:strRef>
          </c:tx>
          <c:spPr>
            <a:solidFill>
              <a:srgbClr val="FABF8F"/>
            </a:solidFill>
          </c:spPr>
          <c:invertIfNegative val="0"/>
          <c:cat>
            <c:strRef>
              <c:f>'D2.6.3.C'!$D$46:$T$46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'D2.6.3.C'!$D$85:$T$85</c:f>
              <c:numCache>
                <c:formatCode>General</c:formatCode>
                <c:ptCount val="17"/>
                <c:pt idx="0">
                  <c:v>2.3075496681616088E-5</c:v>
                </c:pt>
                <c:pt idx="1">
                  <c:v>2.1921721847535276E-5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9"/>
          <c:order val="39"/>
          <c:tx>
            <c:strRef>
              <c:f>'D2.6.3.C'!$C$86</c:f>
              <c:strCache>
                <c:ptCount val="1"/>
                <c:pt idx="0">
                  <c:v>Waste Gasification to power (B)</c:v>
                </c:pt>
              </c:strCache>
            </c:strRef>
          </c:tx>
          <c:spPr>
            <a:solidFill>
              <a:srgbClr val="FABF8F"/>
            </a:solidFill>
          </c:spPr>
          <c:invertIfNegative val="0"/>
          <c:cat>
            <c:strRef>
              <c:f>'D2.6.3.C'!$D$46:$T$46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'D2.6.3.C'!$D$86:$T$86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3.9542916590898475E-7</c:v>
                </c:pt>
                <c:pt idx="3">
                  <c:v>6.8518158257692295E-7</c:v>
                </c:pt>
                <c:pt idx="4">
                  <c:v>4.6216746138660502E-7</c:v>
                </c:pt>
                <c:pt idx="5">
                  <c:v>9.0020196464140692E-7</c:v>
                </c:pt>
                <c:pt idx="6">
                  <c:v>6.8658936494282865E-7</c:v>
                </c:pt>
                <c:pt idx="7">
                  <c:v>4.3335943109008678E-7</c:v>
                </c:pt>
                <c:pt idx="8">
                  <c:v>7.7380700357979733E-7</c:v>
                </c:pt>
                <c:pt idx="9">
                  <c:v>5.2391088070076121E-7</c:v>
                </c:pt>
                <c:pt idx="10">
                  <c:v>1.0161902160100018E-6</c:v>
                </c:pt>
                <c:pt idx="11">
                  <c:v>7.7870741152412E-7</c:v>
                </c:pt>
                <c:pt idx="12">
                  <c:v>1.0616042148208109E-5</c:v>
                </c:pt>
                <c:pt idx="13">
                  <c:v>1.1444830693094892E-5</c:v>
                </c:pt>
                <c:pt idx="14">
                  <c:v>1.1547875877321751E-5</c:v>
                </c:pt>
                <c:pt idx="15">
                  <c:v>1.1810874122655944E-5</c:v>
                </c:pt>
                <c:pt idx="16">
                  <c:v>1.1244503659845954E-5</c:v>
                </c:pt>
              </c:numCache>
            </c:numRef>
          </c:val>
        </c:ser>
        <c:ser>
          <c:idx val="40"/>
          <c:order val="40"/>
          <c:tx>
            <c:strRef>
              <c:f>'D2.6.3.C'!$C$87</c:f>
              <c:strCache>
                <c:ptCount val="1"/>
                <c:pt idx="0">
                  <c:v>Waste Gasification to power with CCS</c:v>
                </c:pt>
              </c:strCache>
            </c:strRef>
          </c:tx>
          <c:spPr>
            <a:solidFill>
              <a:srgbClr val="FABF8F"/>
            </a:solidFill>
          </c:spPr>
          <c:invertIfNegative val="0"/>
          <c:cat>
            <c:strRef>
              <c:f>'D2.6.3.C'!$D$46:$T$46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'D2.6.3.C'!$D$87:$T$87</c:f>
              <c:numCache>
                <c:formatCode>General</c:formatCode>
                <c:ptCount val="17"/>
                <c:pt idx="0">
                  <c:v>3.1380500316781914</c:v>
                </c:pt>
                <c:pt idx="1">
                  <c:v>2.9811475300942845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1"/>
          <c:order val="41"/>
          <c:tx>
            <c:strRef>
              <c:f>'D2.6.3.C'!$C$88</c:f>
              <c:strCache>
                <c:ptCount val="1"/>
                <c:pt idx="0">
                  <c:v>Waste Gasification to power with CCS</c:v>
                </c:pt>
              </c:strCache>
            </c:strRef>
          </c:tx>
          <c:spPr>
            <a:solidFill>
              <a:srgbClr val="FABF8F"/>
            </a:solidFill>
          </c:spPr>
          <c:invertIfNegative val="0"/>
          <c:cat>
            <c:strRef>
              <c:f>'D2.6.3.C'!$D$46:$T$46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'D2.6.3.C'!$D$88:$T$88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2.8242393673999335</c:v>
                </c:pt>
                <c:pt idx="3">
                  <c:v>2.8242366228639408</c:v>
                </c:pt>
                <c:pt idx="4">
                  <c:v>2.8242390550279093</c:v>
                </c:pt>
                <c:pt idx="5">
                  <c:v>2.8242341986987496</c:v>
                </c:pt>
                <c:pt idx="6">
                  <c:v>2.8242367717411008</c:v>
                </c:pt>
                <c:pt idx="7">
                  <c:v>2.8242424404206821</c:v>
                </c:pt>
                <c:pt idx="8">
                  <c:v>2.8242412052087054</c:v>
                </c:pt>
                <c:pt idx="9">
                  <c:v>2.8242406333027046</c:v>
                </c:pt>
                <c:pt idx="10">
                  <c:v>2.8242390888087359</c:v>
                </c:pt>
                <c:pt idx="11">
                  <c:v>2.8242415439094164</c:v>
                </c:pt>
                <c:pt idx="12">
                  <c:v>2.8109185358017075</c:v>
                </c:pt>
                <c:pt idx="13">
                  <c:v>2.703525961711442</c:v>
                </c:pt>
                <c:pt idx="14">
                  <c:v>2.6565932587759544</c:v>
                </c:pt>
                <c:pt idx="15">
                  <c:v>2.7267447924517261</c:v>
                </c:pt>
                <c:pt idx="16">
                  <c:v>2.6582568301717657</c:v>
                </c:pt>
              </c:numCache>
            </c:numRef>
          </c:val>
        </c:ser>
        <c:ser>
          <c:idx val="42"/>
          <c:order val="42"/>
          <c:tx>
            <c:strRef>
              <c:f>'D2.6.3.C'!$C$89</c:f>
              <c:strCache>
                <c:ptCount val="1"/>
                <c:pt idx="0">
                  <c:v>Anaerobic Digestion CHP Plant</c:v>
                </c:pt>
              </c:strCache>
            </c:strRef>
          </c:tx>
          <c:spPr>
            <a:solidFill>
              <a:srgbClr val="660033"/>
            </a:solidFill>
          </c:spPr>
          <c:invertIfNegative val="0"/>
          <c:cat>
            <c:strRef>
              <c:f>'D2.6.3.C'!$D$46:$T$46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'D2.6.3.C'!$D$89:$T$89</c:f>
              <c:numCache>
                <c:formatCode>General</c:formatCode>
                <c:ptCount val="17"/>
                <c:pt idx="0">
                  <c:v>2.4878538851947494E-2</c:v>
                </c:pt>
                <c:pt idx="1">
                  <c:v>2.3634611909350123E-2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3"/>
          <c:order val="43"/>
          <c:tx>
            <c:strRef>
              <c:f>'D2.6.3.C'!$C$90</c:f>
              <c:strCache>
                <c:ptCount val="1"/>
                <c:pt idx="0">
                  <c:v>Anaerobic Digestion CHP Plant</c:v>
                </c:pt>
              </c:strCache>
            </c:strRef>
          </c:tx>
          <c:spPr>
            <a:solidFill>
              <a:srgbClr val="660033"/>
            </a:solidFill>
          </c:spPr>
          <c:invertIfNegative val="0"/>
          <c:cat>
            <c:strRef>
              <c:f>'D2.6.3.C'!$D$46:$T$46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'D2.6.3.C'!$D$90:$T$90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3.2082689918231976E-6</c:v>
                </c:pt>
                <c:pt idx="3">
                  <c:v>5.6556549501242413E-6</c:v>
                </c:pt>
                <c:pt idx="4">
                  <c:v>3.8278128503451954E-6</c:v>
                </c:pt>
                <c:pt idx="5">
                  <c:v>7.4408197272238311E-6</c:v>
                </c:pt>
                <c:pt idx="6">
                  <c:v>5.69056604359444E-6</c:v>
                </c:pt>
                <c:pt idx="7">
                  <c:v>4.7209205055809843E-6</c:v>
                </c:pt>
                <c:pt idx="8">
                  <c:v>1.1840053515396072E-5</c:v>
                </c:pt>
                <c:pt idx="9">
                  <c:v>8.6747117315494682E-6</c:v>
                </c:pt>
                <c:pt idx="10">
                  <c:v>1.5227765226216973E-5</c:v>
                </c:pt>
                <c:pt idx="11">
                  <c:v>1.2623349163361033E-5</c:v>
                </c:pt>
                <c:pt idx="12">
                  <c:v>2.3583921240938624E-2</c:v>
                </c:pt>
                <c:pt idx="13">
                  <c:v>2.3606752811644038E-2</c:v>
                </c:pt>
                <c:pt idx="14">
                  <c:v>2.3611088604233239E-2</c:v>
                </c:pt>
                <c:pt idx="15">
                  <c:v>2.3603738441953091E-2</c:v>
                </c:pt>
                <c:pt idx="16">
                  <c:v>2.3603761633906265E-2</c:v>
                </c:pt>
              </c:numCache>
            </c:numRef>
          </c:val>
        </c:ser>
        <c:ser>
          <c:idx val="44"/>
          <c:order val="44"/>
          <c:tx>
            <c:strRef>
              <c:f>'D2.6.3.C'!$C$91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'D2.6.3.C'!$D$46:$T$46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'D2.6.3.C'!$D$91:$T$91</c:f>
              <c:numCache>
                <c:formatCode>General</c:formatCode>
                <c:ptCount val="17"/>
                <c:pt idx="0">
                  <c:v>8.0410180517377352</c:v>
                </c:pt>
                <c:pt idx="1">
                  <c:v>7.6389671491508455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5"/>
          <c:order val="45"/>
          <c:tx>
            <c:strRef>
              <c:f>'D2.6.3.C'!$C$92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'D2.6.3.C'!$D$46:$T$46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'D2.6.3.C'!$D$92:$T$92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2.4654937229642959</c:v>
                </c:pt>
                <c:pt idx="3">
                  <c:v>2.6155821035166986</c:v>
                </c:pt>
                <c:pt idx="4">
                  <c:v>2.1741609349790636</c:v>
                </c:pt>
                <c:pt idx="5">
                  <c:v>2.6522253109218283</c:v>
                </c:pt>
                <c:pt idx="6">
                  <c:v>3.0693220204577729</c:v>
                </c:pt>
                <c:pt idx="7">
                  <c:v>6.1431985729288163</c:v>
                </c:pt>
                <c:pt idx="8">
                  <c:v>7.0168565997459833</c:v>
                </c:pt>
                <c:pt idx="9">
                  <c:v>6.8557288910529293</c:v>
                </c:pt>
                <c:pt idx="10">
                  <c:v>7.0394785386615819</c:v>
                </c:pt>
                <c:pt idx="11">
                  <c:v>7.1161717866709555</c:v>
                </c:pt>
                <c:pt idx="12">
                  <c:v>4.7266080124390966</c:v>
                </c:pt>
                <c:pt idx="13">
                  <c:v>6.1434492784508139</c:v>
                </c:pt>
                <c:pt idx="14">
                  <c:v>5.8179248677687827</c:v>
                </c:pt>
                <c:pt idx="15">
                  <c:v>6.1279205693539716</c:v>
                </c:pt>
                <c:pt idx="16">
                  <c:v>6.328037871588859</c:v>
                </c:pt>
              </c:numCache>
            </c:numRef>
          </c:val>
        </c:ser>
        <c:ser>
          <c:idx val="46"/>
          <c:order val="46"/>
          <c:tx>
            <c:strRef>
              <c:f>'D2.6.3.C'!$C$93</c:f>
              <c:strCache>
                <c:ptCount val="1"/>
                <c:pt idx="0">
                  <c:v>Micro CHP - Hot Water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strRef>
              <c:f>'D2.6.3.C'!$D$46:$T$46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'D2.6.3.C'!$D$93:$T$93</c:f>
              <c:numCache>
                <c:formatCode>General</c:formatCode>
                <c:ptCount val="17"/>
                <c:pt idx="0">
                  <c:v>2.3432324479658744E-5</c:v>
                </c:pt>
                <c:pt idx="1">
                  <c:v>2.3432324479658744E-5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7"/>
          <c:order val="47"/>
          <c:tx>
            <c:strRef>
              <c:f>'D2.6.3.C'!$C$94</c:f>
              <c:strCache>
                <c:ptCount val="1"/>
                <c:pt idx="0">
                  <c:v>Micro CHP - Hot Water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strRef>
              <c:f>'D2.6.3.C'!$D$46:$T$46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'D2.6.3.C'!$D$94:$T$94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1.841038556035228E-7</c:v>
                </c:pt>
                <c:pt idx="3">
                  <c:v>3.2329539302850669E-7</c:v>
                </c:pt>
                <c:pt idx="4">
                  <c:v>2.1817260898474095E-7</c:v>
                </c:pt>
                <c:pt idx="5">
                  <c:v>4.3054480286862238E-7</c:v>
                </c:pt>
                <c:pt idx="6">
                  <c:v>3.2515746587100345E-7</c:v>
                </c:pt>
                <c:pt idx="7">
                  <c:v>2.319098827898946E-7</c:v>
                </c:pt>
                <c:pt idx="8">
                  <c:v>4.5079702483321105E-7</c:v>
                </c:pt>
                <c:pt idx="9">
                  <c:v>3.0923503106530037E-7</c:v>
                </c:pt>
                <c:pt idx="10">
                  <c:v>6.1075635349415966E-7</c:v>
                </c:pt>
                <c:pt idx="11">
                  <c:v>4.6090818372921034E-7</c:v>
                </c:pt>
                <c:pt idx="12">
                  <c:v>1.0208023533600915E-5</c:v>
                </c:pt>
                <c:pt idx="13">
                  <c:v>1.6023559140415333E-5</c:v>
                </c:pt>
                <c:pt idx="14">
                  <c:v>1.6107004735372772E-5</c:v>
                </c:pt>
                <c:pt idx="15">
                  <c:v>1.4412819956085951E-5</c:v>
                </c:pt>
                <c:pt idx="16">
                  <c:v>1.3815993110009565E-5</c:v>
                </c:pt>
              </c:numCache>
            </c:numRef>
          </c:val>
        </c:ser>
        <c:ser>
          <c:idx val="48"/>
          <c:order val="48"/>
          <c:tx>
            <c:strRef>
              <c:f>'D2.6.3.C'!$C$95</c:f>
              <c:strCache>
                <c:ptCount val="1"/>
                <c:pt idx="0">
                  <c:v>Micro CHP - Space Heat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strRef>
              <c:f>'D2.6.3.C'!$D$46:$T$46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'D2.6.3.C'!$D$95:$T$95</c:f>
              <c:numCache>
                <c:formatCode>General</c:formatCode>
                <c:ptCount val="17"/>
                <c:pt idx="0">
                  <c:v>3.0351616325817789E-5</c:v>
                </c:pt>
                <c:pt idx="1">
                  <c:v>3.0351616325817789E-5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9"/>
          <c:order val="49"/>
          <c:tx>
            <c:strRef>
              <c:f>'D2.6.3.C'!$C$96</c:f>
              <c:strCache>
                <c:ptCount val="1"/>
                <c:pt idx="0">
                  <c:v>Micro CHP - Space Heat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strRef>
              <c:f>'D2.6.3.C'!$D$46:$T$46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'D2.6.3.C'!$D$96:$T$96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2.0024868054547351E-7</c:v>
                </c:pt>
                <c:pt idx="3">
                  <c:v>3.5544728120929772E-7</c:v>
                </c:pt>
                <c:pt idx="4">
                  <c:v>2.388907498192498E-7</c:v>
                </c:pt>
                <c:pt idx="5">
                  <c:v>4.719834912511804E-7</c:v>
                </c:pt>
                <c:pt idx="6">
                  <c:v>3.5682524397485451E-7</c:v>
                </c:pt>
                <c:pt idx="7">
                  <c:v>3.2023418461183216E-7</c:v>
                </c:pt>
                <c:pt idx="8">
                  <c:v>7.6507123516686331E-7</c:v>
                </c:pt>
                <c:pt idx="9">
                  <c:v>5.3766225545157077E-7</c:v>
                </c:pt>
                <c:pt idx="10">
                  <c:v>1.1073204481719124E-6</c:v>
                </c:pt>
                <c:pt idx="11">
                  <c:v>8.7464171768122073E-7</c:v>
                </c:pt>
                <c:pt idx="12">
                  <c:v>1.2625426250008385E-5</c:v>
                </c:pt>
                <c:pt idx="13">
                  <c:v>2.6124547255649074E-5</c:v>
                </c:pt>
                <c:pt idx="14">
                  <c:v>2.1225960987526853E-5</c:v>
                </c:pt>
                <c:pt idx="15">
                  <c:v>1.9491774976910478E-5</c:v>
                </c:pt>
                <c:pt idx="16">
                  <c:v>2.0885409359806995E-5</c:v>
                </c:pt>
              </c:numCache>
            </c:numRef>
          </c:val>
        </c:ser>
        <c:ser>
          <c:idx val="50"/>
          <c:order val="50"/>
          <c:tx>
            <c:strRef>
              <c:f>'D2.6.3.C'!$C$97</c:f>
              <c:strCache>
                <c:ptCount val="1"/>
                <c:pt idx="0">
                  <c:v>Micro Wind</c:v>
                </c:pt>
              </c:strCache>
            </c:strRef>
          </c:tx>
          <c:spPr>
            <a:solidFill>
              <a:srgbClr val="006666"/>
            </a:solidFill>
          </c:spPr>
          <c:invertIfNegative val="0"/>
          <c:cat>
            <c:strRef>
              <c:f>'D2.6.3.C'!$D$46:$T$46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'D2.6.3.C'!$D$97:$T$97</c:f>
              <c:numCache>
                <c:formatCode>General</c:formatCode>
                <c:ptCount val="17"/>
                <c:pt idx="0">
                  <c:v>2.5504829929575645E-7</c:v>
                </c:pt>
                <c:pt idx="1">
                  <c:v>5.1009659859151296E-9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1"/>
          <c:order val="51"/>
          <c:tx>
            <c:strRef>
              <c:f>'D2.6.3.C'!$C$98</c:f>
              <c:strCache>
                <c:ptCount val="1"/>
                <c:pt idx="0">
                  <c:v>Micro Wind</c:v>
                </c:pt>
              </c:strCache>
            </c:strRef>
          </c:tx>
          <c:spPr>
            <a:solidFill>
              <a:srgbClr val="006666"/>
            </a:solidFill>
          </c:spPr>
          <c:invertIfNegative val="0"/>
          <c:cat>
            <c:strRef>
              <c:f>'D2.6.3.C'!$D$46:$T$46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'D2.6.3.C'!$D$98:$T$98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5.1009659859151312E-9</c:v>
                </c:pt>
                <c:pt idx="3">
                  <c:v>5.1009659859151312E-9</c:v>
                </c:pt>
                <c:pt idx="4">
                  <c:v>5.1009659859151312E-9</c:v>
                </c:pt>
                <c:pt idx="5">
                  <c:v>5.1009659859151312E-9</c:v>
                </c:pt>
                <c:pt idx="6">
                  <c:v>5.1009659859151312E-9</c:v>
                </c:pt>
                <c:pt idx="7">
                  <c:v>5.1009659859151312E-9</c:v>
                </c:pt>
                <c:pt idx="8">
                  <c:v>5.1009659859151312E-9</c:v>
                </c:pt>
                <c:pt idx="9">
                  <c:v>5.1009659859151312E-9</c:v>
                </c:pt>
                <c:pt idx="10">
                  <c:v>5.1009659859151312E-9</c:v>
                </c:pt>
                <c:pt idx="11">
                  <c:v>5.1009659859151312E-9</c:v>
                </c:pt>
                <c:pt idx="12">
                  <c:v>5.1009659859151321E-9</c:v>
                </c:pt>
                <c:pt idx="13">
                  <c:v>5.1009659859151312E-9</c:v>
                </c:pt>
                <c:pt idx="14">
                  <c:v>5.1009659859151321E-9</c:v>
                </c:pt>
                <c:pt idx="15">
                  <c:v>5.1009659859151321E-9</c:v>
                </c:pt>
                <c:pt idx="16">
                  <c:v>5.1009659859151312E-9</c:v>
                </c:pt>
              </c:numCache>
            </c:numRef>
          </c:val>
        </c:ser>
        <c:ser>
          <c:idx val="52"/>
          <c:order val="52"/>
          <c:tx>
            <c:strRef>
              <c:f>'D2.6.3.C'!$C$99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006666"/>
            </a:solidFill>
          </c:spPr>
          <c:invertIfNegative val="0"/>
          <c:cat>
            <c:strRef>
              <c:f>'D2.6.3.C'!$D$46:$T$46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'D2.6.3.C'!$D$99:$T$99</c:f>
              <c:numCache>
                <c:formatCode>General</c:formatCode>
                <c:ptCount val="17"/>
                <c:pt idx="0">
                  <c:v>12.585101548826534</c:v>
                </c:pt>
                <c:pt idx="1">
                  <c:v>2.2541656864666759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3"/>
          <c:order val="53"/>
          <c:tx>
            <c:strRef>
              <c:f>'D2.6.3.C'!$C$100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006666"/>
            </a:solidFill>
          </c:spPr>
          <c:invertIfNegative val="0"/>
          <c:cat>
            <c:strRef>
              <c:f>'D2.6.3.C'!$D$46:$T$46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'D2.6.3.C'!$D$100:$T$100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2.6792783127991617</c:v>
                </c:pt>
                <c:pt idx="3">
                  <c:v>2.6792783127991617</c:v>
                </c:pt>
                <c:pt idx="4">
                  <c:v>2.6792783127991617</c:v>
                </c:pt>
                <c:pt idx="5">
                  <c:v>2.6792783127991617</c:v>
                </c:pt>
                <c:pt idx="6">
                  <c:v>2.6792783127991617</c:v>
                </c:pt>
                <c:pt idx="7">
                  <c:v>4.018917469198743</c:v>
                </c:pt>
                <c:pt idx="8">
                  <c:v>4.018917469198743</c:v>
                </c:pt>
                <c:pt idx="9">
                  <c:v>4.018917469198743</c:v>
                </c:pt>
                <c:pt idx="10">
                  <c:v>4.018917469198743</c:v>
                </c:pt>
                <c:pt idx="11">
                  <c:v>4.018917469198743</c:v>
                </c:pt>
                <c:pt idx="12">
                  <c:v>1.6780135522816846</c:v>
                </c:pt>
                <c:pt idx="13">
                  <c:v>1.6780135522816846</c:v>
                </c:pt>
                <c:pt idx="14">
                  <c:v>1.6780135522816846</c:v>
                </c:pt>
                <c:pt idx="15">
                  <c:v>1.6780135522816846</c:v>
                </c:pt>
                <c:pt idx="16">
                  <c:v>1.6780135522816846</c:v>
                </c:pt>
              </c:numCache>
            </c:numRef>
          </c:val>
        </c:ser>
        <c:ser>
          <c:idx val="54"/>
          <c:order val="54"/>
          <c:tx>
            <c:strRef>
              <c:f>'D2.6.3.C'!$C$101</c:f>
              <c:strCache>
                <c:ptCount val="1"/>
                <c:pt idx="0">
                  <c:v>Offshore Wind (fixed)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'D2.6.3.C'!$D$46:$T$46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'D2.6.3.C'!$D$101:$T$101</c:f>
              <c:numCache>
                <c:formatCode>General</c:formatCode>
                <c:ptCount val="17"/>
                <c:pt idx="0">
                  <c:v>10.57986883974832</c:v>
                </c:pt>
                <c:pt idx="1">
                  <c:v>2.9607029484838105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5"/>
          <c:order val="55"/>
          <c:tx>
            <c:strRef>
              <c:f>'D2.6.3.C'!$C$102</c:f>
              <c:strCache>
                <c:ptCount val="1"/>
                <c:pt idx="0">
                  <c:v>Offshore Wind (fixed)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'D2.6.3.C'!$D$46:$T$46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'D2.6.3.C'!$D$102:$T$102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3.3581565547990579</c:v>
                </c:pt>
                <c:pt idx="3">
                  <c:v>3.3581565547990571</c:v>
                </c:pt>
                <c:pt idx="4">
                  <c:v>3.3581565547990571</c:v>
                </c:pt>
                <c:pt idx="5">
                  <c:v>3.3581565547990571</c:v>
                </c:pt>
                <c:pt idx="6">
                  <c:v>3.3581565547990571</c:v>
                </c:pt>
                <c:pt idx="7">
                  <c:v>5.0372348321985863</c:v>
                </c:pt>
                <c:pt idx="8">
                  <c:v>5.0372348321985854</c:v>
                </c:pt>
                <c:pt idx="9">
                  <c:v>5.0372348321985871</c:v>
                </c:pt>
                <c:pt idx="10">
                  <c:v>5.0372348321985871</c:v>
                </c:pt>
                <c:pt idx="11">
                  <c:v>5.0372348321985854</c:v>
                </c:pt>
                <c:pt idx="12">
                  <c:v>2.3986832534278988</c:v>
                </c:pt>
                <c:pt idx="13">
                  <c:v>2.3986832534278988</c:v>
                </c:pt>
                <c:pt idx="14">
                  <c:v>2.3986832534278988</c:v>
                </c:pt>
                <c:pt idx="15">
                  <c:v>2.3986832534278988</c:v>
                </c:pt>
                <c:pt idx="16">
                  <c:v>2.3986832534278988</c:v>
                </c:pt>
              </c:numCache>
            </c:numRef>
          </c:val>
        </c:ser>
        <c:ser>
          <c:idx val="56"/>
          <c:order val="56"/>
          <c:tx>
            <c:strRef>
              <c:f>'D2.6.3.C'!$C$103</c:f>
              <c:strCache>
                <c:ptCount val="1"/>
                <c:pt idx="0">
                  <c:v>Offshore Wind (floating)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'D2.6.3.C'!$D$46:$T$46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'D2.6.3.C'!$D$103:$T$103</c:f>
              <c:numCache>
                <c:formatCode>General</c:formatCode>
                <c:ptCount val="17"/>
                <c:pt idx="0">
                  <c:v>11.222256487942321</c:v>
                </c:pt>
                <c:pt idx="1">
                  <c:v>2.5250077097870203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7"/>
          <c:order val="57"/>
          <c:tx>
            <c:strRef>
              <c:f>'D2.6.3.C'!$C$104</c:f>
              <c:strCache>
                <c:ptCount val="1"/>
                <c:pt idx="0">
                  <c:v>Offshore Wind (floating)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'D2.6.3.C'!$D$46:$T$46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'D2.6.3.C'!$D$104:$T$104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4.0104431523851867</c:v>
                </c:pt>
                <c:pt idx="3">
                  <c:v>4.0104431523851867</c:v>
                </c:pt>
                <c:pt idx="4">
                  <c:v>4.0104431523851867</c:v>
                </c:pt>
                <c:pt idx="5">
                  <c:v>4.0104431523851867</c:v>
                </c:pt>
                <c:pt idx="6">
                  <c:v>4.0104431523851867</c:v>
                </c:pt>
                <c:pt idx="7">
                  <c:v>6.0156647285777813</c:v>
                </c:pt>
                <c:pt idx="8">
                  <c:v>6.0156647285777796</c:v>
                </c:pt>
                <c:pt idx="9">
                  <c:v>6.0156647285777813</c:v>
                </c:pt>
                <c:pt idx="10">
                  <c:v>6.0156647285777813</c:v>
                </c:pt>
                <c:pt idx="11">
                  <c:v>6.0156647285777796</c:v>
                </c:pt>
                <c:pt idx="12">
                  <c:v>2.5065269702407429</c:v>
                </c:pt>
                <c:pt idx="13">
                  <c:v>2.5065269702407424</c:v>
                </c:pt>
                <c:pt idx="14">
                  <c:v>2.5065269702407424</c:v>
                </c:pt>
                <c:pt idx="15">
                  <c:v>2.5065269702407424</c:v>
                </c:pt>
                <c:pt idx="16">
                  <c:v>2.5065269702407424</c:v>
                </c:pt>
              </c:numCache>
            </c:numRef>
          </c:val>
        </c:ser>
        <c:ser>
          <c:idx val="58"/>
          <c:order val="58"/>
          <c:tx>
            <c:strRef>
              <c:f>'D2.6.3.C'!$C$105</c:f>
              <c:strCache>
                <c:ptCount val="1"/>
                <c:pt idx="0">
                  <c:v>Large Scale Ground Mounted Solar PV</c:v>
                </c:pt>
              </c:strCache>
            </c:strRef>
          </c:tx>
          <c:spPr>
            <a:solidFill>
              <a:srgbClr val="CC6600"/>
            </a:solidFill>
          </c:spPr>
          <c:invertIfNegative val="0"/>
          <c:cat>
            <c:strRef>
              <c:f>'D2.6.3.C'!$D$46:$T$46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'D2.6.3.C'!$D$105:$T$105</c:f>
              <c:numCache>
                <c:formatCode>General</c:formatCode>
                <c:ptCount val="17"/>
                <c:pt idx="0">
                  <c:v>3.7576705570002749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9"/>
          <c:order val="59"/>
          <c:tx>
            <c:strRef>
              <c:f>'D2.6.3.C'!$C$106</c:f>
              <c:strCache>
                <c:ptCount val="1"/>
                <c:pt idx="0">
                  <c:v>Large Scale Ground Mounted Solar PV</c:v>
                </c:pt>
              </c:strCache>
            </c:strRef>
          </c:tx>
          <c:spPr>
            <a:solidFill>
              <a:srgbClr val="CC6600"/>
            </a:solidFill>
          </c:spPr>
          <c:invertIfNegative val="0"/>
          <c:cat>
            <c:strRef>
              <c:f>'D2.6.3.C'!$D$46:$T$46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'D2.6.3.C'!$D$106:$T$106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3">
                  <c:v>1.0273837715090535</c:v>
                </c:pt>
                <c:pt idx="4">
                  <c:v>1.0273837715090535</c:v>
                </c:pt>
                <c:pt idx="5">
                  <c:v>1.0273837715090535</c:v>
                </c:pt>
                <c:pt idx="8">
                  <c:v>0.47105409239759821</c:v>
                </c:pt>
                <c:pt idx="9">
                  <c:v>0.47105409239759821</c:v>
                </c:pt>
                <c:pt idx="10">
                  <c:v>0.47105409239759821</c:v>
                </c:pt>
              </c:numCache>
            </c:numRef>
          </c:val>
        </c:ser>
        <c:ser>
          <c:idx val="60"/>
          <c:order val="60"/>
          <c:tx>
            <c:strRef>
              <c:f>'D2.6.3.C'!$C$107</c:f>
              <c:strCache>
                <c:ptCount val="1"/>
                <c:pt idx="0">
                  <c:v>Micro Solar PV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'D2.6.3.C'!$D$46:$T$46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'D2.6.3.C'!$D$107:$T$107</c:f>
              <c:numCache>
                <c:formatCode>General</c:formatCode>
                <c:ptCount val="17"/>
                <c:pt idx="0">
                  <c:v>2.7806379322848445E-6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61"/>
          <c:order val="61"/>
          <c:tx>
            <c:strRef>
              <c:f>'D2.6.3.C'!$C$108</c:f>
              <c:strCache>
                <c:ptCount val="1"/>
                <c:pt idx="0">
                  <c:v>Micro Solar PV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'D2.6.3.C'!$D$46:$T$46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'D2.6.3.C'!$D$108:$T$108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3">
                  <c:v>7.0613442052788324E-7</c:v>
                </c:pt>
                <c:pt idx="4">
                  <c:v>7.0613442052788324E-7</c:v>
                </c:pt>
                <c:pt idx="5">
                  <c:v>7.0613442052788324E-7</c:v>
                </c:pt>
                <c:pt idx="8">
                  <c:v>3.1763944723796833E-7</c:v>
                </c:pt>
                <c:pt idx="9">
                  <c:v>3.1763944723796844E-7</c:v>
                </c:pt>
                <c:pt idx="10">
                  <c:v>3.1763944723796844E-7</c:v>
                </c:pt>
              </c:numCache>
            </c:numRef>
          </c:val>
        </c:ser>
        <c:ser>
          <c:idx val="62"/>
          <c:order val="62"/>
          <c:tx>
            <c:strRef>
              <c:f>'D2.6.3.C'!$C$109</c:f>
              <c:strCache>
                <c:ptCount val="1"/>
                <c:pt idx="0">
                  <c:v>Hydro Power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'D2.6.3.C'!$D$46:$T$46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'D2.6.3.C'!$D$109:$T$109</c:f>
              <c:numCache>
                <c:formatCode>General</c:formatCode>
                <c:ptCount val="17"/>
                <c:pt idx="0">
                  <c:v>2.6602253830322238</c:v>
                </c:pt>
                <c:pt idx="1">
                  <c:v>2.5272141138806128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63"/>
          <c:order val="63"/>
          <c:tx>
            <c:strRef>
              <c:f>'D2.6.3.C'!$C$110</c:f>
              <c:strCache>
                <c:ptCount val="1"/>
                <c:pt idx="0">
                  <c:v>Hydro Power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'D2.6.3.C'!$D$46:$T$46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'D2.6.3.C'!$D$110:$T$110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1.114634435490502</c:v>
                </c:pt>
                <c:pt idx="3">
                  <c:v>1.114634435490502</c:v>
                </c:pt>
                <c:pt idx="4">
                  <c:v>1.114634435490502</c:v>
                </c:pt>
                <c:pt idx="5">
                  <c:v>1.114634435490502</c:v>
                </c:pt>
                <c:pt idx="6">
                  <c:v>1.114634435490502</c:v>
                </c:pt>
                <c:pt idx="7">
                  <c:v>1.114634435490502</c:v>
                </c:pt>
                <c:pt idx="8">
                  <c:v>1.114634435490502</c:v>
                </c:pt>
                <c:pt idx="9">
                  <c:v>1.114634435490502</c:v>
                </c:pt>
                <c:pt idx="10">
                  <c:v>1.114634435490502</c:v>
                </c:pt>
                <c:pt idx="11">
                  <c:v>1.114634435490502</c:v>
                </c:pt>
                <c:pt idx="12">
                  <c:v>2.5272141138806119</c:v>
                </c:pt>
                <c:pt idx="13">
                  <c:v>2.5272141138806119</c:v>
                </c:pt>
                <c:pt idx="14">
                  <c:v>2.5272141138806119</c:v>
                </c:pt>
                <c:pt idx="15">
                  <c:v>2.5272141138806119</c:v>
                </c:pt>
                <c:pt idx="16">
                  <c:v>2.5272141138806119</c:v>
                </c:pt>
              </c:numCache>
            </c:numRef>
          </c:val>
        </c:ser>
        <c:ser>
          <c:idx val="64"/>
          <c:order val="64"/>
          <c:tx>
            <c:strRef>
              <c:f>'D2.6.3.C'!$C$111</c:f>
              <c:strCache>
                <c:ptCount val="1"/>
                <c:pt idx="0">
                  <c:v>Tidal Range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'D2.6.3.C'!$D$46:$T$46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'D2.6.3.C'!$D$111:$T$111</c:f>
              <c:numCache>
                <c:formatCode>General</c:formatCode>
                <c:ptCount val="17"/>
                <c:pt idx="0">
                  <c:v>1.0880375263774299E-7</c:v>
                </c:pt>
                <c:pt idx="1">
                  <c:v>1.6320562895661443E-8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65"/>
          <c:order val="65"/>
          <c:tx>
            <c:strRef>
              <c:f>'D2.6.3.C'!$C$112</c:f>
              <c:strCache>
                <c:ptCount val="1"/>
                <c:pt idx="0">
                  <c:v>Tidal Range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'D2.6.3.C'!$D$46:$T$46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'D2.6.3.C'!$D$112:$T$112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2.1760750527548582E-8</c:v>
                </c:pt>
                <c:pt idx="3">
                  <c:v>2.1760750527548586E-8</c:v>
                </c:pt>
                <c:pt idx="4">
                  <c:v>2.1760750527548586E-8</c:v>
                </c:pt>
                <c:pt idx="5">
                  <c:v>2.1760750527548586E-8</c:v>
                </c:pt>
                <c:pt idx="6">
                  <c:v>2.1760750527548586E-8</c:v>
                </c:pt>
                <c:pt idx="7">
                  <c:v>2.1760750527548582E-8</c:v>
                </c:pt>
                <c:pt idx="8">
                  <c:v>2.1760750527548586E-8</c:v>
                </c:pt>
                <c:pt idx="9">
                  <c:v>2.1760750527548586E-8</c:v>
                </c:pt>
                <c:pt idx="10">
                  <c:v>2.1760750527548586E-8</c:v>
                </c:pt>
                <c:pt idx="11">
                  <c:v>2.1760750527548586E-8</c:v>
                </c:pt>
                <c:pt idx="12">
                  <c:v>1.632056289566144E-8</c:v>
                </c:pt>
                <c:pt idx="13">
                  <c:v>1.632056289566144E-8</c:v>
                </c:pt>
                <c:pt idx="14">
                  <c:v>1.632056289566144E-8</c:v>
                </c:pt>
                <c:pt idx="15">
                  <c:v>1.632056289566144E-8</c:v>
                </c:pt>
                <c:pt idx="16">
                  <c:v>1.632056289566144E-8</c:v>
                </c:pt>
              </c:numCache>
            </c:numRef>
          </c:val>
        </c:ser>
        <c:ser>
          <c:idx val="66"/>
          <c:order val="66"/>
          <c:tx>
            <c:strRef>
              <c:f>'D2.6.3.C'!$C$113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'D2.6.3.C'!$D$113:$T$113</c:f>
              <c:numCache>
                <c:formatCode>General</c:formatCode>
                <c:ptCount val="17"/>
                <c:pt idx="0">
                  <c:v>4.2003787322550794</c:v>
                </c:pt>
                <c:pt idx="1">
                  <c:v>0.63005680983826162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67"/>
          <c:order val="67"/>
          <c:tx>
            <c:strRef>
              <c:f>'D2.6.3.C'!$C$114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'D2.6.3.C'!$D$114:$T$114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1.5799235804356611</c:v>
                </c:pt>
                <c:pt idx="3">
                  <c:v>1.5799235804356615</c:v>
                </c:pt>
                <c:pt idx="4">
                  <c:v>1.5799235804356615</c:v>
                </c:pt>
                <c:pt idx="5">
                  <c:v>1.5799235804356615</c:v>
                </c:pt>
                <c:pt idx="6">
                  <c:v>1.5799235804356615</c:v>
                </c:pt>
                <c:pt idx="7">
                  <c:v>1.5799235804356611</c:v>
                </c:pt>
                <c:pt idx="8">
                  <c:v>1.5799235804356615</c:v>
                </c:pt>
                <c:pt idx="9">
                  <c:v>1.5799235804356615</c:v>
                </c:pt>
                <c:pt idx="10">
                  <c:v>1.5799235804356615</c:v>
                </c:pt>
                <c:pt idx="11">
                  <c:v>1.5799235804356615</c:v>
                </c:pt>
                <c:pt idx="12">
                  <c:v>0.63005680983826207</c:v>
                </c:pt>
                <c:pt idx="13">
                  <c:v>0.63005680983826218</c:v>
                </c:pt>
                <c:pt idx="14">
                  <c:v>0.63005680983826207</c:v>
                </c:pt>
                <c:pt idx="15">
                  <c:v>0.63005680983826207</c:v>
                </c:pt>
                <c:pt idx="16">
                  <c:v>0.63005680983826218</c:v>
                </c:pt>
              </c:numCache>
            </c:numRef>
          </c:val>
        </c:ser>
        <c:ser>
          <c:idx val="68"/>
          <c:order val="68"/>
          <c:tx>
            <c:strRef>
              <c:f>'D2.6.3.C'!$C$115</c:f>
              <c:strCache>
                <c:ptCount val="1"/>
                <c:pt idx="0">
                  <c:v>Wave Power</c:v>
                </c:pt>
              </c:strCache>
            </c:strRef>
          </c:tx>
          <c:spPr>
            <a:solidFill>
              <a:srgbClr val="16365C"/>
            </a:solidFill>
          </c:spPr>
          <c:invertIfNegative val="0"/>
          <c:cat>
            <c:strRef>
              <c:f>'D2.6.3.C'!$D$46:$T$46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'D2.6.3.C'!$D$115:$T$115</c:f>
              <c:numCache>
                <c:formatCode>General</c:formatCode>
                <c:ptCount val="17"/>
                <c:pt idx="0">
                  <c:v>3.0665312932417405E-7</c:v>
                </c:pt>
                <c:pt idx="1">
                  <c:v>6.644588141380359E-8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69"/>
          <c:order val="69"/>
          <c:tx>
            <c:strRef>
              <c:f>'D2.6.3.C'!$C$116</c:f>
              <c:strCache>
                <c:ptCount val="1"/>
                <c:pt idx="0">
                  <c:v>Wave Power</c:v>
                </c:pt>
              </c:strCache>
            </c:strRef>
          </c:tx>
          <c:spPr>
            <a:solidFill>
              <a:srgbClr val="16365C"/>
            </a:solidFill>
          </c:spPr>
          <c:invertIfNegative val="0"/>
          <c:cat>
            <c:strRef>
              <c:f>'D2.6.3.C'!$D$46:$T$46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'D2.6.3.C'!$D$116:$T$116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1.2414080158219668E-7</c:v>
                </c:pt>
                <c:pt idx="3">
                  <c:v>1.2414080158219668E-7</c:v>
                </c:pt>
                <c:pt idx="4">
                  <c:v>1.2414080158219668E-7</c:v>
                </c:pt>
                <c:pt idx="5">
                  <c:v>1.2414080158219668E-7</c:v>
                </c:pt>
                <c:pt idx="6">
                  <c:v>1.2414080158219668E-7</c:v>
                </c:pt>
                <c:pt idx="7">
                  <c:v>1.2414080158219668E-7</c:v>
                </c:pt>
                <c:pt idx="8">
                  <c:v>1.2414080158219668E-7</c:v>
                </c:pt>
                <c:pt idx="9">
                  <c:v>1.2414080158219668E-7</c:v>
                </c:pt>
                <c:pt idx="10">
                  <c:v>1.2414080158219668E-7</c:v>
                </c:pt>
                <c:pt idx="11">
                  <c:v>1.2414080158219668E-7</c:v>
                </c:pt>
                <c:pt idx="12">
                  <c:v>1.0345066798516394E-7</c:v>
                </c:pt>
                <c:pt idx="13">
                  <c:v>1.0345066798516394E-7</c:v>
                </c:pt>
                <c:pt idx="14">
                  <c:v>1.0345066798516394E-7</c:v>
                </c:pt>
                <c:pt idx="15">
                  <c:v>1.0345066798516394E-7</c:v>
                </c:pt>
                <c:pt idx="16">
                  <c:v>1.0345066798516394E-7</c:v>
                </c:pt>
              </c:numCache>
            </c:numRef>
          </c:val>
        </c:ser>
        <c:ser>
          <c:idx val="70"/>
          <c:order val="70"/>
          <c:tx>
            <c:strRef>
              <c:f>'D2.6.3.C'!$C$117</c:f>
              <c:strCache>
                <c:ptCount val="1"/>
                <c:pt idx="0">
                  <c:v>Geothermal Plant (EGS) Electricity &amp;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'D2.6.3.C'!$D$46:$T$46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'D2.6.3.C'!$D$117:$T$117</c:f>
              <c:numCache>
                <c:formatCode>General</c:formatCode>
                <c:ptCount val="17"/>
                <c:pt idx="0">
                  <c:v>0.47759694305581507</c:v>
                </c:pt>
                <c:pt idx="1">
                  <c:v>0.45371709590302411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71"/>
          <c:order val="71"/>
          <c:tx>
            <c:strRef>
              <c:f>'D2.6.3.C'!$C$118</c:f>
              <c:strCache>
                <c:ptCount val="1"/>
                <c:pt idx="0">
                  <c:v>Geothermal Plant (EGS) Electricity &amp;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'D2.6.3.C'!$D$46:$T$46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'D2.6.3.C'!$D$118:$T$118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0.429837254645693</c:v>
                </c:pt>
                <c:pt idx="3">
                  <c:v>0.42983726142317941</c:v>
                </c:pt>
                <c:pt idx="4">
                  <c:v>0.42983725989248145</c:v>
                </c:pt>
                <c:pt idx="5">
                  <c:v>0.42983725989107813</c:v>
                </c:pt>
                <c:pt idx="6">
                  <c:v>0.42983726142292927</c:v>
                </c:pt>
                <c:pt idx="7">
                  <c:v>0.42983725573847692</c:v>
                </c:pt>
                <c:pt idx="8">
                  <c:v>0.42983726142204404</c:v>
                </c:pt>
                <c:pt idx="9">
                  <c:v>0.42983725989150395</c:v>
                </c:pt>
                <c:pt idx="10">
                  <c:v>0.42983725989136151</c:v>
                </c:pt>
                <c:pt idx="11">
                  <c:v>0.42983726142265088</c:v>
                </c:pt>
                <c:pt idx="12">
                  <c:v>0.45371710899349482</c:v>
                </c:pt>
                <c:pt idx="13">
                  <c:v>0.45371712694959859</c:v>
                </c:pt>
                <c:pt idx="14">
                  <c:v>0.45371714091575205</c:v>
                </c:pt>
                <c:pt idx="15">
                  <c:v>0.45371714091542886</c:v>
                </c:pt>
                <c:pt idx="16">
                  <c:v>0.45371712694929656</c:v>
                </c:pt>
              </c:numCache>
            </c:numRef>
          </c:val>
        </c:ser>
        <c:ser>
          <c:idx val="72"/>
          <c:order val="72"/>
          <c:tx>
            <c:strRef>
              <c:f>'D2.6.3.C'!$C$119</c:f>
              <c:strCache>
                <c:ptCount val="1"/>
                <c:pt idx="0">
                  <c:v>Geothermal Plant (HSA) Electricity &amp;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'D2.6.3.C'!$D$46:$T$46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'D2.6.3.C'!$D$119:$T$119</c:f>
              <c:numCache>
                <c:formatCode>General</c:formatCode>
                <c:ptCount val="17"/>
                <c:pt idx="0">
                  <c:v>1.0575780613821355E-6</c:v>
                </c:pt>
                <c:pt idx="1">
                  <c:v>1.0046991583130282E-6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73"/>
          <c:order val="73"/>
          <c:tx>
            <c:strRef>
              <c:f>'D2.6.3.C'!$C$120</c:f>
              <c:strCache>
                <c:ptCount val="1"/>
                <c:pt idx="0">
                  <c:v>Geothermal Plant (HSA) Electricity &amp;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'D2.6.3.C'!$D$46:$T$46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'D2.6.3.C'!$D$120:$T$120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9.5468485544853757E-7</c:v>
                </c:pt>
                <c:pt idx="3">
                  <c:v>9.6069590435000115E-7</c:v>
                </c:pt>
                <c:pt idx="4">
                  <c:v>9.5712570560852655E-7</c:v>
                </c:pt>
                <c:pt idx="5">
                  <c:v>9.5712570560852634E-7</c:v>
                </c:pt>
                <c:pt idx="6">
                  <c:v>9.6069590435000115E-7</c:v>
                </c:pt>
                <c:pt idx="7">
                  <c:v>9.5468485544853778E-7</c:v>
                </c:pt>
                <c:pt idx="8">
                  <c:v>9.6069590435000115E-7</c:v>
                </c:pt>
                <c:pt idx="9">
                  <c:v>9.5712570560852613E-7</c:v>
                </c:pt>
                <c:pt idx="10">
                  <c:v>9.5712570560852613E-7</c:v>
                </c:pt>
                <c:pt idx="11">
                  <c:v>9.6069590435000178E-7</c:v>
                </c:pt>
                <c:pt idx="12">
                  <c:v>1.0154929220333443E-6</c:v>
                </c:pt>
                <c:pt idx="13">
                  <c:v>1.0274635461525598E-6</c:v>
                </c:pt>
                <c:pt idx="14">
                  <c:v>1.0367740315786166E-6</c:v>
                </c:pt>
                <c:pt idx="15">
                  <c:v>1.0367740315786164E-6</c:v>
                </c:pt>
                <c:pt idx="16">
                  <c:v>1.0274635461525595E-6</c:v>
                </c:pt>
              </c:numCache>
            </c:numRef>
          </c:val>
        </c:ser>
        <c:ser>
          <c:idx val="74"/>
          <c:order val="74"/>
          <c:tx>
            <c:strRef>
              <c:f>'D2.6.3.C'!$C$121</c:f>
              <c:strCache>
                <c:ptCount val="1"/>
                <c:pt idx="0">
                  <c:v>Pumped Storage of Electricity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'D2.6.3.C'!$D$121:$T$121</c:f>
              <c:numCache>
                <c:formatCode>General</c:formatCode>
                <c:ptCount val="17"/>
                <c:pt idx="0">
                  <c:v>1.6801383126391369</c:v>
                </c:pt>
                <c:pt idx="1">
                  <c:v>1.5961313970071798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75"/>
          <c:order val="75"/>
          <c:tx>
            <c:strRef>
              <c:f>'D2.6.3.C'!$C$122</c:f>
              <c:strCache>
                <c:ptCount val="1"/>
                <c:pt idx="0">
                  <c:v>Pumped Storage of Electricity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'D2.6.3.C'!$D$122:$T$122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-3.3138325806630183E-5</c:v>
                </c:pt>
                <c:pt idx="3">
                  <c:v>-3.024801923579842E-6</c:v>
                </c:pt>
                <c:pt idx="4">
                  <c:v>1.8439106358625307E-6</c:v>
                </c:pt>
                <c:pt idx="5">
                  <c:v>5.7800743332128068E-6</c:v>
                </c:pt>
                <c:pt idx="6">
                  <c:v>8.0584871866947694E-6</c:v>
                </c:pt>
                <c:pt idx="7">
                  <c:v>-1.450627792194934</c:v>
                </c:pt>
                <c:pt idx="8">
                  <c:v>0.14850366393236392</c:v>
                </c:pt>
                <c:pt idx="9">
                  <c:v>0.66433848601900947</c:v>
                </c:pt>
                <c:pt idx="10">
                  <c:v>0.78333161736853152</c:v>
                </c:pt>
                <c:pt idx="11">
                  <c:v>0.32371809283166109</c:v>
                </c:pt>
                <c:pt idx="12">
                  <c:v>-1.6191509851959771</c:v>
                </c:pt>
                <c:pt idx="13">
                  <c:v>1.5036748359583705</c:v>
                </c:pt>
                <c:pt idx="14">
                  <c:v>0.22253367218667033</c:v>
                </c:pt>
                <c:pt idx="15">
                  <c:v>0.7249922019003191</c:v>
                </c:pt>
                <c:pt idx="16">
                  <c:v>-0.12078875676795088</c:v>
                </c:pt>
              </c:numCache>
            </c:numRef>
          </c:val>
        </c:ser>
        <c:ser>
          <c:idx val="76"/>
          <c:order val="76"/>
          <c:tx>
            <c:strRef>
              <c:f>'D2.6.3.C'!$C$123</c:f>
              <c:strCache>
                <c:ptCount val="1"/>
                <c:pt idx="0">
                  <c:v>Compressed Air Storage of Electricity</c:v>
                </c:pt>
              </c:strCache>
            </c:strRef>
          </c:tx>
          <c:spPr>
            <a:solidFill>
              <a:srgbClr val="E26B0A"/>
            </a:solidFill>
          </c:spPr>
          <c:invertIfNegative val="0"/>
          <c:cat>
            <c:strRef>
              <c:f>'D2.6.3.C'!$D$46:$T$46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'D2.6.3.C'!$D$123:$T$123</c:f>
              <c:numCache>
                <c:formatCode>General</c:formatCode>
                <c:ptCount val="17"/>
                <c:pt idx="0">
                  <c:v>1.2041409319720563E-4</c:v>
                </c:pt>
                <c:pt idx="1">
                  <c:v>1.1439338853734539E-4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77"/>
          <c:order val="77"/>
          <c:tx>
            <c:strRef>
              <c:f>'D2.6.3.C'!$C$124</c:f>
              <c:strCache>
                <c:ptCount val="1"/>
                <c:pt idx="0">
                  <c:v>Compressed Air Storage of Electricity</c:v>
                </c:pt>
              </c:strCache>
            </c:strRef>
          </c:tx>
          <c:spPr>
            <a:solidFill>
              <a:srgbClr val="E26B0A"/>
            </a:solidFill>
          </c:spPr>
          <c:invertIfNegative val="0"/>
          <c:cat>
            <c:strRef>
              <c:f>'D2.6.3.C'!$D$46:$T$46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'D2.6.3.C'!$D$124:$T$124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-1.1365082551992479E-5</c:v>
                </c:pt>
                <c:pt idx="3">
                  <c:v>-5.8784804940832594E-6</c:v>
                </c:pt>
                <c:pt idx="4">
                  <c:v>-2.6278792115020118E-6</c:v>
                </c:pt>
                <c:pt idx="5">
                  <c:v>-4.5946471250001793E-6</c:v>
                </c:pt>
                <c:pt idx="6">
                  <c:v>-3.7246520751467404E-6</c:v>
                </c:pt>
                <c:pt idx="7">
                  <c:v>-2.0177892894878545E-5</c:v>
                </c:pt>
                <c:pt idx="8">
                  <c:v>2.8166589231615006E-6</c:v>
                </c:pt>
                <c:pt idx="9">
                  <c:v>2.1748560531055232E-6</c:v>
                </c:pt>
                <c:pt idx="10">
                  <c:v>4.170590588494434E-6</c:v>
                </c:pt>
                <c:pt idx="11">
                  <c:v>3.1053260376099133E-6</c:v>
                </c:pt>
                <c:pt idx="12">
                  <c:v>-1.6172320888252609E-4</c:v>
                </c:pt>
                <c:pt idx="13">
                  <c:v>2.8904711622379238E-5</c:v>
                </c:pt>
                <c:pt idx="14">
                  <c:v>3.474301653920174E-5</c:v>
                </c:pt>
                <c:pt idx="15">
                  <c:v>1.6323496844304335E-5</c:v>
                </c:pt>
                <c:pt idx="16">
                  <c:v>-8.2463190688396403E-7</c:v>
                </c:pt>
              </c:numCache>
            </c:numRef>
          </c:val>
        </c:ser>
        <c:ser>
          <c:idx val="78"/>
          <c:order val="78"/>
          <c:tx>
            <c:strRef>
              <c:f>'D2.6.3.C'!$C$125</c:f>
              <c:strCache>
                <c:ptCount val="1"/>
                <c:pt idx="0">
                  <c:v>Battery - NaS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'D2.6.3.C'!$D$46:$T$46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'D2.6.3.C'!$D$125:$T$125</c:f>
              <c:numCache>
                <c:formatCode>General</c:formatCode>
                <c:ptCount val="17"/>
                <c:pt idx="0">
                  <c:v>1.2751048325978541E-4</c:v>
                </c:pt>
                <c:pt idx="1">
                  <c:v>1.2113495909679604E-4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79"/>
          <c:order val="79"/>
          <c:tx>
            <c:strRef>
              <c:f>'D2.6.3.C'!$C$126</c:f>
              <c:strCache>
                <c:ptCount val="1"/>
                <c:pt idx="0">
                  <c:v>Battery - NaS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'D2.6.3.C'!$D$46:$T$46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'D2.6.3.C'!$D$126:$T$126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-2.3467186955034222E-5</c:v>
                </c:pt>
                <c:pt idx="3">
                  <c:v>-8.3975206804007348E-6</c:v>
                </c:pt>
                <c:pt idx="4">
                  <c:v>-4.1936614311380187E-6</c:v>
                </c:pt>
                <c:pt idx="5">
                  <c:v>-7.0175813660929635E-6</c:v>
                </c:pt>
                <c:pt idx="6">
                  <c:v>-3.9532717288374774E-6</c:v>
                </c:pt>
                <c:pt idx="7">
                  <c:v>-7.5134875009076442E-5</c:v>
                </c:pt>
                <c:pt idx="8">
                  <c:v>2.150299328382988E-5</c:v>
                </c:pt>
                <c:pt idx="9">
                  <c:v>1.3842392945382767E-5</c:v>
                </c:pt>
                <c:pt idx="10">
                  <c:v>1.8008390121669843E-5</c:v>
                </c:pt>
                <c:pt idx="11">
                  <c:v>2.1791137815729754E-5</c:v>
                </c:pt>
                <c:pt idx="12">
                  <c:v>-5.7600613869635602E-5</c:v>
                </c:pt>
                <c:pt idx="13">
                  <c:v>4.3191634486401524E-6</c:v>
                </c:pt>
                <c:pt idx="14">
                  <c:v>-4.004600283668403E-6</c:v>
                </c:pt>
                <c:pt idx="15">
                  <c:v>-6.5663003459882952E-6</c:v>
                </c:pt>
                <c:pt idx="16">
                  <c:v>-1.1416495585699444E-5</c:v>
                </c:pt>
              </c:numCache>
            </c:numRef>
          </c:val>
        </c:ser>
        <c:ser>
          <c:idx val="80"/>
          <c:order val="80"/>
          <c:tx>
            <c:strRef>
              <c:f>'D2.6.3.C'!$C$127</c:f>
              <c:strCache>
                <c:ptCount val="1"/>
                <c:pt idx="0">
                  <c:v>Battery - Li-ion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'D2.6.3.C'!$D$46:$T$46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'D2.6.3.C'!$D$127:$T$127</c:f>
              <c:numCache>
                <c:formatCode>General</c:formatCode>
                <c:ptCount val="17"/>
                <c:pt idx="0">
                  <c:v>3.461549821011736E-4</c:v>
                </c:pt>
                <c:pt idx="1">
                  <c:v>3.2884723299611481E-4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81"/>
          <c:order val="81"/>
          <c:tx>
            <c:strRef>
              <c:f>'D2.6.3.C'!$C$128</c:f>
              <c:strCache>
                <c:ptCount val="1"/>
                <c:pt idx="0">
                  <c:v>Battery - Li-ion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'D2.6.3.C'!$D$46:$T$46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'D2.6.3.C'!$D$128:$T$128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-1.6974703906934924E-5</c:v>
                </c:pt>
                <c:pt idx="3">
                  <c:v>-4.2405531838283514E-6</c:v>
                </c:pt>
                <c:pt idx="4">
                  <c:v>-5.8772418733744724E-6</c:v>
                </c:pt>
                <c:pt idx="5">
                  <c:v>-8.2078442889354947E-6</c:v>
                </c:pt>
                <c:pt idx="6">
                  <c:v>-6.8175571945450684E-7</c:v>
                </c:pt>
                <c:pt idx="7">
                  <c:v>-4.3848616064659828E-5</c:v>
                </c:pt>
                <c:pt idx="8">
                  <c:v>2.2624731433782484E-5</c:v>
                </c:pt>
                <c:pt idx="9">
                  <c:v>-3.9789567857513635E-7</c:v>
                </c:pt>
                <c:pt idx="10">
                  <c:v>9.4335524265140116E-7</c:v>
                </c:pt>
                <c:pt idx="11">
                  <c:v>2.2171736286106525E-5</c:v>
                </c:pt>
                <c:pt idx="12">
                  <c:v>-3.216306695463795E-5</c:v>
                </c:pt>
                <c:pt idx="13">
                  <c:v>1.4759658966389943E-7</c:v>
                </c:pt>
                <c:pt idx="14">
                  <c:v>-1.5097877312260531E-5</c:v>
                </c:pt>
                <c:pt idx="15">
                  <c:v>-9.2536579003628547E-6</c:v>
                </c:pt>
                <c:pt idx="16">
                  <c:v>-1.0261827608261974E-5</c:v>
                </c:pt>
              </c:numCache>
            </c:numRef>
          </c:val>
        </c:ser>
        <c:ser>
          <c:idx val="82"/>
          <c:order val="82"/>
          <c:tx>
            <c:strRef>
              <c:f>'D2.6.3.C'!$C$129</c:f>
              <c:strCache>
                <c:ptCount val="1"/>
                <c:pt idx="0">
                  <c:v>Flow battery - Zn-Br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strRef>
              <c:f>'D2.6.3.C'!$D$46:$T$46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'D2.6.3.C'!$D$129:$T$129</c:f>
              <c:numCache>
                <c:formatCode>General</c:formatCode>
                <c:ptCount val="17"/>
                <c:pt idx="0">
                  <c:v>2.9254757234745983E-4</c:v>
                </c:pt>
                <c:pt idx="1">
                  <c:v>2.7792019373008706E-4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83"/>
          <c:order val="83"/>
          <c:tx>
            <c:strRef>
              <c:f>'D2.6.3.C'!$C$130</c:f>
              <c:strCache>
                <c:ptCount val="1"/>
                <c:pt idx="0">
                  <c:v>Flow battery - Zn-Br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strRef>
              <c:f>'D2.6.3.C'!$D$46:$T$46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'D2.6.3.C'!$D$130:$T$130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-2.0389179491466016E-5</c:v>
                </c:pt>
                <c:pt idx="3">
                  <c:v>-1.7214253291463234E-5</c:v>
                </c:pt>
                <c:pt idx="4">
                  <c:v>-1.1743787538195533E-5</c:v>
                </c:pt>
                <c:pt idx="5">
                  <c:v>-2.07031253349572E-5</c:v>
                </c:pt>
                <c:pt idx="6">
                  <c:v>-1.4366338779065313E-5</c:v>
                </c:pt>
                <c:pt idx="7">
                  <c:v>-3.3044027917061679E-5</c:v>
                </c:pt>
                <c:pt idx="8">
                  <c:v>2.8761312935473448E-6</c:v>
                </c:pt>
                <c:pt idx="9">
                  <c:v>4.3598645258993946E-7</c:v>
                </c:pt>
                <c:pt idx="10">
                  <c:v>8.7633563931713208E-7</c:v>
                </c:pt>
                <c:pt idx="11">
                  <c:v>2.713876093011263E-6</c:v>
                </c:pt>
                <c:pt idx="12">
                  <c:v>-1.1118240942636446E-4</c:v>
                </c:pt>
                <c:pt idx="13">
                  <c:v>-4.1051951923300179E-5</c:v>
                </c:pt>
                <c:pt idx="14">
                  <c:v>-5.1151387207438224E-5</c:v>
                </c:pt>
                <c:pt idx="15">
                  <c:v>-6.0226924101148077E-5</c:v>
                </c:pt>
                <c:pt idx="16">
                  <c:v>-6.3681112766230451E-5</c:v>
                </c:pt>
              </c:numCache>
            </c:numRef>
          </c:val>
        </c:ser>
        <c:ser>
          <c:idx val="84"/>
          <c:order val="84"/>
          <c:tx>
            <c:strRef>
              <c:f>'D2.6.3.C'!$C$131</c:f>
              <c:strCache>
                <c:ptCount val="1"/>
                <c:pt idx="0">
                  <c:v>Flow battery - Redox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'D2.6.3.C'!$D$46:$T$46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'D2.6.3.C'!$D$131:$T$131</c:f>
              <c:numCache>
                <c:formatCode>General</c:formatCode>
                <c:ptCount val="17"/>
                <c:pt idx="0">
                  <c:v>2.1093370705048704E-4</c:v>
                </c:pt>
                <c:pt idx="1">
                  <c:v>2.0038702169796255E-4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85"/>
          <c:order val="85"/>
          <c:tx>
            <c:strRef>
              <c:f>'D2.6.3.C'!$C$132</c:f>
              <c:strCache>
                <c:ptCount val="1"/>
                <c:pt idx="0">
                  <c:v>Flow battery - Redox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'D2.6.3.C'!$D$46:$T$46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'D2.6.3.C'!$D$132:$T$132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-2.1052306614980168E-5</c:v>
                </c:pt>
                <c:pt idx="3">
                  <c:v>-1.0828359352842861E-5</c:v>
                </c:pt>
                <c:pt idx="4">
                  <c:v>-8.3715495780000282E-6</c:v>
                </c:pt>
                <c:pt idx="5">
                  <c:v>-1.2922317291157499E-5</c:v>
                </c:pt>
                <c:pt idx="6">
                  <c:v>-7.076599315992102E-6</c:v>
                </c:pt>
                <c:pt idx="7">
                  <c:v>-5.0788812516520309E-5</c:v>
                </c:pt>
                <c:pt idx="8">
                  <c:v>1.4517163328385699E-5</c:v>
                </c:pt>
                <c:pt idx="9">
                  <c:v>4.3610659717882065E-6</c:v>
                </c:pt>
                <c:pt idx="10">
                  <c:v>7.6150458807459602E-6</c:v>
                </c:pt>
                <c:pt idx="11">
                  <c:v>1.4460727559034477E-5</c:v>
                </c:pt>
                <c:pt idx="12">
                  <c:v>-5.7015406615697935E-5</c:v>
                </c:pt>
                <c:pt idx="13">
                  <c:v>-8.5400373103442228E-6</c:v>
                </c:pt>
                <c:pt idx="14">
                  <c:v>-2.5368789006276189E-5</c:v>
                </c:pt>
                <c:pt idx="15">
                  <c:v>-2.1414464353668434E-5</c:v>
                </c:pt>
                <c:pt idx="16">
                  <c:v>-2.3227582643522035E-5</c:v>
                </c:pt>
              </c:numCache>
            </c:numRef>
          </c:val>
        </c:ser>
        <c:ser>
          <c:idx val="86"/>
          <c:order val="86"/>
          <c:tx>
            <c:strRef>
              <c:f>'D2.6.3.C'!$C$133</c:f>
              <c:strCache>
                <c:ptCount val="1"/>
                <c:pt idx="0">
                  <c:v>Pumped Heat Electricity Storage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'D2.6.3.C'!$D$46:$T$46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'D2.6.3.C'!$D$133:$T$133</c:f>
              <c:numCache>
                <c:formatCode>General</c:formatCode>
                <c:ptCount val="17"/>
                <c:pt idx="0">
                  <c:v>13.407651770688569</c:v>
                </c:pt>
                <c:pt idx="1">
                  <c:v>12.73726918215413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87"/>
          <c:order val="87"/>
          <c:tx>
            <c:strRef>
              <c:f>'D2.6.3.C'!$C$134</c:f>
              <c:strCache>
                <c:ptCount val="1"/>
                <c:pt idx="0">
                  <c:v>Pumped Heat Electricity Storage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'D2.6.3.C'!$D$46:$T$46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'D2.6.3.C'!$D$134:$T$134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-4.3891455692116805</c:v>
                </c:pt>
                <c:pt idx="3">
                  <c:v>5.3470774514273692E-2</c:v>
                </c:pt>
                <c:pt idx="4">
                  <c:v>1.2795939935955325</c:v>
                </c:pt>
                <c:pt idx="5">
                  <c:v>3.9767163271623622</c:v>
                </c:pt>
                <c:pt idx="6">
                  <c:v>2.2892894004825153</c:v>
                </c:pt>
                <c:pt idx="7">
                  <c:v>-14.297799627229088</c:v>
                </c:pt>
                <c:pt idx="8">
                  <c:v>2.7866966996207894</c:v>
                </c:pt>
                <c:pt idx="9">
                  <c:v>8.0005337947308863</c:v>
                </c:pt>
                <c:pt idx="10">
                  <c:v>8.9866719634488827</c:v>
                </c:pt>
                <c:pt idx="11">
                  <c:v>1.9354500056736321</c:v>
                </c:pt>
                <c:pt idx="12">
                  <c:v>-14.293560326848489</c:v>
                </c:pt>
                <c:pt idx="13">
                  <c:v>10.006213658326397</c:v>
                </c:pt>
                <c:pt idx="14">
                  <c:v>3.9922040131402134</c:v>
                </c:pt>
                <c:pt idx="15">
                  <c:v>9.5383113347245576</c:v>
                </c:pt>
                <c:pt idx="16">
                  <c:v>0.30566914380589411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2395136"/>
        <c:axId val="232396672"/>
      </c:barChart>
      <c:catAx>
        <c:axId val="23239513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232396672"/>
        <c:crosses val="autoZero"/>
        <c:auto val="1"/>
        <c:lblAlgn val="ctr"/>
        <c:lblOffset val="100"/>
        <c:noMultiLvlLbl val="0"/>
      </c:catAx>
      <c:valAx>
        <c:axId val="2323966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GW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323951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Peak Reserve Margin (Supply by Technologies)</a:t>
            </a:r>
          </a:p>
        </c:rich>
      </c:tx>
      <c:layout>
        <c:manualLayout>
          <c:xMode val="edge"/>
          <c:yMode val="edge"/>
          <c:x val="0.21828706111765137"/>
          <c:y val="2.039547979503540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0406724472777937E-2"/>
          <c:y val="9.5354836476318663E-2"/>
          <c:w val="0.6054511737696664"/>
          <c:h val="0.72415939930135942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'D2.6.3.D'!$C$47</c:f>
              <c:strCache>
                <c:ptCount val="1"/>
                <c:pt idx="0">
                  <c:v>Micro CHP - Space Heat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strRef>
              <c:f>'D2.6.3.D'!$D$46:$T$46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'D2.6.3.D'!$D$47:$T$47</c:f>
              <c:numCache>
                <c:formatCode>General</c:formatCode>
                <c:ptCount val="17"/>
                <c:pt idx="0">
                  <c:v>1.6693388979199797E-4</c:v>
                </c:pt>
                <c:pt idx="1">
                  <c:v>1.4368500990606984E-4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0"/>
          <c:order val="1"/>
          <c:tx>
            <c:strRef>
              <c:f>'D2.6.3.D'!$C$48</c:f>
              <c:strCache>
                <c:ptCount val="1"/>
                <c:pt idx="0">
                  <c:v>Micro CHP - Space Heat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strRef>
              <c:f>'D2.6.3.D'!$D$46:$T$46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'D2.6.3.D'!$D$48:$T$48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1.1013677430001039E-6</c:v>
                </c:pt>
                <c:pt idx="3">
                  <c:v>1.9549600466511371E-6</c:v>
                </c:pt>
                <c:pt idx="4">
                  <c:v>1.313899124005874E-6</c:v>
                </c:pt>
                <c:pt idx="5">
                  <c:v>2.5959092018814909E-6</c:v>
                </c:pt>
                <c:pt idx="6">
                  <c:v>1.9625388418616998E-6</c:v>
                </c:pt>
                <c:pt idx="7">
                  <c:v>1.7612880153650765E-6</c:v>
                </c:pt>
                <c:pt idx="8">
                  <c:v>4.20789179341775E-6</c:v>
                </c:pt>
                <c:pt idx="9">
                  <c:v>2.957142404983637E-6</c:v>
                </c:pt>
                <c:pt idx="10">
                  <c:v>6.0902624649455202E-6</c:v>
                </c:pt>
                <c:pt idx="11">
                  <c:v>4.8105294472467108E-6</c:v>
                </c:pt>
                <c:pt idx="12">
                  <c:v>6.9439844375046076E-5</c:v>
                </c:pt>
                <c:pt idx="13">
                  <c:v>1.4368500990606984E-4</c:v>
                </c:pt>
                <c:pt idx="14">
                  <c:v>1.1674278543139772E-4</c:v>
                </c:pt>
                <c:pt idx="15">
                  <c:v>1.0720476237300762E-4</c:v>
                </c:pt>
                <c:pt idx="16">
                  <c:v>1.1486975147893847E-4</c:v>
                </c:pt>
              </c:numCache>
            </c:numRef>
          </c:val>
        </c:ser>
        <c:ser>
          <c:idx val="1"/>
          <c:order val="2"/>
          <c:tx>
            <c:strRef>
              <c:f>'D2.6.3.D'!$C$49</c:f>
              <c:strCache>
                <c:ptCount val="1"/>
                <c:pt idx="0">
                  <c:v>District Heating (Commercial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strRef>
              <c:f>'D2.6.3.D'!$D$46:$T$46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'D2.6.3.D'!$D$49:$T$49</c:f>
              <c:numCache>
                <c:formatCode>General</c:formatCode>
                <c:ptCount val="17"/>
                <c:pt idx="0">
                  <c:v>1.2254856624626991</c:v>
                </c:pt>
                <c:pt idx="1">
                  <c:v>1.2254856624626991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'D2.6.3.D'!$C$50</c:f>
              <c:strCache>
                <c:ptCount val="1"/>
                <c:pt idx="0">
                  <c:v>District Heating (Commercial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strRef>
              <c:f>'D2.6.3.D'!$D$46:$T$46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'D2.6.3.D'!$D$50:$T$50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3">
                  <c:v>0.19057890580899539</c:v>
                </c:pt>
                <c:pt idx="4">
                  <c:v>0.10132324483006419</c:v>
                </c:pt>
                <c:pt idx="5">
                  <c:v>0.10508960126360195</c:v>
                </c:pt>
                <c:pt idx="6">
                  <c:v>3.2639638637353523E-2</c:v>
                </c:pt>
                <c:pt idx="8">
                  <c:v>0.46953473657574685</c:v>
                </c:pt>
                <c:pt idx="9">
                  <c:v>0.39969332444427658</c:v>
                </c:pt>
                <c:pt idx="10">
                  <c:v>0.40739733926446448</c:v>
                </c:pt>
                <c:pt idx="11">
                  <c:v>0.10905104311446272</c:v>
                </c:pt>
                <c:pt idx="13">
                  <c:v>1.2254856624626995</c:v>
                </c:pt>
                <c:pt idx="14">
                  <c:v>1.0431995767995628</c:v>
                </c:pt>
                <c:pt idx="15">
                  <c:v>1.0633070554802526</c:v>
                </c:pt>
                <c:pt idx="16">
                  <c:v>0.28462322252874755</c:v>
                </c:pt>
              </c:numCache>
            </c:numRef>
          </c:val>
        </c:ser>
        <c:ser>
          <c:idx val="4"/>
          <c:order val="4"/>
          <c:tx>
            <c:strRef>
              <c:f>'D2.6.3.D'!$C$51</c:f>
              <c:strCache>
                <c:ptCount val="1"/>
                <c:pt idx="0">
                  <c:v>District Heating (Public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strRef>
              <c:f>'D2.6.3.D'!$D$46:$T$46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'D2.6.3.D'!$D$51:$T$51</c:f>
              <c:numCache>
                <c:formatCode>General</c:formatCode>
                <c:ptCount val="17"/>
                <c:pt idx="0">
                  <c:v>0.50092245443766703</c:v>
                </c:pt>
                <c:pt idx="1">
                  <c:v>0.50092245443766703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'D2.6.3.D'!$C$52</c:f>
              <c:strCache>
                <c:ptCount val="1"/>
                <c:pt idx="0">
                  <c:v>District Heating (Public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strRef>
              <c:f>'D2.6.3.D'!$D$46:$T$46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'D2.6.3.D'!$D$52:$T$52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3">
                  <c:v>7.8154444793461259E-2</c:v>
                </c:pt>
                <c:pt idx="4">
                  <c:v>4.1551618269349055E-2</c:v>
                </c:pt>
                <c:pt idx="5">
                  <c:v>4.3096162219309828E-2</c:v>
                </c:pt>
                <c:pt idx="6">
                  <c:v>1.3385179357248481E-2</c:v>
                </c:pt>
                <c:pt idx="8">
                  <c:v>0.19192431204508317</c:v>
                </c:pt>
                <c:pt idx="9">
                  <c:v>0.16337633905943127</c:v>
                </c:pt>
                <c:pt idx="10">
                  <c:v>0.16652538774352393</c:v>
                </c:pt>
                <c:pt idx="11">
                  <c:v>4.4575075701913561E-2</c:v>
                </c:pt>
                <c:pt idx="13">
                  <c:v>0.5009224544376667</c:v>
                </c:pt>
                <c:pt idx="14">
                  <c:v>0.42641224494511537</c:v>
                </c:pt>
                <c:pt idx="15">
                  <c:v>0.43463126201059776</c:v>
                </c:pt>
                <c:pt idx="16">
                  <c:v>0.11634094758199429</c:v>
                </c:pt>
              </c:numCache>
            </c:numRef>
          </c:val>
        </c:ser>
        <c:ser>
          <c:idx val="6"/>
          <c:order val="6"/>
          <c:tx>
            <c:strRef>
              <c:f>'D2.6.3.D'!$C$53</c:f>
              <c:strCache>
                <c:ptCount val="1"/>
                <c:pt idx="0">
                  <c:v>DH for Dwelling (HD, ThE)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'D2.6.3.D'!$D$53:$T$53</c:f>
              <c:numCache>
                <c:formatCode>General</c:formatCode>
                <c:ptCount val="17"/>
                <c:pt idx="0">
                  <c:v>4.0573901526567708E-7</c:v>
                </c:pt>
                <c:pt idx="1">
                  <c:v>4.0573901526567708E-7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'D2.6.3.D'!$C$54</c:f>
              <c:strCache>
                <c:ptCount val="1"/>
                <c:pt idx="0">
                  <c:v>DH for Dwelling (HD, ThE)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'D2.6.3.D'!$D$54:$T$54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9.831440294348314E-11</c:v>
                </c:pt>
                <c:pt idx="3">
                  <c:v>4.757627716747515E-8</c:v>
                </c:pt>
                <c:pt idx="4">
                  <c:v>9.4372258514021692E-9</c:v>
                </c:pt>
                <c:pt idx="5">
                  <c:v>1.6644078240407659E-8</c:v>
                </c:pt>
                <c:pt idx="6">
                  <c:v>4.3761032472226765E-8</c:v>
                </c:pt>
                <c:pt idx="7">
                  <c:v>2.7116553031866871E-9</c:v>
                </c:pt>
                <c:pt idx="8">
                  <c:v>1.3495323340885854E-7</c:v>
                </c:pt>
                <c:pt idx="9">
                  <c:v>3.6691058251227543E-8</c:v>
                </c:pt>
                <c:pt idx="10">
                  <c:v>7.2744301439472853E-8</c:v>
                </c:pt>
                <c:pt idx="11">
                  <c:v>1.554555614044741E-7</c:v>
                </c:pt>
                <c:pt idx="12">
                  <c:v>7.0774203413172558E-9</c:v>
                </c:pt>
                <c:pt idx="13">
                  <c:v>3.5222793919712099E-7</c:v>
                </c:pt>
                <c:pt idx="14">
                  <c:v>9.5763662035703869E-8</c:v>
                </c:pt>
                <c:pt idx="15">
                  <c:v>1.8986262675702408E-7</c:v>
                </c:pt>
                <c:pt idx="16">
                  <c:v>4.0573901526567713E-7</c:v>
                </c:pt>
              </c:numCache>
            </c:numRef>
          </c:val>
        </c:ser>
        <c:ser>
          <c:idx val="8"/>
          <c:order val="8"/>
          <c:tx>
            <c:strRef>
              <c:f>'D2.6.3.D'!$C$55</c:f>
              <c:strCache>
                <c:ptCount val="1"/>
                <c:pt idx="0">
                  <c:v>DH for Dwelling (HD, ThG)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'D2.6.3.D'!$D$55:$T$55</c:f>
              <c:numCache>
                <c:formatCode>General</c:formatCode>
                <c:ptCount val="17"/>
                <c:pt idx="0">
                  <c:v>1.6568115136987587E-6</c:v>
                </c:pt>
                <c:pt idx="1">
                  <c:v>1.6568115136987587E-6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'D2.6.3.D'!$C$56</c:f>
              <c:strCache>
                <c:ptCount val="1"/>
                <c:pt idx="0">
                  <c:v>DH for Dwelling (HD, ThG)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'D2.6.3.D'!$D$56:$T$56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3.8623102092310251E-10</c:v>
                </c:pt>
                <c:pt idx="3">
                  <c:v>2.055341064262686E-7</c:v>
                </c:pt>
                <c:pt idx="4">
                  <c:v>4.0633194923829765E-8</c:v>
                </c:pt>
                <c:pt idx="5">
                  <c:v>7.2530614736951188E-8</c:v>
                </c:pt>
                <c:pt idx="6">
                  <c:v>1.9114770569801616E-7</c:v>
                </c:pt>
                <c:pt idx="7">
                  <c:v>1.0460671344861786E-8</c:v>
                </c:pt>
                <c:pt idx="8">
                  <c:v>5.4990712198102797E-7</c:v>
                </c:pt>
                <c:pt idx="9">
                  <c:v>1.5106534072392322E-7</c:v>
                </c:pt>
                <c:pt idx="10">
                  <c:v>2.9842301593090882E-7</c:v>
                </c:pt>
                <c:pt idx="11">
                  <c:v>6.347936834094859E-7</c:v>
                </c:pt>
                <c:pt idx="12">
                  <c:v>2.7302352210089246E-8</c:v>
                </c:pt>
                <c:pt idx="13">
                  <c:v>1.4352575883704835E-6</c:v>
                </c:pt>
                <c:pt idx="14">
                  <c:v>3.9428053928943963E-7</c:v>
                </c:pt>
                <c:pt idx="15">
                  <c:v>7.7888407157967176E-7</c:v>
                </c:pt>
                <c:pt idx="16">
                  <c:v>1.6568115136987591E-6</c:v>
                </c:pt>
              </c:numCache>
            </c:numRef>
          </c:val>
        </c:ser>
        <c:ser>
          <c:idx val="10"/>
          <c:order val="10"/>
          <c:tx>
            <c:strRef>
              <c:f>'D2.6.3.D'!$C$57</c:f>
              <c:strCache>
                <c:ptCount val="1"/>
                <c:pt idx="0">
                  <c:v>DH for Dwelling (HD, ThM with Retrofix)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'D2.6.3.D'!$D$57:$T$57</c:f>
              <c:numCache>
                <c:formatCode>General</c:formatCode>
                <c:ptCount val="17"/>
                <c:pt idx="0">
                  <c:v>4.6286385300185617E-6</c:v>
                </c:pt>
                <c:pt idx="1">
                  <c:v>4.6286385300185617E-6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'D2.6.3.D'!$C$58</c:f>
              <c:strCache>
                <c:ptCount val="1"/>
                <c:pt idx="0">
                  <c:v>DH for Dwelling (HD, ThM with Retrofix)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'D2.6.3.D'!$D$58:$T$58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1.0479228052823199E-9</c:v>
                </c:pt>
                <c:pt idx="3">
                  <c:v>6.1154709666951903E-7</c:v>
                </c:pt>
                <c:pt idx="4">
                  <c:v>1.2140096460027337E-7</c:v>
                </c:pt>
                <c:pt idx="5">
                  <c:v>2.1849317974662559E-7</c:v>
                </c:pt>
                <c:pt idx="6">
                  <c:v>5.7478948323313794E-7</c:v>
                </c:pt>
                <c:pt idx="7">
                  <c:v>2.7679435288097275E-8</c:v>
                </c:pt>
                <c:pt idx="8">
                  <c:v>1.5332608485940975E-6</c:v>
                </c:pt>
                <c:pt idx="9">
                  <c:v>4.2523022481889183E-7</c:v>
                </c:pt>
                <c:pt idx="10">
                  <c:v>8.3749316073719468E-7</c:v>
                </c:pt>
                <c:pt idx="11">
                  <c:v>1.7734247241450414E-6</c:v>
                </c:pt>
                <c:pt idx="12">
                  <c:v>7.2243326101933876E-8</c:v>
                </c:pt>
                <c:pt idx="13">
                  <c:v>4.0018108148305937E-6</c:v>
                </c:pt>
                <c:pt idx="14">
                  <c:v>1.1098508867773076E-6</c:v>
                </c:pt>
                <c:pt idx="15">
                  <c:v>2.1858571495240783E-6</c:v>
                </c:pt>
                <c:pt idx="16">
                  <c:v>4.6286385300185609E-6</c:v>
                </c:pt>
              </c:numCache>
            </c:numRef>
          </c:val>
        </c:ser>
        <c:ser>
          <c:idx val="12"/>
          <c:order val="12"/>
          <c:tx>
            <c:strRef>
              <c:f>'D2.6.3.D'!$C$59</c:f>
              <c:strCache>
                <c:ptCount val="1"/>
                <c:pt idx="0">
                  <c:v>DH for Dwelling (HD, ThM with Retroplus)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'D2.6.3.D'!$D$59:$T$59</c:f>
              <c:numCache>
                <c:formatCode>General</c:formatCode>
                <c:ptCount val="17"/>
                <c:pt idx="0">
                  <c:v>2.8105967873121851E-6</c:v>
                </c:pt>
                <c:pt idx="1">
                  <c:v>2.8105967873121851E-6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'D2.6.3.D'!$C$60</c:f>
              <c:strCache>
                <c:ptCount val="1"/>
                <c:pt idx="0">
                  <c:v>DH for Dwelling (HD, ThM with Retroplus)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'D2.6.3.D'!$D$60:$T$60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6.3856632787047809E-10</c:v>
                </c:pt>
                <c:pt idx="3">
                  <c:v>3.7265472406137657E-7</c:v>
                </c:pt>
                <c:pt idx="4">
                  <c:v>7.3977365292518026E-8</c:v>
                </c:pt>
                <c:pt idx="5">
                  <c:v>1.3314185620567564E-7</c:v>
                </c:pt>
                <c:pt idx="6">
                  <c:v>3.5025596137100003E-7</c:v>
                </c:pt>
                <c:pt idx="7">
                  <c:v>1.6807476192147097E-8</c:v>
                </c:pt>
                <c:pt idx="8">
                  <c:v>9.3102496278810675E-7</c:v>
                </c:pt>
                <c:pt idx="9">
                  <c:v>2.5820782849924211E-7</c:v>
                </c:pt>
                <c:pt idx="10">
                  <c:v>5.0854167412257378E-7</c:v>
                </c:pt>
                <c:pt idx="11">
                  <c:v>1.0768570066330215E-6</c:v>
                </c:pt>
                <c:pt idx="12">
                  <c:v>4.3867512861503985E-8</c:v>
                </c:pt>
                <c:pt idx="13">
                  <c:v>2.4299751528769583E-6</c:v>
                </c:pt>
                <c:pt idx="14">
                  <c:v>6.739224323830216E-7</c:v>
                </c:pt>
                <c:pt idx="15">
                  <c:v>1.3272937694599168E-6</c:v>
                </c:pt>
                <c:pt idx="16">
                  <c:v>2.8105967873121868E-6</c:v>
                </c:pt>
              </c:numCache>
            </c:numRef>
          </c:val>
        </c:ser>
        <c:ser>
          <c:idx val="14"/>
          <c:order val="14"/>
          <c:tx>
            <c:strRef>
              <c:f>'D2.6.3.D'!$C$61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'D2.6.3.D'!$D$61:$T$61</c:f>
              <c:numCache>
                <c:formatCode>General</c:formatCode>
                <c:ptCount val="17"/>
                <c:pt idx="0">
                  <c:v>10.816401852959482</c:v>
                </c:pt>
                <c:pt idx="1">
                  <c:v>10.816401852959482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'D2.6.3.D'!$C$62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'D2.6.3.D'!$D$62:$T$62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2.2390552776887754E-3</c:v>
                </c:pt>
                <c:pt idx="3">
                  <c:v>1.3066685326923817</c:v>
                </c:pt>
                <c:pt idx="4">
                  <c:v>0.25939264718217364</c:v>
                </c:pt>
                <c:pt idx="5">
                  <c:v>0.46684574930963962</c:v>
                </c:pt>
                <c:pt idx="6">
                  <c:v>1.2281299915468826</c:v>
                </c:pt>
                <c:pt idx="7">
                  <c:v>6.4682496418195512E-2</c:v>
                </c:pt>
                <c:pt idx="8">
                  <c:v>3.5829899820967293</c:v>
                </c:pt>
                <c:pt idx="9">
                  <c:v>0.99369630223576699</c:v>
                </c:pt>
                <c:pt idx="10">
                  <c:v>1.957090085321993</c:v>
                </c:pt>
                <c:pt idx="11">
                  <c:v>4.1442152693331362</c:v>
                </c:pt>
                <c:pt idx="12">
                  <c:v>0.16882131565149036</c:v>
                </c:pt>
                <c:pt idx="13">
                  <c:v>9.3516038532724757</c:v>
                </c:pt>
                <c:pt idx="14">
                  <c:v>2.5935473488353518</c:v>
                </c:pt>
                <c:pt idx="15">
                  <c:v>5.108005122690404</c:v>
                </c:pt>
                <c:pt idx="16">
                  <c:v>10.816401852959476</c:v>
                </c:pt>
              </c:numCache>
            </c:numRef>
          </c:val>
        </c:ser>
        <c:ser>
          <c:idx val="16"/>
          <c:order val="16"/>
          <c:tx>
            <c:strRef>
              <c:f>'D2.6.3.D'!$C$63</c:f>
              <c:strCache>
                <c:ptCount val="1"/>
                <c:pt idx="0">
                  <c:v>DH for Dwelling (HD, ThP with Retrofix)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'D2.6.3.D'!$D$63:$T$63</c:f>
              <c:numCache>
                <c:formatCode>General</c:formatCode>
                <c:ptCount val="17"/>
                <c:pt idx="0">
                  <c:v>1.304228851249178E-5</c:v>
                </c:pt>
                <c:pt idx="1">
                  <c:v>1.304228851249178E-5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7"/>
          <c:order val="17"/>
          <c:tx>
            <c:strRef>
              <c:f>'D2.6.3.D'!$C$64</c:f>
              <c:strCache>
                <c:ptCount val="1"/>
                <c:pt idx="0">
                  <c:v>DH for Dwelling (HD, ThP with Retrofix)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'D2.6.3.D'!$D$64:$T$64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2.6642638375438057E-9</c:v>
                </c:pt>
                <c:pt idx="3">
                  <c:v>2.0086021201511808E-6</c:v>
                </c:pt>
                <c:pt idx="4">
                  <c:v>4.1002437044360305E-7</c:v>
                </c:pt>
                <c:pt idx="5">
                  <c:v>7.5624902144899184E-7</c:v>
                </c:pt>
                <c:pt idx="6">
                  <c:v>1.9477518898761854E-6</c:v>
                </c:pt>
                <c:pt idx="7">
                  <c:v>6.710144820815792E-8</c:v>
                </c:pt>
                <c:pt idx="8">
                  <c:v>4.2916975680682221E-6</c:v>
                </c:pt>
                <c:pt idx="9">
                  <c:v>1.2229072781744463E-6</c:v>
                </c:pt>
                <c:pt idx="10">
                  <c:v>2.3851605119396844E-6</c:v>
                </c:pt>
                <c:pt idx="11">
                  <c:v>4.9970454070849716E-6</c:v>
                </c:pt>
                <c:pt idx="12">
                  <c:v>1.7513477982329218E-7</c:v>
                </c:pt>
                <c:pt idx="13">
                  <c:v>1.1201330652658072E-5</c:v>
                </c:pt>
                <c:pt idx="14">
                  <c:v>3.1917879960353075E-6</c:v>
                </c:pt>
                <c:pt idx="15">
                  <c:v>6.225268936162579E-6</c:v>
                </c:pt>
                <c:pt idx="16">
                  <c:v>1.3042288512491777E-5</c:v>
                </c:pt>
              </c:numCache>
            </c:numRef>
          </c:val>
        </c:ser>
        <c:ser>
          <c:idx val="18"/>
          <c:order val="18"/>
          <c:tx>
            <c:strRef>
              <c:f>'D2.6.3.D'!$C$65</c:f>
              <c:strCache>
                <c:ptCount val="1"/>
                <c:pt idx="0">
                  <c:v>DH for Dwelling (HD, ThP with Retroplus)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'D2.6.3.D'!$D$65:$T$65</c:f>
              <c:numCache>
                <c:formatCode>General</c:formatCode>
                <c:ptCount val="17"/>
                <c:pt idx="0">
                  <c:v>7.2960453260076008E-6</c:v>
                </c:pt>
                <c:pt idx="1">
                  <c:v>7.2960453260076008E-6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9"/>
          <c:order val="19"/>
          <c:tx>
            <c:strRef>
              <c:f>'D2.6.3.D'!$C$66</c:f>
              <c:strCache>
                <c:ptCount val="1"/>
                <c:pt idx="0">
                  <c:v>DH for Dwelling (HD, ThP with Retroplus)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'D2.6.3.D'!$D$66:$T$66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1.4886979512352168E-9</c:v>
                </c:pt>
                <c:pt idx="3">
                  <c:v>1.1223369919221111E-6</c:v>
                </c:pt>
                <c:pt idx="4">
                  <c:v>2.2910735477257878E-7</c:v>
                </c:pt>
                <c:pt idx="5">
                  <c:v>4.2256564571046877E-7</c:v>
                </c:pt>
                <c:pt idx="6">
                  <c:v>1.0883360000285725E-6</c:v>
                </c:pt>
                <c:pt idx="7">
                  <c:v>3.7537523196067996E-8</c:v>
                </c:pt>
                <c:pt idx="8">
                  <c:v>2.4008378554232723E-6</c:v>
                </c:pt>
                <c:pt idx="9">
                  <c:v>6.8411206534187423E-7</c:v>
                </c:pt>
                <c:pt idx="10">
                  <c:v>1.3342933786695285E-6</c:v>
                </c:pt>
                <c:pt idx="11">
                  <c:v>2.7954196651370101E-6</c:v>
                </c:pt>
                <c:pt idx="12">
                  <c:v>9.7972935541737486E-8</c:v>
                </c:pt>
                <c:pt idx="13">
                  <c:v>6.2661868026547383E-6</c:v>
                </c:pt>
                <c:pt idx="14">
                  <c:v>1.7855324905422898E-6</c:v>
                </c:pt>
                <c:pt idx="15">
                  <c:v>3.4825057183274688E-6</c:v>
                </c:pt>
                <c:pt idx="16">
                  <c:v>7.2960453260075907E-6</c:v>
                </c:pt>
              </c:numCache>
            </c:numRef>
          </c:val>
        </c:ser>
        <c:ser>
          <c:idx val="20"/>
          <c:order val="20"/>
          <c:tx>
            <c:strRef>
              <c:f>'D2.6.3.D'!$C$67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'D2.6.3.D'!$D$67:$T$67</c:f>
              <c:numCache>
                <c:formatCode>General</c:formatCode>
                <c:ptCount val="17"/>
                <c:pt idx="0">
                  <c:v>11.73323539538365</c:v>
                </c:pt>
                <c:pt idx="1">
                  <c:v>11.73323539538365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1"/>
          <c:order val="21"/>
          <c:tx>
            <c:strRef>
              <c:f>'D2.6.3.D'!$C$68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'D2.6.3.D'!$D$68:$T$68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2.0459748233403645E-3</c:v>
                </c:pt>
                <c:pt idx="3">
                  <c:v>1.5424708732022563</c:v>
                </c:pt>
                <c:pt idx="4">
                  <c:v>0.314871045075242</c:v>
                </c:pt>
                <c:pt idx="5">
                  <c:v>0.58074821129083509</c:v>
                </c:pt>
                <c:pt idx="6">
                  <c:v>1.4957420029669888</c:v>
                </c:pt>
                <c:pt idx="7">
                  <c:v>6.0366482956068376E-2</c:v>
                </c:pt>
                <c:pt idx="8">
                  <c:v>3.8609403375573228</c:v>
                </c:pt>
                <c:pt idx="9">
                  <c:v>1.1001642041429844</c:v>
                </c:pt>
                <c:pt idx="10">
                  <c:v>2.1457622038921862</c:v>
                </c:pt>
                <c:pt idx="11">
                  <c:v>4.4954924886527383</c:v>
                </c:pt>
                <c:pt idx="12">
                  <c:v>0.15755652051533833</c:v>
                </c:pt>
                <c:pt idx="13">
                  <c:v>10.077054281024608</c:v>
                </c:pt>
                <c:pt idx="14">
                  <c:v>2.8714285728131896</c:v>
                </c:pt>
                <c:pt idx="15">
                  <c:v>5.6004393521586069</c:v>
                </c:pt>
                <c:pt idx="16">
                  <c:v>11.733235395383645</c:v>
                </c:pt>
              </c:numCache>
            </c:numRef>
          </c:val>
        </c:ser>
        <c:ser>
          <c:idx val="22"/>
          <c:order val="22"/>
          <c:tx>
            <c:strRef>
              <c:f>'D2.6.3.D'!$C$69</c:f>
              <c:strCache>
                <c:ptCount val="1"/>
                <c:pt idx="0">
                  <c:v>DH for Dwelling (MD, ThE)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'D2.6.3.D'!$D$46:$T$46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'D2.6.3.D'!$D$69:$T$69</c:f>
              <c:numCache>
                <c:formatCode>General</c:formatCode>
                <c:ptCount val="17"/>
                <c:pt idx="0">
                  <c:v>3.7807870734461337E-7</c:v>
                </c:pt>
                <c:pt idx="1">
                  <c:v>3.7807870734461337E-7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3"/>
          <c:order val="23"/>
          <c:tx>
            <c:strRef>
              <c:f>'D2.6.3.D'!$C$70</c:f>
              <c:strCache>
                <c:ptCount val="1"/>
                <c:pt idx="0">
                  <c:v>DH for Dwelling (MD, ThE)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'D2.6.3.D'!$D$46:$T$46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'D2.6.3.D'!$D$70:$T$70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9.1638274217007646E-11</c:v>
                </c:pt>
                <c:pt idx="3">
                  <c:v>4.4345566903393804E-8</c:v>
                </c:pt>
                <c:pt idx="4">
                  <c:v>8.796382468149347E-9</c:v>
                </c:pt>
                <c:pt idx="5">
                  <c:v>1.5513847007346433E-8</c:v>
                </c:pt>
                <c:pt idx="6">
                  <c:v>4.0789399860512597E-8</c:v>
                </c:pt>
                <c:pt idx="7">
                  <c:v>2.5267945482681199E-9</c:v>
                </c:pt>
                <c:pt idx="8">
                  <c:v>1.2575311251689054E-7</c:v>
                </c:pt>
                <c:pt idx="9">
                  <c:v>3.4189731213417013E-8</c:v>
                </c:pt>
                <c:pt idx="10">
                  <c:v>6.7785128913259193E-8</c:v>
                </c:pt>
                <c:pt idx="11">
                  <c:v>1.4485774227762966E-7</c:v>
                </c:pt>
                <c:pt idx="12">
                  <c:v>6.5949337709797902E-9</c:v>
                </c:pt>
                <c:pt idx="13">
                  <c:v>3.2821562366908442E-7</c:v>
                </c:pt>
                <c:pt idx="14">
                  <c:v>8.9235198467018347E-8</c:v>
                </c:pt>
                <c:pt idx="15">
                  <c:v>1.769191864636065E-7</c:v>
                </c:pt>
                <c:pt idx="16">
                  <c:v>3.7807870734461353E-7</c:v>
                </c:pt>
              </c:numCache>
            </c:numRef>
          </c:val>
        </c:ser>
        <c:ser>
          <c:idx val="24"/>
          <c:order val="24"/>
          <c:tx>
            <c:strRef>
              <c:f>'D2.6.3.D'!$C$71</c:f>
              <c:strCache>
                <c:ptCount val="1"/>
                <c:pt idx="0">
                  <c:v>DH for Dwelling (MD, ThG)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'D2.6.3.D'!$D$46:$T$46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'D2.6.3.D'!$D$71:$T$71</c:f>
              <c:numCache>
                <c:formatCode>General</c:formatCode>
                <c:ptCount val="17"/>
                <c:pt idx="0">
                  <c:v>1.2177871767750524E-6</c:v>
                </c:pt>
                <c:pt idx="1">
                  <c:v>1.2177871767750524E-6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5"/>
          <c:order val="25"/>
          <c:tx>
            <c:strRef>
              <c:f>'D2.6.3.D'!$C$72</c:f>
              <c:strCache>
                <c:ptCount val="1"/>
                <c:pt idx="0">
                  <c:v>DH for Dwelling (MD, ThG)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'D2.6.3.D'!$D$46:$T$46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'D2.6.3.D'!$D$72:$T$72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2.8439457597055391E-10</c:v>
                </c:pt>
                <c:pt idx="3">
                  <c:v>1.5134150774549786E-7</c:v>
                </c:pt>
                <c:pt idx="4">
                  <c:v>2.9919554915792623E-8</c:v>
                </c:pt>
                <c:pt idx="5">
                  <c:v>5.3406671928368089E-8</c:v>
                </c:pt>
                <c:pt idx="6">
                  <c:v>1.4074832875879915E-7</c:v>
                </c:pt>
                <c:pt idx="7">
                  <c:v>7.688787359880154E-9</c:v>
                </c:pt>
                <c:pt idx="8">
                  <c:v>4.0419192891215626E-7</c:v>
                </c:pt>
                <c:pt idx="9">
                  <c:v>1.110358259027626E-7</c:v>
                </c:pt>
                <c:pt idx="10">
                  <c:v>2.1934644891734764E-7</c:v>
                </c:pt>
                <c:pt idx="11">
                  <c:v>4.6658512520116947E-7</c:v>
                </c:pt>
                <c:pt idx="12">
                  <c:v>2.00677350092872E-8</c:v>
                </c:pt>
                <c:pt idx="13">
                  <c:v>1.0549409344607274E-6</c:v>
                </c:pt>
                <c:pt idx="14">
                  <c:v>2.8980350560621023E-7</c:v>
                </c:pt>
                <c:pt idx="15">
                  <c:v>5.7249423167427693E-7</c:v>
                </c:pt>
                <c:pt idx="16">
                  <c:v>1.2177871767750532E-6</c:v>
                </c:pt>
              </c:numCache>
            </c:numRef>
          </c:val>
        </c:ser>
        <c:ser>
          <c:idx val="26"/>
          <c:order val="26"/>
          <c:tx>
            <c:strRef>
              <c:f>'D2.6.3.D'!$C$73</c:f>
              <c:strCache>
                <c:ptCount val="1"/>
                <c:pt idx="0">
                  <c:v>DH for Dwelling (MD, ThM with Retrofix)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'D2.6.3.D'!$D$46:$T$46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'D2.6.3.D'!$D$73:$T$73</c:f>
              <c:numCache>
                <c:formatCode>General</c:formatCode>
                <c:ptCount val="17"/>
                <c:pt idx="0">
                  <c:v>3.9792290767453525E-6</c:v>
                </c:pt>
                <c:pt idx="1">
                  <c:v>3.9792290767453525E-6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7"/>
          <c:order val="27"/>
          <c:tx>
            <c:strRef>
              <c:f>'D2.6.3.D'!$C$74</c:f>
              <c:strCache>
                <c:ptCount val="1"/>
                <c:pt idx="0">
                  <c:v>DH for Dwelling (MD, ThM with Retrofix)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'D2.6.3.D'!$D$46:$T$46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'D2.6.3.D'!$D$74:$T$74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9.0588567759547824E-10</c:v>
                </c:pt>
                <c:pt idx="3">
                  <c:v>5.286570282233377E-7</c:v>
                </c:pt>
                <c:pt idx="4">
                  <c:v>1.0494608431394423E-7</c:v>
                </c:pt>
                <c:pt idx="5">
                  <c:v>1.8887826582935986E-7</c:v>
                </c:pt>
                <c:pt idx="6">
                  <c:v>4.9688160031322772E-7</c:v>
                </c:pt>
                <c:pt idx="7">
                  <c:v>2.3795941941019608E-8</c:v>
                </c:pt>
                <c:pt idx="8">
                  <c:v>1.3181405528628367E-6</c:v>
                </c:pt>
                <c:pt idx="9">
                  <c:v>3.6556937076343974E-7</c:v>
                </c:pt>
                <c:pt idx="10">
                  <c:v>7.1999079538566824E-7</c:v>
                </c:pt>
                <c:pt idx="11">
                  <c:v>1.5246088416648876E-6</c:v>
                </c:pt>
                <c:pt idx="12">
                  <c:v>6.2107408466061204E-8</c:v>
                </c:pt>
                <c:pt idx="13">
                  <c:v>3.4403468429720019E-6</c:v>
                </c:pt>
                <c:pt idx="14">
                  <c:v>9.5413605769257811E-7</c:v>
                </c:pt>
                <c:pt idx="15">
                  <c:v>1.8791759759565949E-6</c:v>
                </c:pt>
                <c:pt idx="16">
                  <c:v>3.9792290767453534E-6</c:v>
                </c:pt>
              </c:numCache>
            </c:numRef>
          </c:val>
        </c:ser>
        <c:ser>
          <c:idx val="28"/>
          <c:order val="28"/>
          <c:tx>
            <c:strRef>
              <c:f>'D2.6.3.D'!$C$75</c:f>
              <c:strCache>
                <c:ptCount val="1"/>
                <c:pt idx="0">
                  <c:v>DH for Dwelling (MD, ThM with Retroplus)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'D2.6.3.D'!$D$46:$T$46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'D2.6.3.D'!$D$75:$T$75</c:f>
              <c:numCache>
                <c:formatCode>General</c:formatCode>
                <c:ptCount val="17"/>
                <c:pt idx="0">
                  <c:v>2.5327285325471732E-6</c:v>
                </c:pt>
                <c:pt idx="1">
                  <c:v>2.5327285325471732E-6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9"/>
          <c:order val="29"/>
          <c:tx>
            <c:strRef>
              <c:f>'D2.6.3.D'!$C$76</c:f>
              <c:strCache>
                <c:ptCount val="1"/>
                <c:pt idx="0">
                  <c:v>DH for Dwelling (MD, ThM with Retroplus)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'D2.6.3.D'!$D$46:$T$46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'D2.6.3.D'!$D$76:$T$76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5.7574735791705419E-10</c:v>
                </c:pt>
                <c:pt idx="3">
                  <c:v>3.359948112346527E-7</c:v>
                </c:pt>
                <c:pt idx="4">
                  <c:v>6.669984111888711E-8</c:v>
                </c:pt>
                <c:pt idx="5">
                  <c:v>1.2004402454828228E-7</c:v>
                </c:pt>
                <c:pt idx="6">
                  <c:v>3.1579952708523352E-7</c:v>
                </c:pt>
                <c:pt idx="7">
                  <c:v>1.5145813410207249E-8</c:v>
                </c:pt>
                <c:pt idx="8">
                  <c:v>8.3897964247732952E-7</c:v>
                </c:pt>
                <c:pt idx="9">
                  <c:v>2.3268023984062063E-7</c:v>
                </c:pt>
                <c:pt idx="10">
                  <c:v>4.5826495420970021E-7</c:v>
                </c:pt>
                <c:pt idx="11">
                  <c:v>9.7039407377286362E-7</c:v>
                </c:pt>
                <c:pt idx="12">
                  <c:v>3.9530573000640917E-8</c:v>
                </c:pt>
                <c:pt idx="13">
                  <c:v>2.1897368668658308E-6</c:v>
                </c:pt>
                <c:pt idx="14">
                  <c:v>6.0729542598402032E-7</c:v>
                </c:pt>
                <c:pt idx="15">
                  <c:v>1.1960715304873173E-6</c:v>
                </c:pt>
                <c:pt idx="16">
                  <c:v>2.532728532547174E-6</c:v>
                </c:pt>
              </c:numCache>
            </c:numRef>
          </c:val>
        </c:ser>
        <c:ser>
          <c:idx val="30"/>
          <c:order val="30"/>
          <c:tx>
            <c:strRef>
              <c:f>'D2.6.3.D'!$C$77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'D2.6.3.D'!$D$46:$T$46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'D2.6.3.D'!$D$77:$T$77</c:f>
              <c:numCache>
                <c:formatCode>General</c:formatCode>
                <c:ptCount val="17"/>
                <c:pt idx="0">
                  <c:v>5.6570483750034715</c:v>
                </c:pt>
                <c:pt idx="1">
                  <c:v>5.6570483750034715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1"/>
          <c:order val="31"/>
          <c:tx>
            <c:strRef>
              <c:f>'D2.6.3.D'!$C$78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'D2.6.3.D'!$D$46:$T$46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'D2.6.3.D'!$D$78:$T$78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1.2685380211859823E-3</c:v>
                </c:pt>
                <c:pt idx="3">
                  <c:v>0.74029378877977992</c:v>
                </c:pt>
                <c:pt idx="4">
                  <c:v>0.14695904949087427</c:v>
                </c:pt>
                <c:pt idx="5">
                  <c:v>0.26449172065087961</c:v>
                </c:pt>
                <c:pt idx="6">
                  <c:v>0.69579773432131797</c:v>
                </c:pt>
                <c:pt idx="7">
                  <c:v>3.3829365460714939E-2</c:v>
                </c:pt>
                <c:pt idx="8">
                  <c:v>1.8739270167119531</c:v>
                </c:pt>
                <c:pt idx="9">
                  <c:v>0.51970961584343589</c:v>
                </c:pt>
                <c:pt idx="10">
                  <c:v>1.023570817487419</c:v>
                </c:pt>
                <c:pt idx="11">
                  <c:v>2.1674514846756585</c:v>
                </c:pt>
                <c:pt idx="12">
                  <c:v>8.8294643852465993E-2</c:v>
                </c:pt>
                <c:pt idx="13">
                  <c:v>4.8909495136181951</c:v>
                </c:pt>
                <c:pt idx="14">
                  <c:v>1.3564420973513664</c:v>
                </c:pt>
                <c:pt idx="15">
                  <c:v>2.6715198336421642</c:v>
                </c:pt>
                <c:pt idx="16">
                  <c:v>5.6570483750034724</c:v>
                </c:pt>
              </c:numCache>
            </c:numRef>
          </c:val>
        </c:ser>
        <c:ser>
          <c:idx val="32"/>
          <c:order val="32"/>
          <c:tx>
            <c:strRef>
              <c:f>'D2.6.3.D'!$C$79</c:f>
              <c:strCache>
                <c:ptCount val="1"/>
                <c:pt idx="0">
                  <c:v>DH for Dwelling (MD, ThP with Retrofix)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'D2.6.3.D'!$D$46:$T$46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'D2.6.3.D'!$D$79:$T$79</c:f>
              <c:numCache>
                <c:formatCode>General</c:formatCode>
                <c:ptCount val="17"/>
                <c:pt idx="0">
                  <c:v>1.1553355131002926E-5</c:v>
                </c:pt>
                <c:pt idx="1">
                  <c:v>1.1553355131002926E-5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3"/>
          <c:order val="33"/>
          <c:tx>
            <c:strRef>
              <c:f>'D2.6.3.D'!$C$80</c:f>
              <c:strCache>
                <c:ptCount val="1"/>
                <c:pt idx="0">
                  <c:v>DH for Dwelling (MD, ThP with Retrofix)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'D2.6.3.D'!$D$46:$T$46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'D2.6.3.D'!$D$80:$T$80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2.2848803221360838E-9</c:v>
                </c:pt>
                <c:pt idx="3">
                  <c:v>1.8624443098777991E-6</c:v>
                </c:pt>
                <c:pt idx="4">
                  <c:v>3.8471602932472269E-7</c:v>
                </c:pt>
                <c:pt idx="5">
                  <c:v>7.1386110074172799E-7</c:v>
                </c:pt>
                <c:pt idx="6">
                  <c:v>1.828588054009649E-6</c:v>
                </c:pt>
                <c:pt idx="7">
                  <c:v>5.676780999095899E-8</c:v>
                </c:pt>
                <c:pt idx="8">
                  <c:v>3.7943156487375572E-6</c:v>
                </c:pt>
                <c:pt idx="9">
                  <c:v>1.0901595013342923E-6</c:v>
                </c:pt>
                <c:pt idx="10">
                  <c:v>2.1197361940611808E-6</c:v>
                </c:pt>
                <c:pt idx="11">
                  <c:v>4.4265728471275559E-6</c:v>
                </c:pt>
                <c:pt idx="12">
                  <c:v>1.4816398407640306E-7</c:v>
                </c:pt>
                <c:pt idx="13">
                  <c:v>9.9031638432050232E-6</c:v>
                </c:pt>
                <c:pt idx="14">
                  <c:v>2.8453162984825031E-6</c:v>
                </c:pt>
                <c:pt idx="15">
                  <c:v>5.532511466499679E-6</c:v>
                </c:pt>
                <c:pt idx="16">
                  <c:v>1.1553355131002929E-5</c:v>
                </c:pt>
              </c:numCache>
            </c:numRef>
          </c:val>
        </c:ser>
        <c:ser>
          <c:idx val="34"/>
          <c:order val="34"/>
          <c:tx>
            <c:strRef>
              <c:f>'D2.6.3.D'!$C$81</c:f>
              <c:strCache>
                <c:ptCount val="1"/>
                <c:pt idx="0">
                  <c:v>DH for Dwelling (MD, ThP with Retroplus)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'D2.6.3.D'!$D$46:$T$46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'D2.6.3.D'!$D$81:$T$81</c:f>
              <c:numCache>
                <c:formatCode>General</c:formatCode>
                <c:ptCount val="17"/>
                <c:pt idx="0">
                  <c:v>6.4258059661809612E-6</c:v>
                </c:pt>
                <c:pt idx="1">
                  <c:v>6.4258059661809612E-6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5"/>
          <c:order val="35"/>
          <c:tx>
            <c:strRef>
              <c:f>'D2.6.3.D'!$C$82</c:f>
              <c:strCache>
                <c:ptCount val="1"/>
                <c:pt idx="0">
                  <c:v>DH for Dwelling (MD, ThP with Retroplus)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'D2.6.3.D'!$D$46:$T$46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'D2.6.3.D'!$D$82:$T$82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1.2699061765377209E-9</c:v>
                </c:pt>
                <c:pt idx="3">
                  <c:v>1.0351218440886421E-6</c:v>
                </c:pt>
                <c:pt idx="4">
                  <c:v>2.1382006625003239E-7</c:v>
                </c:pt>
                <c:pt idx="5">
                  <c:v>3.9675453118456374E-7</c:v>
                </c:pt>
                <c:pt idx="6">
                  <c:v>1.0163049861443228E-6</c:v>
                </c:pt>
                <c:pt idx="7">
                  <c:v>3.1573419841311999E-8</c:v>
                </c:pt>
                <c:pt idx="8">
                  <c:v>2.1103424811901443E-6</c:v>
                </c:pt>
                <c:pt idx="9">
                  <c:v>6.0633065878540607E-7</c:v>
                </c:pt>
                <c:pt idx="10">
                  <c:v>1.1789660516862901E-6</c:v>
                </c:pt>
                <c:pt idx="11">
                  <c:v>2.4619946230578375E-6</c:v>
                </c:pt>
                <c:pt idx="12">
                  <c:v>8.2406625785824342E-8</c:v>
                </c:pt>
                <c:pt idx="13">
                  <c:v>5.5079938759062748E-6</c:v>
                </c:pt>
                <c:pt idx="14">
                  <c:v>1.5825230194299106E-6</c:v>
                </c:pt>
                <c:pt idx="15">
                  <c:v>3.0771013949012154E-6</c:v>
                </c:pt>
                <c:pt idx="16">
                  <c:v>6.4258059661809569E-6</c:v>
                </c:pt>
              </c:numCache>
            </c:numRef>
          </c:val>
        </c:ser>
        <c:ser>
          <c:idx val="36"/>
          <c:order val="36"/>
          <c:tx>
            <c:strRef>
              <c:f>'D2.6.3.D'!$C$83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'D2.6.3.D'!$D$46:$T$46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'D2.6.3.D'!$D$83:$T$83</c:f>
              <c:numCache>
                <c:formatCode>General</c:formatCode>
                <c:ptCount val="17"/>
                <c:pt idx="0">
                  <c:v>56.361913087849885</c:v>
                </c:pt>
                <c:pt idx="1">
                  <c:v>56.361913087849885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7"/>
          <c:order val="37"/>
          <c:tx>
            <c:strRef>
              <c:f>'D2.6.3.D'!$C$84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'D2.6.3.D'!$D$46:$T$46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'D2.6.3.D'!$D$84:$T$84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1.0471320729180318E-2</c:v>
                </c:pt>
                <c:pt idx="3">
                  <c:v>8.5353493222503261</c:v>
                </c:pt>
                <c:pt idx="4">
                  <c:v>1.7631054430674824</c:v>
                </c:pt>
                <c:pt idx="5">
                  <c:v>3.2715361367216169</c:v>
                </c:pt>
                <c:pt idx="6">
                  <c:v>8.3801903362631887</c:v>
                </c:pt>
                <c:pt idx="7">
                  <c:v>0.27693620914604988</c:v>
                </c:pt>
                <c:pt idx="8">
                  <c:v>18.51019780809343</c:v>
                </c:pt>
                <c:pt idx="9">
                  <c:v>5.3182365096019888</c:v>
                </c:pt>
                <c:pt idx="10">
                  <c:v>10.340925712414675</c:v>
                </c:pt>
                <c:pt idx="11">
                  <c:v>21.594602715651298</c:v>
                </c:pt>
                <c:pt idx="12">
                  <c:v>0.72280350587119013</c:v>
                </c:pt>
                <c:pt idx="13">
                  <c:v>48.311616279123825</c:v>
                </c:pt>
                <c:pt idx="14">
                  <c:v>13.880597290061194</c:v>
                </c:pt>
                <c:pt idx="15">
                  <c:v>26.989816109402291</c:v>
                </c:pt>
                <c:pt idx="16">
                  <c:v>56.36191308784997</c:v>
                </c:pt>
              </c:numCache>
            </c:numRef>
          </c:val>
        </c:ser>
        <c:ser>
          <c:idx val="38"/>
          <c:order val="38"/>
          <c:tx>
            <c:strRef>
              <c:f>'D2.6.3.D'!$C$85</c:f>
              <c:strCache>
                <c:ptCount val="1"/>
                <c:pt idx="0">
                  <c:v>DH for Dwelling (LD, ThE)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'D2.6.3.D'!$D$46:$T$46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'D2.6.3.D'!$D$85:$T$85</c:f>
              <c:numCache>
                <c:formatCode>General</c:formatCode>
                <c:ptCount val="17"/>
                <c:pt idx="0">
                  <c:v>2.8497437398790524E-7</c:v>
                </c:pt>
                <c:pt idx="1">
                  <c:v>2.8497437398790524E-7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9"/>
          <c:order val="39"/>
          <c:tx>
            <c:strRef>
              <c:f>'D2.6.3.D'!$C$86</c:f>
              <c:strCache>
                <c:ptCount val="1"/>
                <c:pt idx="0">
                  <c:v>DH for Dwelling (LD, ThE)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'D2.6.3.D'!$D$46:$T$46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'D2.6.3.D'!$D$86:$T$86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6.8901818433080406E-11</c:v>
                </c:pt>
                <c:pt idx="3">
                  <c:v>3.3342947858817018E-8</c:v>
                </c:pt>
                <c:pt idx="4">
                  <c:v>6.613903992267364E-9</c:v>
                </c:pt>
                <c:pt idx="5">
                  <c:v>1.1664692278768204E-8</c:v>
                </c:pt>
                <c:pt idx="6">
                  <c:v>3.066910466393034E-8</c:v>
                </c:pt>
                <c:pt idx="7">
                  <c:v>1.9045550056126913E-9</c:v>
                </c:pt>
                <c:pt idx="8">
                  <c:v>9.478559310632412E-8</c:v>
                </c:pt>
                <c:pt idx="9">
                  <c:v>2.5770288196836942E-8</c:v>
                </c:pt>
                <c:pt idx="10">
                  <c:v>5.1092601361806657E-8</c:v>
                </c:pt>
                <c:pt idx="11">
                  <c:v>1.0918558390341198E-7</c:v>
                </c:pt>
                <c:pt idx="12">
                  <c:v>4.9708885646491233E-9</c:v>
                </c:pt>
                <c:pt idx="13">
                  <c:v>2.4739039800750588E-7</c:v>
                </c:pt>
                <c:pt idx="14">
                  <c:v>6.726045219374442E-8</c:v>
                </c:pt>
                <c:pt idx="15">
                  <c:v>1.3335168955431538E-7</c:v>
                </c:pt>
                <c:pt idx="16">
                  <c:v>2.8497437398790524E-7</c:v>
                </c:pt>
              </c:numCache>
            </c:numRef>
          </c:val>
        </c:ser>
        <c:ser>
          <c:idx val="40"/>
          <c:order val="40"/>
          <c:tx>
            <c:strRef>
              <c:f>'D2.6.3.D'!$C$87</c:f>
              <c:strCache>
                <c:ptCount val="1"/>
                <c:pt idx="0">
                  <c:v>DH for Dwelling (LD, ThG)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'D2.6.3.D'!$D$46:$T$46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'D2.6.3.D'!$D$87:$T$87</c:f>
              <c:numCache>
                <c:formatCode>General</c:formatCode>
                <c:ptCount val="17"/>
                <c:pt idx="0">
                  <c:v>9.0910828152992348E-7</c:v>
                </c:pt>
                <c:pt idx="1">
                  <c:v>9.0910828152992348E-7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1"/>
          <c:order val="41"/>
          <c:tx>
            <c:strRef>
              <c:f>'D2.6.3.D'!$C$88</c:f>
              <c:strCache>
                <c:ptCount val="1"/>
                <c:pt idx="0">
                  <c:v>DH for Dwelling (LD, ThG)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'D2.6.3.D'!$D$46:$T$46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'D2.6.3.D'!$D$88:$T$88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2.1250016046846907E-10</c:v>
                </c:pt>
                <c:pt idx="3">
                  <c:v>1.1308265838652358E-7</c:v>
                </c:pt>
                <c:pt idx="4">
                  <c:v>2.2355947538920012E-8</c:v>
                </c:pt>
                <c:pt idx="5">
                  <c:v>3.990556541430021E-8</c:v>
                </c:pt>
                <c:pt idx="6">
                  <c:v>1.0516741518308858E-7</c:v>
                </c:pt>
                <c:pt idx="7">
                  <c:v>5.7398701489864833E-9</c:v>
                </c:pt>
                <c:pt idx="8">
                  <c:v>3.0173928327500422E-7</c:v>
                </c:pt>
                <c:pt idx="9">
                  <c:v>8.2890993434530349E-8</c:v>
                </c:pt>
                <c:pt idx="10">
                  <c:v>1.6374755543330502E-7</c:v>
                </c:pt>
                <c:pt idx="11">
                  <c:v>3.4831734924518174E-7</c:v>
                </c:pt>
                <c:pt idx="12">
                  <c:v>1.4981061088854712E-8</c:v>
                </c:pt>
                <c:pt idx="13">
                  <c:v>7.8753952934776124E-7</c:v>
                </c:pt>
                <c:pt idx="14">
                  <c:v>2.1634549286412428E-7</c:v>
                </c:pt>
                <c:pt idx="15">
                  <c:v>4.2738111968092612E-7</c:v>
                </c:pt>
                <c:pt idx="16">
                  <c:v>9.0910828152992348E-7</c:v>
                </c:pt>
              </c:numCache>
            </c:numRef>
          </c:val>
        </c:ser>
        <c:ser>
          <c:idx val="42"/>
          <c:order val="42"/>
          <c:tx>
            <c:strRef>
              <c:f>'D2.6.3.D'!$C$89</c:f>
              <c:strCache>
                <c:ptCount val="1"/>
                <c:pt idx="0">
                  <c:v>DH for Dwelling (LD, ThM with Retrofix)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'D2.6.3.D'!$D$46:$T$46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'D2.6.3.D'!$D$89:$T$89</c:f>
              <c:numCache>
                <c:formatCode>General</c:formatCode>
                <c:ptCount val="17"/>
                <c:pt idx="0">
                  <c:v>3.102477020863415E-6</c:v>
                </c:pt>
                <c:pt idx="1">
                  <c:v>3.102477020863415E-6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3"/>
          <c:order val="43"/>
          <c:tx>
            <c:strRef>
              <c:f>'D2.6.3.D'!$C$90</c:f>
              <c:strCache>
                <c:ptCount val="1"/>
                <c:pt idx="0">
                  <c:v>DH for Dwelling (LD, ThM with Retrofix)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'D2.6.3.D'!$D$46:$T$46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'D2.6.3.D'!$D$90:$T$90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7.0519619590941789E-10</c:v>
                </c:pt>
                <c:pt idx="3">
                  <c:v>4.1153860190551745E-7</c:v>
                </c:pt>
                <c:pt idx="4">
                  <c:v>8.1696378764065726E-8</c:v>
                </c:pt>
                <c:pt idx="5">
                  <c:v>1.4703426475002827E-7</c:v>
                </c:pt>
                <c:pt idx="6">
                  <c:v>3.8680268716505972E-7</c:v>
                </c:pt>
                <c:pt idx="7">
                  <c:v>1.8552931142681676E-8</c:v>
                </c:pt>
                <c:pt idx="8">
                  <c:v>1.0277118247411846E-6</c:v>
                </c:pt>
                <c:pt idx="9">
                  <c:v>2.850226891819753E-7</c:v>
                </c:pt>
                <c:pt idx="10">
                  <c:v>5.6135368304662043E-7</c:v>
                </c:pt>
                <c:pt idx="11">
                  <c:v>1.1886885137407721E-6</c:v>
                </c:pt>
                <c:pt idx="12">
                  <c:v>4.8423150282399181E-8</c:v>
                </c:pt>
                <c:pt idx="13">
                  <c:v>2.6823278625744918E-6</c:v>
                </c:pt>
                <c:pt idx="14">
                  <c:v>7.4390921876495563E-7</c:v>
                </c:pt>
                <c:pt idx="15">
                  <c:v>1.4651331127516803E-6</c:v>
                </c:pt>
                <c:pt idx="16">
                  <c:v>3.1024770208634154E-6</c:v>
                </c:pt>
              </c:numCache>
            </c:numRef>
          </c:val>
        </c:ser>
        <c:ser>
          <c:idx val="44"/>
          <c:order val="44"/>
          <c:tx>
            <c:strRef>
              <c:f>'D2.6.3.D'!$C$91</c:f>
              <c:strCache>
                <c:ptCount val="1"/>
                <c:pt idx="0">
                  <c:v>DH for Dwelling (LD, ThM with Retroplus)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'D2.6.3.D'!$D$46:$T$46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'D2.6.3.D'!$D$91:$T$91</c:f>
              <c:numCache>
                <c:formatCode>General</c:formatCode>
                <c:ptCount val="17"/>
                <c:pt idx="0">
                  <c:v>2.5598160957979475E-6</c:v>
                </c:pt>
                <c:pt idx="1">
                  <c:v>2.5598160957979475E-6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5"/>
          <c:order val="45"/>
          <c:tx>
            <c:strRef>
              <c:f>'D2.6.3.D'!$C$92</c:f>
              <c:strCache>
                <c:ptCount val="1"/>
                <c:pt idx="0">
                  <c:v>DH for Dwelling (LD, ThM with Retroplus)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'D2.6.3.D'!$D$46:$T$46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'D2.6.3.D'!$D$92:$T$92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5.8133384791629997E-10</c:v>
                </c:pt>
                <c:pt idx="3">
                  <c:v>3.3925497669950445E-7</c:v>
                </c:pt>
                <c:pt idx="4">
                  <c:v>6.7347031227948167E-8</c:v>
                </c:pt>
                <c:pt idx="5">
                  <c:v>1.2120881450934155E-7</c:v>
                </c:pt>
                <c:pt idx="6">
                  <c:v>3.1886373723846973E-7</c:v>
                </c:pt>
                <c:pt idx="7">
                  <c:v>1.5307798073569793E-8</c:v>
                </c:pt>
                <c:pt idx="8">
                  <c:v>8.4795254021969437E-7</c:v>
                </c:pt>
                <c:pt idx="9">
                  <c:v>2.3516875790834627E-7</c:v>
                </c:pt>
                <c:pt idx="10">
                  <c:v>4.6316610361171807E-7</c:v>
                </c:pt>
                <c:pt idx="11">
                  <c:v>9.8077245049729792E-7</c:v>
                </c:pt>
                <c:pt idx="12">
                  <c:v>3.9953352972017165E-8</c:v>
                </c:pt>
                <c:pt idx="13">
                  <c:v>2.2131561299734016E-6</c:v>
                </c:pt>
                <c:pt idx="14">
                  <c:v>6.1379045814078351E-7</c:v>
                </c:pt>
                <c:pt idx="15">
                  <c:v>1.2088635304265845E-6</c:v>
                </c:pt>
                <c:pt idx="16">
                  <c:v>2.5598160957979475E-6</c:v>
                </c:pt>
              </c:numCache>
            </c:numRef>
          </c:val>
        </c:ser>
        <c:ser>
          <c:idx val="46"/>
          <c:order val="46"/>
          <c:tx>
            <c:strRef>
              <c:f>'D2.6.3.D'!$C$93</c:f>
              <c:strCache>
                <c:ptCount val="1"/>
                <c:pt idx="0">
                  <c:v>DH for Dwelling (LD, ThM)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'D2.6.3.D'!$D$46:$T$46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'D2.6.3.D'!$D$93:$T$93</c:f>
              <c:numCache>
                <c:formatCode>General</c:formatCode>
                <c:ptCount val="17"/>
                <c:pt idx="0">
                  <c:v>0.21317661075977062</c:v>
                </c:pt>
                <c:pt idx="1">
                  <c:v>0.21317661075977062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7"/>
          <c:order val="47"/>
          <c:tx>
            <c:strRef>
              <c:f>'D2.6.3.D'!$C$94</c:f>
              <c:strCache>
                <c:ptCount val="1"/>
                <c:pt idx="0">
                  <c:v>DH for Dwelling (LD, ThM)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'D2.6.3.D'!$D$46:$T$46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'D2.6.3.D'!$D$94:$T$94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4.5560640386833186E-5</c:v>
                </c:pt>
                <c:pt idx="3">
                  <c:v>2.6588291819324889E-2</c:v>
                </c:pt>
                <c:pt idx="4">
                  <c:v>5.2781613902157616E-3</c:v>
                </c:pt>
                <c:pt idx="5">
                  <c:v>9.4994489472245303E-3</c:v>
                </c:pt>
                <c:pt idx="6">
                  <c:v>2.4990177531887432E-2</c:v>
                </c:pt>
                <c:pt idx="7">
                  <c:v>1.2748042786649182E-3</c:v>
                </c:pt>
                <c:pt idx="8">
                  <c:v>7.0615873111316035E-2</c:v>
                </c:pt>
                <c:pt idx="9">
                  <c:v>1.958440641489087E-2</c:v>
                </c:pt>
                <c:pt idx="10">
                  <c:v>3.8571591275183628E-2</c:v>
                </c:pt>
                <c:pt idx="11">
                  <c:v>8.1676862360065342E-2</c:v>
                </c:pt>
                <c:pt idx="12">
                  <c:v>3.3272391673154337E-3</c:v>
                </c:pt>
                <c:pt idx="13">
                  <c:v>0.18430742882053486</c:v>
                </c:pt>
                <c:pt idx="14">
                  <c:v>5.1115300742865147E-2</c:v>
                </c:pt>
                <c:pt idx="15">
                  <c:v>0.10067185322822922</c:v>
                </c:pt>
                <c:pt idx="16">
                  <c:v>0.21317661075977035</c:v>
                </c:pt>
              </c:numCache>
            </c:numRef>
          </c:val>
        </c:ser>
        <c:ser>
          <c:idx val="48"/>
          <c:order val="48"/>
          <c:tx>
            <c:strRef>
              <c:f>'D2.6.3.D'!$C$95</c:f>
              <c:strCache>
                <c:ptCount val="1"/>
                <c:pt idx="0">
                  <c:v>DH for Dwelling (LD, ThP with Retrofix)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'D2.6.3.D'!$D$46:$T$46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'D2.6.3.D'!$D$95:$T$95</c:f>
              <c:numCache>
                <c:formatCode>General</c:formatCode>
                <c:ptCount val="17"/>
                <c:pt idx="0">
                  <c:v>9.5834630025645221E-6</c:v>
                </c:pt>
                <c:pt idx="1">
                  <c:v>9.5834630025645221E-6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9"/>
          <c:order val="49"/>
          <c:tx>
            <c:strRef>
              <c:f>'D2.6.3.D'!$C$96</c:f>
              <c:strCache>
                <c:ptCount val="1"/>
                <c:pt idx="0">
                  <c:v>DH for Dwelling (LD, ThP with Retrofix)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'D2.6.3.D'!$D$46:$T$46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'D2.6.3.D'!$D$96:$T$96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1.8933569801528476E-9</c:v>
                </c:pt>
                <c:pt idx="3">
                  <c:v>1.5433070608076547E-6</c:v>
                </c:pt>
                <c:pt idx="4">
                  <c:v>3.1879340569473783E-7</c:v>
                </c:pt>
                <c:pt idx="5">
                  <c:v>5.9153815841232802E-7</c:v>
                </c:pt>
                <c:pt idx="6">
                  <c:v>1.5152522092039281E-6</c:v>
                </c:pt>
                <c:pt idx="7">
                  <c:v>4.7088676892228642E-8</c:v>
                </c:pt>
                <c:pt idx="8">
                  <c:v>3.147370026058519E-6</c:v>
                </c:pt>
                <c:pt idx="9">
                  <c:v>9.0428305279874625E-7</c:v>
                </c:pt>
                <c:pt idx="10">
                  <c:v>1.7583129022381922E-6</c:v>
                </c:pt>
                <c:pt idx="11">
                  <c:v>3.6718249051971335E-6</c:v>
                </c:pt>
                <c:pt idx="12">
                  <c:v>1.2290144668871677E-7</c:v>
                </c:pt>
                <c:pt idx="13">
                  <c:v>8.2146357680127388E-6</c:v>
                </c:pt>
                <c:pt idx="14">
                  <c:v>2.3601787678047288E-6</c:v>
                </c:pt>
                <c:pt idx="15">
                  <c:v>4.5891966748416802E-6</c:v>
                </c:pt>
                <c:pt idx="16">
                  <c:v>9.5834630025645289E-6</c:v>
                </c:pt>
              </c:numCache>
            </c:numRef>
          </c:val>
        </c:ser>
        <c:ser>
          <c:idx val="50"/>
          <c:order val="50"/>
          <c:tx>
            <c:strRef>
              <c:f>'D2.6.3.D'!$C$97</c:f>
              <c:strCache>
                <c:ptCount val="1"/>
                <c:pt idx="0">
                  <c:v>DH for Dwelling (LD, ThP with Retroplus)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'D2.6.3.D'!$D$46:$T$46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'D2.6.3.D'!$D$97:$T$97</c:f>
              <c:numCache>
                <c:formatCode>General</c:formatCode>
                <c:ptCount val="17"/>
                <c:pt idx="0">
                  <c:v>6.0833409797100833E-6</c:v>
                </c:pt>
                <c:pt idx="1">
                  <c:v>6.0833409797100833E-6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1"/>
          <c:order val="51"/>
          <c:tx>
            <c:strRef>
              <c:f>'D2.6.3.D'!$C$98</c:f>
              <c:strCache>
                <c:ptCount val="1"/>
                <c:pt idx="0">
                  <c:v>DH for Dwelling (LD, ThP with Retroplus)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'D2.6.3.D'!$D$46:$T$46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'D2.6.3.D'!$D$98:$T$98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1.2027247838477222E-9</c:v>
                </c:pt>
                <c:pt idx="3">
                  <c:v>9.8036116304422572E-7</c:v>
                </c:pt>
                <c:pt idx="4">
                  <c:v>2.0250841968815065E-7</c:v>
                </c:pt>
                <c:pt idx="5">
                  <c:v>3.7576516799104176E-7</c:v>
                </c:pt>
                <c:pt idx="6">
                  <c:v>9.6253976661202804E-7</c:v>
                </c:pt>
                <c:pt idx="7">
                  <c:v>2.9890706286669677E-8</c:v>
                </c:pt>
                <c:pt idx="8">
                  <c:v>1.997871234303237E-6</c:v>
                </c:pt>
                <c:pt idx="9">
                  <c:v>5.7401610992559496E-7</c:v>
                </c:pt>
                <c:pt idx="10">
                  <c:v>1.1161327518535021E-6</c:v>
                </c:pt>
                <c:pt idx="11">
                  <c:v>2.3307819845632516E-6</c:v>
                </c:pt>
                <c:pt idx="12">
                  <c:v>7.8014743408207897E-8</c:v>
                </c:pt>
                <c:pt idx="13">
                  <c:v>5.2144439215314496E-6</c:v>
                </c:pt>
                <c:pt idx="14">
                  <c:v>1.4981820469058026E-6</c:v>
                </c:pt>
                <c:pt idx="15">
                  <c:v>2.9131064823376397E-6</c:v>
                </c:pt>
                <c:pt idx="16">
                  <c:v>6.083340979710085E-6</c:v>
                </c:pt>
              </c:numCache>
            </c:numRef>
          </c:val>
        </c:ser>
        <c:ser>
          <c:idx val="52"/>
          <c:order val="52"/>
          <c:tx>
            <c:strRef>
              <c:f>'D2.6.3.D'!$C$99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'D2.6.3.D'!$D$46:$T$46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'D2.6.3.D'!$D$99:$T$99</c:f>
              <c:numCache>
                <c:formatCode>General</c:formatCode>
                <c:ptCount val="17"/>
                <c:pt idx="0">
                  <c:v>14.049716724745558</c:v>
                </c:pt>
                <c:pt idx="1">
                  <c:v>14.049716724745558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3"/>
          <c:order val="53"/>
          <c:tx>
            <c:strRef>
              <c:f>'D2.6.3.D'!$C$100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'D2.6.3.D'!$D$46:$T$46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'D2.6.3.D'!$D$100:$T$100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2.7691147655170335E-3</c:v>
                </c:pt>
                <c:pt idx="3">
                  <c:v>2.2571519341609667</c:v>
                </c:pt>
                <c:pt idx="4">
                  <c:v>0.46624885645574093</c:v>
                </c:pt>
                <c:pt idx="5">
                  <c:v>0.86514960781146266</c:v>
                </c:pt>
                <c:pt idx="6">
                  <c:v>2.2161205255916236</c:v>
                </c:pt>
                <c:pt idx="7">
                  <c:v>6.9033769014587507E-2</c:v>
                </c:pt>
                <c:pt idx="8">
                  <c:v>4.614162676085269</c:v>
                </c:pt>
                <c:pt idx="9">
                  <c:v>1.3257129210402026</c:v>
                </c:pt>
                <c:pt idx="10">
                  <c:v>2.5777527584027946</c:v>
                </c:pt>
                <c:pt idx="11">
                  <c:v>5.3830332278718629</c:v>
                </c:pt>
                <c:pt idx="12">
                  <c:v>0.18017813712807348</c:v>
                </c:pt>
                <c:pt idx="13">
                  <c:v>12.042964584582544</c:v>
                </c:pt>
                <c:pt idx="14">
                  <c:v>3.4601107239149278</c:v>
                </c:pt>
                <c:pt idx="15">
                  <c:v>6.7279346994312919</c:v>
                </c:pt>
                <c:pt idx="16">
                  <c:v>14.049716724745561</c:v>
                </c:pt>
              </c:numCache>
            </c:numRef>
          </c:val>
        </c:ser>
        <c:ser>
          <c:idx val="54"/>
          <c:order val="54"/>
          <c:tx>
            <c:strRef>
              <c:f>'D2.6.3.D'!$C$101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'D2.6.3.D'!$D$46:$T$46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'D2.6.3.D'!$D$101:$T$101</c:f>
              <c:numCache>
                <c:formatCode>General</c:formatCode>
                <c:ptCount val="17"/>
                <c:pt idx="0">
                  <c:v>9.0428468663329362E-4</c:v>
                </c:pt>
                <c:pt idx="1">
                  <c:v>8.69750307452722E-4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5"/>
          <c:order val="55"/>
          <c:tx>
            <c:strRef>
              <c:f>'D2.6.3.D'!$C$102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'D2.6.3.D'!$D$46:$T$46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'D2.6.3.D'!$D$102:$T$102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9.9147211502804157E-7</c:v>
                </c:pt>
                <c:pt idx="3">
                  <c:v>1.7628337571958993E-6</c:v>
                </c:pt>
                <c:pt idx="4">
                  <c:v>1.1767674842254976E-6</c:v>
                </c:pt>
                <c:pt idx="5">
                  <c:v>2.3503667453014107E-6</c:v>
                </c:pt>
                <c:pt idx="6">
                  <c:v>1.7672497748216479E-6</c:v>
                </c:pt>
                <c:pt idx="7">
                  <c:v>1.3950913484307412E-6</c:v>
                </c:pt>
                <c:pt idx="8">
                  <c:v>2.8978199232425356E-6</c:v>
                </c:pt>
                <c:pt idx="9">
                  <c:v>1.9632820826951641E-6</c:v>
                </c:pt>
                <c:pt idx="10">
                  <c:v>4.0814128818898437E-6</c:v>
                </c:pt>
                <c:pt idx="11">
                  <c:v>3.1115152016394131E-6</c:v>
                </c:pt>
                <c:pt idx="12">
                  <c:v>1.6911331407314377E-4</c:v>
                </c:pt>
                <c:pt idx="13">
                  <c:v>8.6975030745272297E-4</c:v>
                </c:pt>
                <c:pt idx="14">
                  <c:v>7.2250390449851883E-4</c:v>
                </c:pt>
                <c:pt idx="15">
                  <c:v>6.758960307220196E-4</c:v>
                </c:pt>
                <c:pt idx="16">
                  <c:v>7.2560234163655335E-4</c:v>
                </c:pt>
              </c:numCache>
            </c:numRef>
          </c:val>
        </c:ser>
        <c:ser>
          <c:idx val="56"/>
          <c:order val="56"/>
          <c:tx>
            <c:strRef>
              <c:f>'D2.6.3.D'!$C$103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'D2.6.3.D'!$D$46:$T$46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'D2.6.3.D'!$D$103:$T$103</c:f>
              <c:numCache>
                <c:formatCode>General</c:formatCode>
                <c:ptCount val="17"/>
                <c:pt idx="0">
                  <c:v>120.87520586032598</c:v>
                </c:pt>
                <c:pt idx="1">
                  <c:v>120.87517437081107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7"/>
          <c:order val="57"/>
          <c:tx>
            <c:strRef>
              <c:f>'D2.6.3.D'!$C$104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'D2.6.3.D'!$D$46:$T$46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'D2.6.3.D'!$D$104:$T$104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1.5823799833844325E-6</c:v>
                </c:pt>
                <c:pt idx="3">
                  <c:v>2.8487474546112464E-6</c:v>
                </c:pt>
                <c:pt idx="4">
                  <c:v>1.9004160717836626E-6</c:v>
                </c:pt>
                <c:pt idx="5">
                  <c:v>3.8057111869515796E-6</c:v>
                </c:pt>
                <c:pt idx="6">
                  <c:v>2.8617099150136234E-6</c:v>
                </c:pt>
                <c:pt idx="7">
                  <c:v>3.1919784502976851E-6</c:v>
                </c:pt>
                <c:pt idx="8">
                  <c:v>1.0149089321719604E-2</c:v>
                </c:pt>
                <c:pt idx="9">
                  <c:v>0.17050065733764616</c:v>
                </c:pt>
                <c:pt idx="10">
                  <c:v>0.68112150537125804</c:v>
                </c:pt>
                <c:pt idx="11">
                  <c:v>2.3792638265020742</c:v>
                </c:pt>
                <c:pt idx="12">
                  <c:v>1.2082872751943405</c:v>
                </c:pt>
                <c:pt idx="13">
                  <c:v>120.875174370811</c:v>
                </c:pt>
                <c:pt idx="14">
                  <c:v>120.81480631681974</c:v>
                </c:pt>
                <c:pt idx="15">
                  <c:v>120.87489588110685</c:v>
                </c:pt>
                <c:pt idx="16">
                  <c:v>113.43032281405213</c:v>
                </c:pt>
              </c:numCache>
            </c:numRef>
          </c:val>
        </c:ser>
        <c:ser>
          <c:idx val="58"/>
          <c:order val="58"/>
          <c:tx>
            <c:strRef>
              <c:f>'D2.6.3.D'!$C$105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'D2.6.3.D'!$D$46:$T$46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'D2.6.3.D'!$D$105:$T$105</c:f>
              <c:numCache>
                <c:formatCode>General</c:formatCode>
                <c:ptCount val="17"/>
                <c:pt idx="0">
                  <c:v>0.22442934163847109</c:v>
                </c:pt>
                <c:pt idx="1">
                  <c:v>0.22440324685160296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9"/>
          <c:order val="59"/>
          <c:tx>
            <c:strRef>
              <c:f>'D2.6.3.D'!$C$106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'D2.6.3.D'!$D$46:$T$46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'D2.6.3.D'!$D$106:$T$106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7.7059633303290661E-7</c:v>
                </c:pt>
                <c:pt idx="3">
                  <c:v>1.3477487171508276E-6</c:v>
                </c:pt>
                <c:pt idx="4">
                  <c:v>9.0925457094668328E-7</c:v>
                </c:pt>
                <c:pt idx="5">
                  <c:v>1.777175327800759E-6</c:v>
                </c:pt>
                <c:pt idx="6">
                  <c:v>1.3512205572558357E-6</c:v>
                </c:pt>
                <c:pt idx="7">
                  <c:v>1.0675790236989133E-6</c:v>
                </c:pt>
                <c:pt idx="8">
                  <c:v>2.1681595297776231E-6</c:v>
                </c:pt>
                <c:pt idx="9">
                  <c:v>1.4741011765764875E-6</c:v>
                </c:pt>
                <c:pt idx="10">
                  <c:v>3.0292923553739526E-6</c:v>
                </c:pt>
                <c:pt idx="11">
                  <c:v>2.3397796855481988E-6</c:v>
                </c:pt>
                <c:pt idx="12">
                  <c:v>8.0113347780095816E-5</c:v>
                </c:pt>
                <c:pt idx="13">
                  <c:v>0.22440324685160284</c:v>
                </c:pt>
                <c:pt idx="14">
                  <c:v>0.22010805370627343</c:v>
                </c:pt>
                <c:pt idx="15">
                  <c:v>0.22432669299123795</c:v>
                </c:pt>
                <c:pt idx="16">
                  <c:v>0.22435741908225576</c:v>
                </c:pt>
              </c:numCache>
            </c:numRef>
          </c:val>
        </c:ser>
        <c:ser>
          <c:idx val="60"/>
          <c:order val="60"/>
          <c:tx>
            <c:strRef>
              <c:f>'D2.6.3.D'!$C$107</c:f>
              <c:strCache>
                <c:ptCount val="1"/>
                <c:pt idx="0">
                  <c:v>Electric Resistive Heating - Space Heat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'D2.6.3.D'!$D$46:$T$46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'D2.6.3.D'!$D$107:$T$107</c:f>
              <c:numCache>
                <c:formatCode>General</c:formatCode>
                <c:ptCount val="17"/>
                <c:pt idx="0">
                  <c:v>27.929603091776432</c:v>
                </c:pt>
                <c:pt idx="1">
                  <c:v>20.130904036532094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61"/>
          <c:order val="61"/>
          <c:tx>
            <c:strRef>
              <c:f>'D2.6.3.D'!$C$108</c:f>
              <c:strCache>
                <c:ptCount val="1"/>
                <c:pt idx="0">
                  <c:v>Electric Resistive Heating - Space Heat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'D2.6.3.D'!$D$46:$T$46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'D2.6.3.D'!$D$108:$T$108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13.294168917411184</c:v>
                </c:pt>
                <c:pt idx="3">
                  <c:v>3.9115718829642736</c:v>
                </c:pt>
                <c:pt idx="4">
                  <c:v>1.0792224451380357</c:v>
                </c:pt>
                <c:pt idx="5">
                  <c:v>1.0185026179962304</c:v>
                </c:pt>
                <c:pt idx="6">
                  <c:v>4.2307516564520311</c:v>
                </c:pt>
                <c:pt idx="7">
                  <c:v>20.108354806457523</c:v>
                </c:pt>
                <c:pt idx="8">
                  <c:v>18.661965749638238</c:v>
                </c:pt>
                <c:pt idx="9">
                  <c:v>17.031353248178295</c:v>
                </c:pt>
                <c:pt idx="10">
                  <c:v>17.584528489983654</c:v>
                </c:pt>
                <c:pt idx="11">
                  <c:v>18.59077825211914</c:v>
                </c:pt>
                <c:pt idx="12">
                  <c:v>3.9389391015979873</c:v>
                </c:pt>
                <c:pt idx="13">
                  <c:v>13.565599465930646</c:v>
                </c:pt>
                <c:pt idx="14">
                  <c:v>1.9963737468345197</c:v>
                </c:pt>
                <c:pt idx="15">
                  <c:v>3.4362792256488759</c:v>
                </c:pt>
                <c:pt idx="16">
                  <c:v>5.5683840995543035</c:v>
                </c:pt>
              </c:numCache>
            </c:numRef>
          </c:val>
        </c:ser>
        <c:ser>
          <c:idx val="62"/>
          <c:order val="62"/>
          <c:tx>
            <c:strRef>
              <c:f>'D2.6.3.D'!$C$109</c:f>
              <c:strCache>
                <c:ptCount val="1"/>
                <c:pt idx="0">
                  <c:v>Heat Pump (Air Source, Space Heat)</c:v>
                </c:pt>
              </c:strCache>
            </c:strRef>
          </c:tx>
          <c:spPr>
            <a:solidFill>
              <a:srgbClr val="CCC0DA"/>
            </a:solidFill>
          </c:spPr>
          <c:invertIfNegative val="0"/>
          <c:cat>
            <c:strRef>
              <c:f>'D2.6.3.D'!$D$46:$T$46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'D2.6.3.D'!$D$109:$T$109</c:f>
              <c:numCache>
                <c:formatCode>General</c:formatCode>
                <c:ptCount val="17"/>
                <c:pt idx="0">
                  <c:v>4.0172285070291694E-4</c:v>
                </c:pt>
                <c:pt idx="1">
                  <c:v>3.3574711798154777E-4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63"/>
          <c:order val="63"/>
          <c:tx>
            <c:strRef>
              <c:f>'D2.6.3.D'!$C$110</c:f>
              <c:strCache>
                <c:ptCount val="1"/>
                <c:pt idx="0">
                  <c:v>Heat Pump (Air Source, Space Heat)</c:v>
                </c:pt>
              </c:strCache>
            </c:strRef>
          </c:tx>
          <c:spPr>
            <a:solidFill>
              <a:srgbClr val="CCC0DA"/>
            </a:solidFill>
          </c:spPr>
          <c:invertIfNegative val="0"/>
          <c:cat>
            <c:strRef>
              <c:f>'D2.6.3.D'!$D$46:$T$46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'D2.6.3.D'!$D$110:$T$110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4.8050083795214815E-5</c:v>
                </c:pt>
                <c:pt idx="3">
                  <c:v>8.711865705592909E-5</c:v>
                </c:pt>
                <c:pt idx="4">
                  <c:v>6.9738938208320687E-5</c:v>
                </c:pt>
                <c:pt idx="5">
                  <c:v>9.7942307331321449E-5</c:v>
                </c:pt>
                <c:pt idx="6">
                  <c:v>9.16886029593176E-5</c:v>
                </c:pt>
                <c:pt idx="7">
                  <c:v>3.1154650376912821E-5</c:v>
                </c:pt>
                <c:pt idx="8">
                  <c:v>1.5338397958662332E-4</c:v>
                </c:pt>
                <c:pt idx="9">
                  <c:v>1.627719060182595E-4</c:v>
                </c:pt>
                <c:pt idx="10">
                  <c:v>1.8937783627552858E-4</c:v>
                </c:pt>
                <c:pt idx="11">
                  <c:v>2.2116676753242563E-4</c:v>
                </c:pt>
                <c:pt idx="12">
                  <c:v>2.0012378266700398E-4</c:v>
                </c:pt>
                <c:pt idx="13">
                  <c:v>3.3574711798154788E-4</c:v>
                </c:pt>
                <c:pt idx="14">
                  <c:v>1.7515721747942054E-4</c:v>
                </c:pt>
                <c:pt idx="15">
                  <c:v>1.9013387737871036E-4</c:v>
                </c:pt>
                <c:pt idx="16">
                  <c:v>2.5480273928494678E-4</c:v>
                </c:pt>
              </c:numCache>
            </c:numRef>
          </c:val>
        </c:ser>
        <c:ser>
          <c:idx val="64"/>
          <c:order val="64"/>
          <c:tx>
            <c:strRef>
              <c:f>'D2.6.3.D'!$C$111</c:f>
              <c:strCache>
                <c:ptCount val="1"/>
                <c:pt idx="0">
                  <c:v>Heat Pump (Ground Source, Space Heat)</c:v>
                </c:pt>
              </c:strCache>
            </c:strRef>
          </c:tx>
          <c:spPr>
            <a:solidFill>
              <a:srgbClr val="60497A"/>
            </a:solidFill>
          </c:spPr>
          <c:invertIfNegative val="0"/>
          <c:cat>
            <c:strRef>
              <c:f>'D2.6.3.D'!$D$46:$T$46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'D2.6.3.D'!$D$111:$T$111</c:f>
              <c:numCache>
                <c:formatCode>General</c:formatCode>
                <c:ptCount val="17"/>
                <c:pt idx="0">
                  <c:v>3.2088537531631885E-4</c:v>
                </c:pt>
                <c:pt idx="1">
                  <c:v>2.7438110817091729E-4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65"/>
          <c:order val="65"/>
          <c:tx>
            <c:strRef>
              <c:f>'D2.6.3.D'!$C$112</c:f>
              <c:strCache>
                <c:ptCount val="1"/>
                <c:pt idx="0">
                  <c:v>Heat Pump (Ground Source, Space Heat)</c:v>
                </c:pt>
              </c:strCache>
            </c:strRef>
          </c:tx>
          <c:spPr>
            <a:solidFill>
              <a:srgbClr val="60497A"/>
            </a:solidFill>
          </c:spPr>
          <c:invertIfNegative val="0"/>
          <c:cat>
            <c:strRef>
              <c:f>'D2.6.3.D'!$D$46:$T$46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'D2.6.3.D'!$D$112:$T$112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4.8105586657182219E-5</c:v>
                </c:pt>
                <c:pt idx="3">
                  <c:v>8.183967563583134E-5</c:v>
                </c:pt>
                <c:pt idx="4">
                  <c:v>6.8794463851176482E-5</c:v>
                </c:pt>
                <c:pt idx="5">
                  <c:v>8.9096960997308249E-5</c:v>
                </c:pt>
                <c:pt idx="6">
                  <c:v>8.563926470860402E-5</c:v>
                </c:pt>
                <c:pt idx="7">
                  <c:v>1.5011626291696283E-4</c:v>
                </c:pt>
                <c:pt idx="8">
                  <c:v>1.9918120522450836E-4</c:v>
                </c:pt>
                <c:pt idx="9">
                  <c:v>2.0902964292457359E-4</c:v>
                </c:pt>
                <c:pt idx="10">
                  <c:v>1.9905207844136236E-4</c:v>
                </c:pt>
                <c:pt idx="11">
                  <c:v>2.077199007703072E-4</c:v>
                </c:pt>
                <c:pt idx="12">
                  <c:v>1.7031591844736467E-4</c:v>
                </c:pt>
                <c:pt idx="13">
                  <c:v>2.7438110817091718E-4</c:v>
                </c:pt>
                <c:pt idx="14">
                  <c:v>2.0090764166647704E-4</c:v>
                </c:pt>
                <c:pt idx="15">
                  <c:v>1.8722724990915716E-4</c:v>
                </c:pt>
                <c:pt idx="16">
                  <c:v>2.2191163822529196E-4</c:v>
                </c:pt>
              </c:numCache>
            </c:numRef>
          </c:val>
        </c:ser>
        <c:ser>
          <c:idx val="66"/>
          <c:order val="66"/>
          <c:tx>
            <c:strRef>
              <c:f>'D2.6.3.D'!$C$113</c:f>
              <c:strCache>
                <c:ptCount val="1"/>
                <c:pt idx="0">
                  <c:v>ASHP1 (Space Heat)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'D2.6.3.D'!$D$46:$T$46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'D2.6.3.D'!$D$113:$T$113</c:f>
              <c:numCache>
                <c:formatCode>General</c:formatCode>
                <c:ptCount val="17"/>
                <c:pt idx="0">
                  <c:v>1.8649931448157155</c:v>
                </c:pt>
                <c:pt idx="1">
                  <c:v>1.8636922617618799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67"/>
          <c:order val="67"/>
          <c:tx>
            <c:strRef>
              <c:f>'D2.6.3.D'!$C$114</c:f>
              <c:strCache>
                <c:ptCount val="1"/>
                <c:pt idx="0">
                  <c:v>ASHP1 (Space Heat)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'D2.6.3.D'!$D$46:$T$46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'D2.6.3.D'!$D$114:$T$114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9.0224100384728723E-5</c:v>
                </c:pt>
                <c:pt idx="3">
                  <c:v>0.21318925200220998</c:v>
                </c:pt>
                <c:pt idx="4">
                  <c:v>8.3394870188247539E-2</c:v>
                </c:pt>
                <c:pt idx="5">
                  <c:v>0.24555848180979145</c:v>
                </c:pt>
                <c:pt idx="6">
                  <c:v>0.59215539905778369</c:v>
                </c:pt>
                <c:pt idx="7">
                  <c:v>0.53064739837934061</c:v>
                </c:pt>
                <c:pt idx="8">
                  <c:v>1.3271193000353747</c:v>
                </c:pt>
                <c:pt idx="9">
                  <c:v>1.3427470314925107</c:v>
                </c:pt>
                <c:pt idx="10">
                  <c:v>1.3427368800863133</c:v>
                </c:pt>
                <c:pt idx="11">
                  <c:v>1.260261287784195</c:v>
                </c:pt>
                <c:pt idx="12">
                  <c:v>1.3077702362007599</c:v>
                </c:pt>
                <c:pt idx="13">
                  <c:v>1.8630922932834275</c:v>
                </c:pt>
                <c:pt idx="14">
                  <c:v>1.1479407777735744</c:v>
                </c:pt>
                <c:pt idx="15">
                  <c:v>1.297437617629823</c:v>
                </c:pt>
                <c:pt idx="16">
                  <c:v>1.7370491914900321</c:v>
                </c:pt>
              </c:numCache>
            </c:numRef>
          </c:val>
        </c:ser>
        <c:ser>
          <c:idx val="68"/>
          <c:order val="68"/>
          <c:tx>
            <c:strRef>
              <c:f>'D2.6.3.D'!$C$115</c:f>
              <c:strCache>
                <c:ptCount val="1"/>
                <c:pt idx="0">
                  <c:v>ASHP2 (Space Heat)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'D2.6.3.D'!$D$46:$T$46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'D2.6.3.D'!$D$115:$T$115</c:f>
              <c:numCache>
                <c:formatCode>General</c:formatCode>
                <c:ptCount val="17"/>
                <c:pt idx="0">
                  <c:v>47.479575443260337</c:v>
                </c:pt>
                <c:pt idx="1">
                  <c:v>47.473573523607953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69"/>
          <c:order val="69"/>
          <c:tx>
            <c:strRef>
              <c:f>'D2.6.3.D'!$C$116</c:f>
              <c:strCache>
                <c:ptCount val="1"/>
                <c:pt idx="0">
                  <c:v>ASHP2 (Space Heat)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'D2.6.3.D'!$D$46:$T$46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'D2.6.3.D'!$D$116:$T$116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0.2790237796545797</c:v>
                </c:pt>
                <c:pt idx="3">
                  <c:v>15.739898832793866</c:v>
                </c:pt>
                <c:pt idx="4">
                  <c:v>10.594360810975301</c:v>
                </c:pt>
                <c:pt idx="5">
                  <c:v>16.39204183962471</c:v>
                </c:pt>
                <c:pt idx="6">
                  <c:v>25.929552134092816</c:v>
                </c:pt>
                <c:pt idx="7">
                  <c:v>25.39010082594837</c:v>
                </c:pt>
                <c:pt idx="8">
                  <c:v>34.185247711515572</c:v>
                </c:pt>
                <c:pt idx="9">
                  <c:v>34.185263423313103</c:v>
                </c:pt>
                <c:pt idx="10">
                  <c:v>34.185249394210835</c:v>
                </c:pt>
                <c:pt idx="11">
                  <c:v>34.171518704907932</c:v>
                </c:pt>
                <c:pt idx="12">
                  <c:v>41.29118733106236</c:v>
                </c:pt>
                <c:pt idx="13">
                  <c:v>47.472040431939796</c:v>
                </c:pt>
                <c:pt idx="14">
                  <c:v>37.020533704648415</c:v>
                </c:pt>
                <c:pt idx="15">
                  <c:v>41.695689759572417</c:v>
                </c:pt>
                <c:pt idx="16">
                  <c:v>46.988816740347154</c:v>
                </c:pt>
              </c:numCache>
            </c:numRef>
          </c:val>
        </c:ser>
        <c:ser>
          <c:idx val="70"/>
          <c:order val="70"/>
          <c:tx>
            <c:strRef>
              <c:f>'D2.6.3.D'!$C$117</c:f>
              <c:strCache>
                <c:ptCount val="1"/>
                <c:pt idx="0">
                  <c:v>Building Space Heat Storage</c:v>
                </c:pt>
              </c:strCache>
            </c:strRef>
          </c:tx>
          <c:spPr>
            <a:solidFill>
              <a:srgbClr val="404040"/>
            </a:solidFill>
          </c:spPr>
          <c:invertIfNegative val="0"/>
          <c:cat>
            <c:strRef>
              <c:f>'D2.6.3.D'!$D$46:$T$46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'D2.6.3.D'!$D$117:$T$117</c:f>
              <c:numCache>
                <c:formatCode>General</c:formatCode>
                <c:ptCount val="17"/>
                <c:pt idx="0">
                  <c:v>154.2746335094057</c:v>
                </c:pt>
                <c:pt idx="1">
                  <c:v>69.423585079232595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71"/>
          <c:order val="71"/>
          <c:tx>
            <c:strRef>
              <c:f>'D2.6.3.D'!$C$118</c:f>
              <c:strCache>
                <c:ptCount val="1"/>
                <c:pt idx="0">
                  <c:v>Building Space Heat Storage</c:v>
                </c:pt>
              </c:strCache>
            </c:strRef>
          </c:tx>
          <c:spPr>
            <a:solidFill>
              <a:srgbClr val="404040"/>
            </a:solidFill>
          </c:spPr>
          <c:invertIfNegative val="0"/>
          <c:cat>
            <c:strRef>
              <c:f>'D2.6.3.D'!$D$46:$T$46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'D2.6.3.D'!$D$118:$T$118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-13.531865076571115</c:v>
                </c:pt>
                <c:pt idx="3">
                  <c:v>21.764261860800552</c:v>
                </c:pt>
                <c:pt idx="4">
                  <c:v>0.53911704848804576</c:v>
                </c:pt>
                <c:pt idx="5">
                  <c:v>9.7747769587148113E-3</c:v>
                </c:pt>
                <c:pt idx="6">
                  <c:v>0.32212207155653483</c:v>
                </c:pt>
                <c:pt idx="7">
                  <c:v>-44.962892512948244</c:v>
                </c:pt>
                <c:pt idx="8">
                  <c:v>45.246537156916219</c:v>
                </c:pt>
                <c:pt idx="9">
                  <c:v>-5.6182514922013551</c:v>
                </c:pt>
                <c:pt idx="10">
                  <c:v>11.741202585683908</c:v>
                </c:pt>
                <c:pt idx="11">
                  <c:v>28.220973742728752</c:v>
                </c:pt>
                <c:pt idx="12">
                  <c:v>-44.96258837935455</c:v>
                </c:pt>
                <c:pt idx="13">
                  <c:v>75.513986165748449</c:v>
                </c:pt>
                <c:pt idx="14">
                  <c:v>-38.238644028001481</c:v>
                </c:pt>
                <c:pt idx="15">
                  <c:v>3.5172528512812309</c:v>
                </c:pt>
                <c:pt idx="16">
                  <c:v>52.916440851602829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2700928"/>
        <c:axId val="232710912"/>
      </c:barChart>
      <c:catAx>
        <c:axId val="23270092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232710912"/>
        <c:crosses val="autoZero"/>
        <c:auto val="1"/>
        <c:lblAlgn val="ctr"/>
        <c:lblOffset val="100"/>
        <c:noMultiLvlLbl val="0"/>
      </c:catAx>
      <c:valAx>
        <c:axId val="2327109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GW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327009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v>Bottom</c:v>
          </c:tx>
          <c:spPr>
            <a:noFill/>
            <a:ln w="25400"/>
            <a:extLst>
              <a:ext uri="{909E8E84-426E-40DD-AFC4-6F175D3DCCD1}">
                <a14:hiddenFill xmlns:a14="http://schemas.microsoft.com/office/drawing/2010/main">
                  <a:solidFill>
                    <a:srgbClr val="4F81BD"/>
                  </a:solidFill>
                </a14:hiddenFill>
              </a:ext>
            </a:extLst>
          </c:spPr>
          <c:invertIfNegative val="0"/>
          <c:errBars>
            <c:errBarType val="minus"/>
            <c:errValType val="cust"/>
            <c:noEndCap val="0"/>
            <c:plus>
              <c:numLit>
                <c:formatCode>General</c:formatCode>
                <c:ptCount val="1"/>
                <c:pt idx="0">
                  <c:v>0</c:v>
                </c:pt>
              </c:numLit>
            </c:plus>
            <c:minus>
              <c:numLit>
                <c:formatCode>General</c:formatCode>
                <c:ptCount val="8"/>
                <c:pt idx="0">
                  <c:v>21828955.858570475</c:v>
                </c:pt>
                <c:pt idx="1">
                  <c:v>3999732.387925514</c:v>
                </c:pt>
                <c:pt idx="2">
                  <c:v>52.860488187560819</c:v>
                </c:pt>
                <c:pt idx="3">
                  <c:v>21010873.730019283</c:v>
                </c:pt>
                <c:pt idx="4">
                  <c:v>538.47655982155641</c:v>
                </c:pt>
                <c:pt idx="5">
                  <c:v>9272710.9672915563</c:v>
                </c:pt>
                <c:pt idx="6">
                  <c:v>6152528.3264685441</c:v>
                </c:pt>
                <c:pt idx="7">
                  <c:v>6115424.2166002225</c:v>
                </c:pt>
              </c:numLit>
            </c:minus>
            <c:spPr>
              <a:ln w="25400"/>
            </c:spPr>
          </c:errBars>
          <c:cat>
            <c:strLit>
              <c:ptCount val="8"/>
              <c:pt idx="0">
                <c:v>CCGT with CCS</c:v>
              </c:pt>
              <c:pt idx="1">
                <c:v>H2 Turbine</c:v>
              </c:pt>
              <c:pt idx="2">
                <c:v>Large Scale Ground Mounted Solar PV</c:v>
              </c:pt>
              <c:pt idx="3">
                <c:v>Nuclear (Gen III)</c:v>
              </c:pt>
              <c:pt idx="4">
                <c:v>Nuclear (SMR Elec)</c:v>
              </c:pt>
              <c:pt idx="5">
                <c:v>Offshore Wind (fixed)</c:v>
              </c:pt>
              <c:pt idx="6">
                <c:v>Offshore Wind (floating)</c:v>
              </c:pt>
              <c:pt idx="7">
                <c:v>Onshore Wind</c:v>
              </c:pt>
            </c:strLit>
          </c:cat>
          <c:val>
            <c:numLit>
              <c:formatCode>General</c:formatCode>
              <c:ptCount val="8"/>
              <c:pt idx="0">
                <c:v>22668420.464141116</c:v>
              </c:pt>
              <c:pt idx="1">
                <c:v>5068127.5024778964</c:v>
              </c:pt>
              <c:pt idx="2">
                <c:v>63.341114090051406</c:v>
              </c:pt>
              <c:pt idx="3">
                <c:v>34999997.586845294</c:v>
              </c:pt>
              <c:pt idx="4">
                <c:v>589.50478213621818</c:v>
              </c:pt>
              <c:pt idx="5">
                <c:v>9272712.6902249549</c:v>
              </c:pt>
              <c:pt idx="6">
                <c:v>6152536.4742282201</c:v>
              </c:pt>
              <c:pt idx="7">
                <c:v>7185023.0199647136</c:v>
              </c:pt>
            </c:numLit>
          </c:val>
        </c:ser>
        <c:ser>
          <c:idx val="1"/>
          <c:order val="1"/>
          <c:tx>
            <c:v>q2</c:v>
          </c:tx>
          <c:spPr>
            <a:solidFill>
              <a:srgbClr val="D2D2D2"/>
            </a:solidFill>
            <a:ln w="25400">
              <a:solidFill>
                <a:srgbClr val="323232"/>
              </a:solidFill>
              <a:prstDash val="solid"/>
            </a:ln>
          </c:spPr>
          <c:invertIfNegative val="0"/>
          <c:val>
            <c:numLit>
              <c:formatCode>General</c:formatCode>
              <c:ptCount val="8"/>
              <c:pt idx="0">
                <c:v>7232357.5573629662</c:v>
              </c:pt>
              <c:pt idx="1">
                <c:v>1706626.6406754302</c:v>
              </c:pt>
              <c:pt idx="2">
                <c:v>4999942.4916390264</c:v>
              </c:pt>
              <c:pt idx="3">
                <c:v>1.430717408657074</c:v>
              </c:pt>
              <c:pt idx="4">
                <c:v>2007205.0550310372</c:v>
              </c:pt>
              <c:pt idx="5">
                <c:v>9.8236324042081833</c:v>
              </c:pt>
              <c:pt idx="6">
                <c:v>7581162.6331529599</c:v>
              </c:pt>
              <c:pt idx="7">
                <c:v>5987451.9545415081</c:v>
              </c:pt>
            </c:numLit>
          </c:val>
        </c:ser>
        <c:ser>
          <c:idx val="2"/>
          <c:order val="2"/>
          <c:tx>
            <c:v>q3</c:v>
          </c:tx>
          <c:spPr>
            <a:solidFill>
              <a:srgbClr val="D2D2D2"/>
            </a:solidFill>
            <a:ln w="25400">
              <a:solidFill>
                <a:srgbClr val="323232"/>
              </a:solidFill>
              <a:prstDash val="solid"/>
            </a:ln>
          </c:spPr>
          <c:invertIfNegative val="0"/>
          <c:errBars>
            <c:errBarType val="plus"/>
            <c:errValType val="cust"/>
            <c:noEndCap val="0"/>
            <c:plus>
              <c:numLit>
                <c:formatCode>General</c:formatCode>
                <c:ptCount val="8"/>
                <c:pt idx="0">
                  <c:v>19276554.299636804</c:v>
                </c:pt>
                <c:pt idx="1">
                  <c:v>17103125.838968851</c:v>
                </c:pt>
                <c:pt idx="2">
                  <c:v>4999993.9855661914</c:v>
                </c:pt>
                <c:pt idx="3">
                  <c:v>0.41356343030929565</c:v>
                </c:pt>
                <c:pt idx="4">
                  <c:v>4001867.2498927107</c:v>
                </c:pt>
                <c:pt idx="5">
                  <c:v>4016019.8999065757</c:v>
                </c:pt>
                <c:pt idx="6">
                  <c:v>2492940.4571690988</c:v>
                </c:pt>
                <c:pt idx="7">
                  <c:v>1609588.8469227031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ln w="25400"/>
            </c:spPr>
          </c:errBars>
          <c:cat>
            <c:strLit>
              <c:ptCount val="8"/>
              <c:pt idx="0">
                <c:v>CCGT with CCS</c:v>
              </c:pt>
              <c:pt idx="1">
                <c:v>H2 Turbine</c:v>
              </c:pt>
              <c:pt idx="2">
                <c:v>Large Scale Ground Mounted Solar PV</c:v>
              </c:pt>
              <c:pt idx="3">
                <c:v>Nuclear (Gen III)</c:v>
              </c:pt>
              <c:pt idx="4">
                <c:v>Nuclear (SMR Elec)</c:v>
              </c:pt>
              <c:pt idx="5">
                <c:v>Offshore Wind (fixed)</c:v>
              </c:pt>
              <c:pt idx="6">
                <c:v>Offshore Wind (floating)</c:v>
              </c:pt>
              <c:pt idx="7">
                <c:v>Onshore Wind</c:v>
              </c:pt>
            </c:strLit>
          </c:cat>
          <c:val>
            <c:numLit>
              <c:formatCode>General</c:formatCode>
              <c:ptCount val="8"/>
              <c:pt idx="0">
                <c:v>5822642.1296556816</c:v>
              </c:pt>
              <c:pt idx="1">
                <c:v>3031342.5365840122</c:v>
              </c:pt>
              <c:pt idx="2">
                <c:v>5.5890097580850124</c:v>
              </c:pt>
              <c:pt idx="3">
                <c:v>0.30147075653076172</c:v>
              </c:pt>
              <c:pt idx="4">
                <c:v>3992399.9072438451</c:v>
              </c:pt>
              <c:pt idx="5">
                <c:v>5727277.7636928055</c:v>
              </c:pt>
              <c:pt idx="6">
                <c:v>1659299.0898148213</c:v>
              </c:pt>
              <c:pt idx="7">
                <c:v>4860937.2945714295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33391232"/>
        <c:axId val="233393536"/>
      </c:barChart>
      <c:lineChart>
        <c:grouping val="standard"/>
        <c:varyColors val="0"/>
        <c:ser>
          <c:idx val="3"/>
          <c:order val="3"/>
          <c:tx>
            <c:v>Mean</c:v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8064A2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circle"/>
            <c:size val="7"/>
            <c:spPr>
              <a:solidFill>
                <a:srgbClr val="0000FF"/>
              </a:solidFill>
              <a:ln w="3175">
                <a:solidFill>
                  <a:srgbClr val="0000FF"/>
                </a:solidFill>
                <a:prstDash val="solid"/>
              </a:ln>
              <a:effectLst/>
              <a:extLst/>
            </c:spPr>
          </c:marker>
          <c:cat>
            <c:strLit>
              <c:ptCount val="8"/>
              <c:pt idx="0">
                <c:v>CCGT with CCS</c:v>
              </c:pt>
              <c:pt idx="1">
                <c:v>H2 Turbine</c:v>
              </c:pt>
              <c:pt idx="2">
                <c:v>Large Scale Ground Mounted Solar PV</c:v>
              </c:pt>
              <c:pt idx="3">
                <c:v>Nuclear (Gen III)</c:v>
              </c:pt>
              <c:pt idx="4">
                <c:v>Nuclear (SMR Elec)</c:v>
              </c:pt>
              <c:pt idx="5">
                <c:v>Offshore Wind (fixed)</c:v>
              </c:pt>
              <c:pt idx="6">
                <c:v>Offshore Wind (floating)</c:v>
              </c:pt>
              <c:pt idx="7">
                <c:v>Onshore Wind</c:v>
              </c:pt>
            </c:strLit>
          </c:cat>
          <c:val>
            <c:numLit>
              <c:formatCode>General</c:formatCode>
              <c:ptCount val="8"/>
              <c:pt idx="0">
                <c:v>29518350.981133208</c:v>
              </c:pt>
              <c:pt idx="1">
                <c:v>8041018.0517377295</c:v>
              </c:pt>
              <c:pt idx="2">
                <c:v>3757670.5570002752</c:v>
              </c:pt>
              <c:pt idx="3">
                <c:v>33299399.165690035</c:v>
              </c:pt>
              <c:pt idx="4">
                <c:v>2896799.5501428302</c:v>
              </c:pt>
              <c:pt idx="5">
                <c:v>10579868.875442209</c:v>
              </c:pt>
              <c:pt idx="6">
                <c:v>11222256.487942312</c:v>
              </c:pt>
              <c:pt idx="7">
                <c:v>12585101.642112674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391232"/>
        <c:axId val="233393536"/>
      </c:lineChart>
      <c:catAx>
        <c:axId val="233391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/>
                </a:pPr>
                <a:endParaRPr lang="en-GB"/>
              </a:p>
            </c:rich>
          </c:tx>
          <c:overlay val="0"/>
        </c:title>
        <c:numFmt formatCode="0.0E+0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1400">
                <a:latin typeface="arial"/>
                <a:ea typeface="arial"/>
                <a:cs typeface="arial"/>
              </a:defRPr>
            </a:pPr>
            <a:endParaRPr lang="en-US"/>
          </a:p>
        </c:txPr>
        <c:crossAx val="233393536"/>
        <c:crosses val="autoZero"/>
        <c:auto val="1"/>
        <c:lblAlgn val="ctr"/>
        <c:lblOffset val="100"/>
        <c:noMultiLvlLbl val="1"/>
      </c:catAx>
      <c:valAx>
        <c:axId val="233393536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400" b="1"/>
                </a:pPr>
                <a:r>
                  <a:rPr lang="en-GB" sz="1400"/>
                  <a:t>GW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600">
                <a:latin typeface="arial"/>
                <a:ea typeface="arial"/>
                <a:cs typeface="arial"/>
              </a:defRPr>
            </a:pPr>
            <a:endParaRPr lang="en-US"/>
          </a:p>
        </c:txPr>
        <c:crossAx val="233391232"/>
        <c:crosses val="autoZero"/>
        <c:crossBetween val="between"/>
        <c:dispUnits>
          <c:builtInUnit val="millions"/>
        </c:dispUnits>
      </c:valAx>
    </c:plotArea>
    <c:plotVisOnly val="1"/>
    <c:dispBlanksAs val="zero"/>
    <c:showDLblsOverMax val="0"/>
  </c:chart>
  <c:printSettings>
    <c:headerFooter/>
    <c:pageMargins b="0.75000000000001465" l="0.70000000000000462" r="0.70000000000000462" t="0.75000000000001465" header="0.30000000000000032" footer="0.30000000000000032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baseline="0">
                <a:effectLst/>
              </a:rPr>
              <a:t>Most important parameters for SMR deployment</a:t>
            </a:r>
            <a:endParaRPr lang="en-GB" sz="11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FF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'D2.6.3.MR'!$O$3:$O$5</c:f>
              <c:strCache>
                <c:ptCount val="3"/>
                <c:pt idx="0">
                  <c:v>Capex for Nuclear (SMR Elec)</c:v>
                </c:pt>
                <c:pt idx="1">
                  <c:v>Availability of Imported Biomass</c:v>
                </c:pt>
                <c:pt idx="2">
                  <c:v>Resource Cost for Gas</c:v>
                </c:pt>
              </c:strCache>
            </c:strRef>
          </c:cat>
          <c:val>
            <c:numRef>
              <c:f>'D2.6.3.MR'!$P$3:$P$5</c:f>
              <c:numCache>
                <c:formatCode>General</c:formatCode>
                <c:ptCount val="3"/>
                <c:pt idx="0">
                  <c:v>0.69</c:v>
                </c:pt>
                <c:pt idx="1">
                  <c:v>0.28000000000000003</c:v>
                </c:pt>
                <c:pt idx="2">
                  <c:v>0.26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33431424"/>
        <c:axId val="233432960"/>
      </c:barChart>
      <c:catAx>
        <c:axId val="2334314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3432960"/>
        <c:crosses val="autoZero"/>
        <c:auto val="1"/>
        <c:lblAlgn val="ctr"/>
        <c:lblOffset val="100"/>
        <c:noMultiLvlLbl val="0"/>
      </c:catAx>
      <c:valAx>
        <c:axId val="233432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3431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Hydrogen Production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'D2.6.1.A'!$HV$54</c:f>
              <c:strCache>
                <c:ptCount val="1"/>
                <c:pt idx="0">
                  <c:v>H2 Plant (Electrolysis)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'D2.6.1.A'!$HW$53:$ID$53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'D2.6.1.A'!$HW$54:$ID$54</c:f>
              <c:numCache>
                <c:formatCode>0</c:formatCode>
                <c:ptCount val="8"/>
                <c:pt idx="0">
                  <c:v>0.95642474061499716</c:v>
                </c:pt>
                <c:pt idx="1">
                  <c:v>8.3060120473812536E-4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2.2827853401667115E-2</c:v>
                </c:pt>
              </c:numCache>
            </c:numRef>
          </c:val>
        </c:ser>
        <c:ser>
          <c:idx val="1"/>
          <c:order val="1"/>
          <c:tx>
            <c:strRef>
              <c:f>'D2.6.1.A'!$HV$55</c:f>
              <c:strCache>
                <c:ptCount val="1"/>
                <c:pt idx="0">
                  <c:v>H2 Plant (Coal Gasification with CCS)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'D2.6.1.A'!$HW$53:$ID$53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'D2.6.1.A'!$HW$55:$ID$55</c:f>
              <c:numCache>
                <c:formatCode>0</c:formatCode>
                <c:ptCount val="8"/>
                <c:pt idx="0">
                  <c:v>3.9312297135220917E-3</c:v>
                </c:pt>
                <c:pt idx="1">
                  <c:v>4.5926681937336138</c:v>
                </c:pt>
                <c:pt idx="2">
                  <c:v>18.719857635566349</c:v>
                </c:pt>
                <c:pt idx="3">
                  <c:v>39.837862808572311</c:v>
                </c:pt>
                <c:pt idx="4">
                  <c:v>47.832319157796221</c:v>
                </c:pt>
                <c:pt idx="5">
                  <c:v>54.381072949728008</c:v>
                </c:pt>
                <c:pt idx="6">
                  <c:v>52.657387391318458</c:v>
                </c:pt>
                <c:pt idx="7">
                  <c:v>30.845812389807403</c:v>
                </c:pt>
              </c:numCache>
            </c:numRef>
          </c:val>
        </c:ser>
        <c:ser>
          <c:idx val="2"/>
          <c:order val="2"/>
          <c:tx>
            <c:strRef>
              <c:f>'D2.6.1.A'!$HV$56</c:f>
              <c:strCache>
                <c:ptCount val="1"/>
                <c:pt idx="0">
                  <c:v>H2 Plant (SMR with CCS)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cat>
            <c:numRef>
              <c:f>'D2.6.1.A'!$HW$53:$ID$53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'D2.6.1.A'!$HW$56:$ID$56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1.0447067662538121E-2</c:v>
                </c:pt>
                <c:pt idx="4">
                  <c:v>3.2252561651741896E-3</c:v>
                </c:pt>
                <c:pt idx="5">
                  <c:v>6.3161956916584902E-3</c:v>
                </c:pt>
                <c:pt idx="6">
                  <c:v>1.7204930145524144E-3</c:v>
                </c:pt>
                <c:pt idx="7">
                  <c:v>2.1568951342910896E-4</c:v>
                </c:pt>
              </c:numCache>
            </c:numRef>
          </c:val>
        </c:ser>
        <c:ser>
          <c:idx val="3"/>
          <c:order val="3"/>
          <c:tx>
            <c:strRef>
              <c:f>'D2.6.1.A'!$HV$57</c:f>
              <c:strCache>
                <c:ptCount val="1"/>
                <c:pt idx="0">
                  <c:v>H2 Plant (Biomass Gasification with CCS)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'D2.6.1.A'!$HW$53:$ID$53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'D2.6.1.A'!$HW$57:$ID$57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2.1834169211371002</c:v>
                </c:pt>
                <c:pt idx="3">
                  <c:v>4.618148644808123</c:v>
                </c:pt>
                <c:pt idx="4">
                  <c:v>23.242766911081461</c:v>
                </c:pt>
                <c:pt idx="5">
                  <c:v>66.822729283421964</c:v>
                </c:pt>
                <c:pt idx="6">
                  <c:v>84.463137011703026</c:v>
                </c:pt>
                <c:pt idx="7">
                  <c:v>97.861625001777284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3241088"/>
        <c:axId val="193242624"/>
      </c:barChart>
      <c:catAx>
        <c:axId val="19324108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93242624"/>
        <c:crosses val="autoZero"/>
        <c:auto val="1"/>
        <c:lblAlgn val="ctr"/>
        <c:lblOffset val="100"/>
        <c:noMultiLvlLbl val="0"/>
      </c:catAx>
      <c:valAx>
        <c:axId val="193242624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9324108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Gas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'D2.6.1.A'!$IP$54</c:f>
              <c:strCache>
                <c:ptCount val="1"/>
                <c:pt idx="0">
                  <c:v>Industry I1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'D2.6.1.A'!$IQ$54:$IX$54</c:f>
              <c:numCache>
                <c:formatCode>0</c:formatCode>
                <c:ptCount val="8"/>
                <c:pt idx="0">
                  <c:v>5.6403461137276807</c:v>
                </c:pt>
                <c:pt idx="1">
                  <c:v>4.6851379433434994</c:v>
                </c:pt>
                <c:pt idx="2">
                  <c:v>1.8503008741884104</c:v>
                </c:pt>
                <c:pt idx="3">
                  <c:v>0.7280773885180768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'D2.6.1.A'!$IP$55</c:f>
              <c:strCache>
                <c:ptCount val="1"/>
                <c:pt idx="0">
                  <c:v>Industry I1 HTP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'D2.6.1.A'!$IQ$55:$IX$55</c:f>
              <c:numCache>
                <c:formatCode>0</c:formatCode>
                <c:ptCount val="8"/>
                <c:pt idx="0">
                  <c:v>0.14168482887303011</c:v>
                </c:pt>
                <c:pt idx="1">
                  <c:v>0.42666362780058575</c:v>
                </c:pt>
                <c:pt idx="2">
                  <c:v>0.90588409999108799</c:v>
                </c:pt>
                <c:pt idx="3">
                  <c:v>0.90588409999108799</c:v>
                </c:pt>
                <c:pt idx="4">
                  <c:v>0.90588409999108799</c:v>
                </c:pt>
                <c:pt idx="5">
                  <c:v>0.76419927111805752</c:v>
                </c:pt>
                <c:pt idx="6">
                  <c:v>0.47922047219050207</c:v>
                </c:pt>
                <c:pt idx="7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'D2.6.1.A'!$IP$56</c:f>
              <c:strCache>
                <c:ptCount val="1"/>
                <c:pt idx="0">
                  <c:v>Industry I1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'D2.6.1.A'!$IQ$56:$IX$56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0.14168482887338954</c:v>
                </c:pt>
                <c:pt idx="3">
                  <c:v>0.42666362778951011</c:v>
                </c:pt>
                <c:pt idx="4">
                  <c:v>0.6074695202603464</c:v>
                </c:pt>
                <c:pt idx="5">
                  <c:v>0.62928355182832851</c:v>
                </c:pt>
                <c:pt idx="6">
                  <c:v>0.56946218412691996</c:v>
                </c:pt>
                <c:pt idx="7">
                  <c:v>0.33032800610670127</c:v>
                </c:pt>
              </c:numCache>
            </c:numRef>
          </c:val>
        </c:ser>
        <c:ser>
          <c:idx val="3"/>
          <c:order val="3"/>
          <c:tx>
            <c:strRef>
              <c:f>'D2.6.1.A'!$IP$57</c:f>
              <c:strCache>
                <c:ptCount val="1"/>
                <c:pt idx="0">
                  <c:v>Industry I1 HTP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'D2.6.1.A'!$IQ$57:$IX$57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3.8918290473547848E-2</c:v>
                </c:pt>
                <c:pt idx="3">
                  <c:v>3.8918290473547848E-2</c:v>
                </c:pt>
                <c:pt idx="4">
                  <c:v>3.8918290473547848E-2</c:v>
                </c:pt>
                <c:pt idx="5">
                  <c:v>3.8918290473547848E-2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'D2.6.1.A'!$IP$58</c:f>
              <c:strCache>
                <c:ptCount val="1"/>
                <c:pt idx="0">
                  <c:v>Industry I1 HTP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'D2.6.1.A'!$IQ$58:$IX$58</c:f>
              <c:numCache>
                <c:formatCode>0</c:formatCode>
                <c:ptCount val="8"/>
                <c:pt idx="0">
                  <c:v>0.58572547565018995</c:v>
                </c:pt>
                <c:pt idx="1">
                  <c:v>1.7638286210266563</c:v>
                </c:pt>
                <c:pt idx="2">
                  <c:v>4.0789724155823865</c:v>
                </c:pt>
                <c:pt idx="3">
                  <c:v>4.0789724155823865</c:v>
                </c:pt>
                <c:pt idx="4">
                  <c:v>4.0789724155823865</c:v>
                </c:pt>
                <c:pt idx="5">
                  <c:v>3.4932469399321957</c:v>
                </c:pt>
                <c:pt idx="6">
                  <c:v>2.3151437945557301</c:v>
                </c:pt>
                <c:pt idx="7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'D2.6.1.A'!$IP$59</c:f>
              <c:strCache>
                <c:ptCount val="1"/>
                <c:pt idx="0">
                  <c:v>Industry I1 HTP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'D2.6.1.A'!$IQ$59:$IX$59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0.58572547566155309</c:v>
                </c:pt>
                <c:pt idx="3">
                  <c:v>1.7010941739638039</c:v>
                </c:pt>
                <c:pt idx="4">
                  <c:v>2.3358844253574378</c:v>
                </c:pt>
                <c:pt idx="5">
                  <c:v>3.3677272051102949</c:v>
                </c:pt>
                <c:pt idx="6">
                  <c:v>6.3743144747262432</c:v>
                </c:pt>
                <c:pt idx="7">
                  <c:v>11.455109069892961</c:v>
                </c:pt>
              </c:numCache>
            </c:numRef>
          </c:val>
        </c:ser>
        <c:ser>
          <c:idx val="6"/>
          <c:order val="6"/>
          <c:tx>
            <c:strRef>
              <c:f>'D2.6.1.A'!$IP$60</c:f>
              <c:strCache>
                <c:ptCount val="1"/>
                <c:pt idx="0">
                  <c:v>Industry I1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'D2.6.1.A'!$IQ$60:$IX$60</c:f>
              <c:numCache>
                <c:formatCode>0</c:formatCode>
                <c:ptCount val="8"/>
                <c:pt idx="0">
                  <c:v>0.75151058415850058</c:v>
                </c:pt>
                <c:pt idx="1">
                  <c:v>0.76602825757530435</c:v>
                </c:pt>
                <c:pt idx="2">
                  <c:v>0.74840627707100227</c:v>
                </c:pt>
                <c:pt idx="3">
                  <c:v>0.74170414028332998</c:v>
                </c:pt>
                <c:pt idx="4">
                  <c:v>0.72617375889686109</c:v>
                </c:pt>
                <c:pt idx="5">
                  <c:v>0.71705070428492645</c:v>
                </c:pt>
                <c:pt idx="6">
                  <c:v>0.70554477853383935</c:v>
                </c:pt>
                <c:pt idx="7">
                  <c:v>0.69403885278260458</c:v>
                </c:pt>
              </c:numCache>
            </c:numRef>
          </c:val>
        </c:ser>
        <c:ser>
          <c:idx val="7"/>
          <c:order val="7"/>
          <c:tx>
            <c:strRef>
              <c:f>'D2.6.1.A'!$IP$61</c:f>
              <c:strCache>
                <c:ptCount val="1"/>
                <c:pt idx="0">
                  <c:v>Industry I2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'D2.6.1.A'!$IQ$61:$IX$61</c:f>
              <c:numCache>
                <c:formatCode>0</c:formatCode>
                <c:ptCount val="8"/>
                <c:pt idx="0">
                  <c:v>3.5481964561277248</c:v>
                </c:pt>
                <c:pt idx="1">
                  <c:v>3.6823513781509245</c:v>
                </c:pt>
                <c:pt idx="2">
                  <c:v>3.6460439285500064</c:v>
                </c:pt>
                <c:pt idx="3">
                  <c:v>3.4280293140643154</c:v>
                </c:pt>
                <c:pt idx="4">
                  <c:v>2.9087283790119445</c:v>
                </c:pt>
                <c:pt idx="5">
                  <c:v>1.689121582672334</c:v>
                </c:pt>
                <c:pt idx="6">
                  <c:v>6.7070101820831368E-2</c:v>
                </c:pt>
                <c:pt idx="7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'D2.6.1.A'!$IP$62</c:f>
              <c:strCache>
                <c:ptCount val="1"/>
                <c:pt idx="0">
                  <c:v>Industry I2 HTP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'D2.6.1.A'!$IQ$62:$IX$62</c:f>
              <c:numCache>
                <c:formatCode>0</c:formatCode>
                <c:ptCount val="8"/>
                <c:pt idx="0">
                  <c:v>2.067310438398158E-2</c:v>
                </c:pt>
                <c:pt idx="1">
                  <c:v>4.3860154662770011E-2</c:v>
                </c:pt>
                <c:pt idx="2">
                  <c:v>4.3860154662770011E-2</c:v>
                </c:pt>
                <c:pt idx="3">
                  <c:v>4.3860154662770011E-2</c:v>
                </c:pt>
                <c:pt idx="4">
                  <c:v>4.3860154662770011E-2</c:v>
                </c:pt>
                <c:pt idx="5">
                  <c:v>4.3860154662770011E-2</c:v>
                </c:pt>
                <c:pt idx="6">
                  <c:v>2.3187050278788413E-2</c:v>
                </c:pt>
                <c:pt idx="7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'D2.6.1.A'!$IP$63</c:f>
              <c:strCache>
                <c:ptCount val="1"/>
                <c:pt idx="0">
                  <c:v>Industry I2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'D2.6.1.A'!$IQ$63:$IX$63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6.6185598683087654E-2</c:v>
                </c:pt>
                <c:pt idx="3">
                  <c:v>0.1993084783030801</c:v>
                </c:pt>
                <c:pt idx="4">
                  <c:v>0.46706613904743144</c:v>
                </c:pt>
                <c:pt idx="5">
                  <c:v>1.0056224344961431</c:v>
                </c:pt>
                <c:pt idx="6">
                  <c:v>1.7327941614656219</c:v>
                </c:pt>
                <c:pt idx="7">
                  <c:v>1.656600963351414</c:v>
                </c:pt>
              </c:numCache>
            </c:numRef>
          </c:val>
        </c:ser>
        <c:ser>
          <c:idx val="10"/>
          <c:order val="10"/>
          <c:tx>
            <c:strRef>
              <c:f>'D2.6.1.A'!$IP$64</c:f>
              <c:strCache>
                <c:ptCount val="1"/>
                <c:pt idx="0">
                  <c:v>Industry I2 HTP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'D2.6.1.A'!$IQ$64:$IX$64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3.1478594147925343E-4</c:v>
                </c:pt>
                <c:pt idx="3">
                  <c:v>1.688061402773635E-2</c:v>
                </c:pt>
                <c:pt idx="4">
                  <c:v>1.6880614027821362E-2</c:v>
                </c:pt>
                <c:pt idx="5">
                  <c:v>1.6880614027876654E-2</c:v>
                </c:pt>
                <c:pt idx="6">
                  <c:v>1.6565828086503712E-2</c:v>
                </c:pt>
                <c:pt idx="7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'D2.6.1.A'!$IP$65</c:f>
              <c:strCache>
                <c:ptCount val="1"/>
                <c:pt idx="0">
                  <c:v>Industry I2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'D2.6.1.A'!$IQ$65:$IX$65</c:f>
              <c:numCache>
                <c:formatCode>0</c:formatCode>
                <c:ptCount val="8"/>
                <c:pt idx="0">
                  <c:v>14.231317501877593</c:v>
                </c:pt>
                <c:pt idx="1">
                  <c:v>12.740121176168289</c:v>
                </c:pt>
                <c:pt idx="2">
                  <c:v>6.9866040398744778</c:v>
                </c:pt>
                <c:pt idx="3">
                  <c:v>4.6722615007884754</c:v>
                </c:pt>
                <c:pt idx="4">
                  <c:v>0.14835581842822868</c:v>
                </c:pt>
                <c:pt idx="5">
                  <c:v>3.9693191628115728E-4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'D2.6.1.A'!$IP$66</c:f>
              <c:strCache>
                <c:ptCount val="1"/>
                <c:pt idx="0">
                  <c:v>Industry I2 LTP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'D2.6.1.A'!$IQ$66:$IX$66</c:f>
              <c:numCache>
                <c:formatCode>0</c:formatCode>
                <c:ptCount val="8"/>
                <c:pt idx="0">
                  <c:v>0.40400651767314888</c:v>
                </c:pt>
                <c:pt idx="1">
                  <c:v>1.2197110485572917</c:v>
                </c:pt>
                <c:pt idx="2">
                  <c:v>2.8409154493951485</c:v>
                </c:pt>
                <c:pt idx="3">
                  <c:v>2.5544217753788327</c:v>
                </c:pt>
                <c:pt idx="4">
                  <c:v>1.7387172444946892</c:v>
                </c:pt>
                <c:pt idx="5">
                  <c:v>0.11751284365683183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'D2.6.1.A'!$IP$67</c:f>
              <c:strCache>
                <c:ptCount val="1"/>
                <c:pt idx="0">
                  <c:v>Industry I2 LTP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'D2.6.1.A'!$IQ$67:$IX$67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0.4123865470278672</c:v>
                </c:pt>
                <c:pt idx="3">
                  <c:v>1.2418431924357678</c:v>
                </c:pt>
                <c:pt idx="4">
                  <c:v>2.8761401228133394</c:v>
                </c:pt>
                <c:pt idx="5">
                  <c:v>3.0807357238455237</c:v>
                </c:pt>
                <c:pt idx="6">
                  <c:v>2.5870595625411528</c:v>
                </c:pt>
                <c:pt idx="7">
                  <c:v>1.5966348601393963</c:v>
                </c:pt>
              </c:numCache>
            </c:numRef>
          </c:val>
        </c:ser>
        <c:ser>
          <c:idx val="14"/>
          <c:order val="14"/>
          <c:tx>
            <c:strRef>
              <c:f>'D2.6.1.A'!$IP$68</c:f>
              <c:strCache>
                <c:ptCount val="1"/>
                <c:pt idx="0">
                  <c:v>Industry I2 LTP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'D2.6.1.A'!$IQ$68:$IX$68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0.56747124858270115</c:v>
                </c:pt>
                <c:pt idx="3">
                  <c:v>1.699078634100645</c:v>
                </c:pt>
                <c:pt idx="4">
                  <c:v>3.7323509264313413</c:v>
                </c:pt>
                <c:pt idx="5">
                  <c:v>3.1652500069516223</c:v>
                </c:pt>
                <c:pt idx="6">
                  <c:v>2.0336426214338466</c:v>
                </c:pt>
                <c:pt idx="7">
                  <c:v>3.7032910387471555E-4</c:v>
                </c:pt>
              </c:numCache>
            </c:numRef>
          </c:val>
        </c:ser>
        <c:ser>
          <c:idx val="15"/>
          <c:order val="15"/>
          <c:tx>
            <c:strRef>
              <c:f>'D2.6.1.A'!$IP$69</c:f>
              <c:strCache>
                <c:ptCount val="1"/>
                <c:pt idx="0">
                  <c:v>Industry I2 LTP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'D2.6.1.A'!$IQ$69:$IX$69</c:f>
              <c:numCache>
                <c:formatCode>0</c:formatCode>
                <c:ptCount val="8"/>
                <c:pt idx="0">
                  <c:v>0.60061202810349656</c:v>
                </c:pt>
                <c:pt idx="1">
                  <c:v>1.808657347725015</c:v>
                </c:pt>
                <c:pt idx="2">
                  <c:v>4.1408758301943092</c:v>
                </c:pt>
                <c:pt idx="3">
                  <c:v>3.6530613039492899</c:v>
                </c:pt>
                <c:pt idx="4">
                  <c:v>2.4450159843277706</c:v>
                </c:pt>
                <c:pt idx="5">
                  <c:v>0.11279750185847549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'D2.6.1.A'!$IP$70</c:f>
              <c:strCache>
                <c:ptCount val="1"/>
                <c:pt idx="0">
                  <c:v>Industry I2 LTP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'D2.6.1.A'!$IQ$70:$IX$70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0.60061202811677505</c:v>
                </c:pt>
                <c:pt idx="3">
                  <c:v>1.8086573477387196</c:v>
                </c:pt>
                <c:pt idx="4">
                  <c:v>4.0951788255216499</c:v>
                </c:pt>
                <c:pt idx="5">
                  <c:v>7.8277892209486257</c:v>
                </c:pt>
                <c:pt idx="6">
                  <c:v>8.0580517218010215</c:v>
                </c:pt>
                <c:pt idx="7">
                  <c:v>8.4603966288371275</c:v>
                </c:pt>
              </c:numCache>
            </c:numRef>
          </c:val>
        </c:ser>
        <c:ser>
          <c:idx val="17"/>
          <c:order val="17"/>
          <c:tx>
            <c:strRef>
              <c:f>'D2.6.1.A'!$IP$71</c:f>
              <c:strCache>
                <c:ptCount val="1"/>
                <c:pt idx="0">
                  <c:v>Industry I2 LTP Hyd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'D2.6.1.A'!$IQ$71:$IX$71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4.69852983956838E-3</c:v>
                </c:pt>
                <c:pt idx="3">
                  <c:v>2.0476100174036834E-2</c:v>
                </c:pt>
                <c:pt idx="4">
                  <c:v>8.2966358952137095E-2</c:v>
                </c:pt>
                <c:pt idx="5">
                  <c:v>0.19345051798588395</c:v>
                </c:pt>
                <c:pt idx="6">
                  <c:v>0.33915735324912516</c:v>
                </c:pt>
                <c:pt idx="7">
                  <c:v>0.5975207257520061</c:v>
                </c:pt>
              </c:numCache>
            </c:numRef>
          </c:val>
        </c:ser>
        <c:ser>
          <c:idx val="18"/>
          <c:order val="18"/>
          <c:tx>
            <c:strRef>
              <c:f>'D2.6.1.A'!$IP$72</c:f>
              <c:strCache>
                <c:ptCount val="1"/>
                <c:pt idx="0">
                  <c:v>Industry I2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'D2.6.1.A'!$IQ$72:$IX$72</c:f>
              <c:numCache>
                <c:formatCode>0</c:formatCode>
                <c:ptCount val="8"/>
                <c:pt idx="0">
                  <c:v>3.8900914895994911</c:v>
                </c:pt>
                <c:pt idx="1">
                  <c:v>4.0858420744929607</c:v>
                </c:pt>
                <c:pt idx="2">
                  <c:v>4.1909471845935355</c:v>
                </c:pt>
                <c:pt idx="3">
                  <c:v>4.2798369178667732</c:v>
                </c:pt>
                <c:pt idx="4">
                  <c:v>4.2986905675561049</c:v>
                </c:pt>
                <c:pt idx="5">
                  <c:v>4.1468481470662741</c:v>
                </c:pt>
                <c:pt idx="6">
                  <c:v>3.9229949049538919</c:v>
                </c:pt>
                <c:pt idx="7">
                  <c:v>3.5984539022863662</c:v>
                </c:pt>
              </c:numCache>
            </c:numRef>
          </c:val>
        </c:ser>
        <c:ser>
          <c:idx val="19"/>
          <c:order val="19"/>
          <c:tx>
            <c:strRef>
              <c:f>'D2.6.1.A'!$IP$73</c:f>
              <c:strCache>
                <c:ptCount val="1"/>
                <c:pt idx="0">
                  <c:v>Industry I2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'D2.6.1.A'!$IQ$73:$IX$73</c:f>
              <c:numCache>
                <c:formatCode>0</c:formatCode>
                <c:ptCount val="8"/>
                <c:pt idx="0">
                  <c:v>0.77720847012958838</c:v>
                </c:pt>
                <c:pt idx="1">
                  <c:v>0.78552710989513952</c:v>
                </c:pt>
                <c:pt idx="2">
                  <c:v>0.73954780903547412</c:v>
                </c:pt>
                <c:pt idx="3">
                  <c:v>0.64869605472399672</c:v>
                </c:pt>
                <c:pt idx="4">
                  <c:v>0.52029359893675808</c:v>
                </c:pt>
                <c:pt idx="5">
                  <c:v>0.55677349255872943</c:v>
                </c:pt>
                <c:pt idx="6">
                  <c:v>0.63365046774216738</c:v>
                </c:pt>
                <c:pt idx="7">
                  <c:v>0.73138952062533169</c:v>
                </c:pt>
              </c:numCache>
            </c:numRef>
          </c:val>
        </c:ser>
        <c:ser>
          <c:idx val="20"/>
          <c:order val="20"/>
          <c:tx>
            <c:strRef>
              <c:f>'D2.6.1.A'!$IP$74</c:f>
              <c:strCache>
                <c:ptCount val="1"/>
                <c:pt idx="0">
                  <c:v>Industry I2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'D2.6.1.A'!$IQ$74:$IX$74</c:f>
              <c:numCache>
                <c:formatCode>0</c:formatCode>
                <c:ptCount val="8"/>
                <c:pt idx="0">
                  <c:v>3.3641738131914112E-3</c:v>
                </c:pt>
                <c:pt idx="1">
                  <c:v>1.123114166917682E-2</c:v>
                </c:pt>
                <c:pt idx="2">
                  <c:v>2.8066647783394766E-2</c:v>
                </c:pt>
                <c:pt idx="3">
                  <c:v>5.5296319184147721E-2</c:v>
                </c:pt>
                <c:pt idx="4">
                  <c:v>8.8354939137332486E-2</c:v>
                </c:pt>
                <c:pt idx="5">
                  <c:v>7.1519433023177051E-2</c:v>
                </c:pt>
                <c:pt idx="6">
                  <c:v>4.0925587809287636E-2</c:v>
                </c:pt>
                <c:pt idx="7">
                  <c:v>0</c:v>
                </c:pt>
              </c:numCache>
            </c:numRef>
          </c:val>
        </c:ser>
        <c:ser>
          <c:idx val="21"/>
          <c:order val="21"/>
          <c:tx>
            <c:strRef>
              <c:f>'D2.6.1.A'!$IP$75</c:f>
              <c:strCache>
                <c:ptCount val="1"/>
                <c:pt idx="0">
                  <c:v>Industry I3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'D2.6.1.A'!$IQ$75:$IX$75</c:f>
              <c:numCache>
                <c:formatCode>0</c:formatCode>
                <c:ptCount val="8"/>
                <c:pt idx="0">
                  <c:v>0.91326067469435313</c:v>
                </c:pt>
                <c:pt idx="1">
                  <c:v>0.96850352069691859</c:v>
                </c:pt>
                <c:pt idx="2">
                  <c:v>1.0006882391892398</c:v>
                </c:pt>
                <c:pt idx="3">
                  <c:v>1.0383544028848108</c:v>
                </c:pt>
                <c:pt idx="4">
                  <c:v>1.068010930378269</c:v>
                </c:pt>
                <c:pt idx="5">
                  <c:v>1.0893506940718476</c:v>
                </c:pt>
                <c:pt idx="6">
                  <c:v>1.1058501248241861</c:v>
                </c:pt>
                <c:pt idx="7">
                  <c:v>1.1163127908304447</c:v>
                </c:pt>
              </c:numCache>
            </c:numRef>
          </c:val>
        </c:ser>
        <c:ser>
          <c:idx val="22"/>
          <c:order val="22"/>
          <c:tx>
            <c:strRef>
              <c:f>'D2.6.1.A'!$IP$76</c:f>
              <c:strCache>
                <c:ptCount val="1"/>
                <c:pt idx="0">
                  <c:v>Industry I3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'D2.6.1.A'!$IQ$76:$IX$76</c:f>
              <c:numCache>
                <c:formatCode>0</c:formatCode>
                <c:ptCount val="8"/>
                <c:pt idx="0">
                  <c:v>8.7900799078989458</c:v>
                </c:pt>
                <c:pt idx="1">
                  <c:v>9.3217890290269665</c:v>
                </c:pt>
                <c:pt idx="2">
                  <c:v>9.6315650384406588</c:v>
                </c:pt>
                <c:pt idx="3">
                  <c:v>9.9940996333069965</c:v>
                </c:pt>
                <c:pt idx="4">
                  <c:v>10.279541954082827</c:v>
                </c:pt>
                <c:pt idx="5">
                  <c:v>10.48493591582835</c:v>
                </c:pt>
                <c:pt idx="6">
                  <c:v>10.643741959673388</c:v>
                </c:pt>
                <c:pt idx="7">
                  <c:v>10.744444500355138</c:v>
                </c:pt>
              </c:numCache>
            </c:numRef>
          </c:val>
        </c:ser>
        <c:ser>
          <c:idx val="23"/>
          <c:order val="23"/>
          <c:tx>
            <c:strRef>
              <c:f>'D2.6.1.A'!$IP$77</c:f>
              <c:strCache>
                <c:ptCount val="1"/>
                <c:pt idx="0">
                  <c:v>Industry I3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'D2.6.1.A'!$IQ$77:$IX$77</c:f>
              <c:numCache>
                <c:formatCode>0</c:formatCode>
                <c:ptCount val="8"/>
                <c:pt idx="0">
                  <c:v>0.98047158347609886</c:v>
                </c:pt>
                <c:pt idx="1">
                  <c:v>1.0397799958458838</c:v>
                </c:pt>
                <c:pt idx="2">
                  <c:v>1.0743333307023442</c:v>
                </c:pt>
                <c:pt idx="3">
                  <c:v>1.1147715146572044</c:v>
                </c:pt>
                <c:pt idx="4">
                  <c:v>1.1466105977115837</c:v>
                </c:pt>
                <c:pt idx="5">
                  <c:v>1.1695208493838298</c:v>
                </c:pt>
                <c:pt idx="6">
                  <c:v>1.187234546518094</c:v>
                </c:pt>
                <c:pt idx="7">
                  <c:v>1.1984672065799862</c:v>
                </c:pt>
              </c:numCache>
            </c:numRef>
          </c:val>
        </c:ser>
        <c:ser>
          <c:idx val="24"/>
          <c:order val="24"/>
          <c:tx>
            <c:strRef>
              <c:f>'D2.6.1.A'!$IP$78</c:f>
              <c:strCache>
                <c:ptCount val="1"/>
                <c:pt idx="0">
                  <c:v>Industry I3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'D2.6.1.A'!$IQ$78:$IX$78</c:f>
              <c:numCache>
                <c:formatCode>0</c:formatCode>
                <c:ptCount val="8"/>
                <c:pt idx="0">
                  <c:v>7.2702899484274726</c:v>
                </c:pt>
                <c:pt idx="1">
                  <c:v>7.2705071960888938</c:v>
                </c:pt>
                <c:pt idx="2">
                  <c:v>6.6156369161570616</c:v>
                </c:pt>
                <c:pt idx="3">
                  <c:v>5.4506209885636228</c:v>
                </c:pt>
                <c:pt idx="4">
                  <c:v>3.7545632655448986</c:v>
                </c:pt>
                <c:pt idx="5">
                  <c:v>4.8484661664018569</c:v>
                </c:pt>
                <c:pt idx="6">
                  <c:v>6.6784709780018803</c:v>
                </c:pt>
                <c:pt idx="7">
                  <c:v>9.1565151183128979</c:v>
                </c:pt>
              </c:numCache>
            </c:numRef>
          </c:val>
        </c:ser>
        <c:ser>
          <c:idx val="25"/>
          <c:order val="25"/>
          <c:tx>
            <c:strRef>
              <c:f>'D2.6.1.A'!$IP$79</c:f>
              <c:strCache>
                <c:ptCount val="1"/>
                <c:pt idx="0">
                  <c:v>Industry I3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'D2.6.1.A'!$IQ$79:$IX$79</c:f>
              <c:numCache>
                <c:formatCode>0</c:formatCode>
                <c:ptCount val="8"/>
                <c:pt idx="0">
                  <c:v>5.5174390744986312E-2</c:v>
                </c:pt>
                <c:pt idx="1">
                  <c:v>0.16840193826305705</c:v>
                </c:pt>
                <c:pt idx="2">
                  <c:v>0.39811800433069594</c:v>
                </c:pt>
                <c:pt idx="3">
                  <c:v>0.76661082111871537</c:v>
                </c:pt>
                <c:pt idx="4">
                  <c:v>1.251439399253413</c:v>
                </c:pt>
                <c:pt idx="5">
                  <c:v>1.0217233331857731</c:v>
                </c:pt>
                <c:pt idx="6">
                  <c:v>0.59805612565276756</c:v>
                </c:pt>
                <c:pt idx="7">
                  <c:v>0</c:v>
                </c:pt>
              </c:numCache>
            </c:numRef>
          </c:val>
        </c:ser>
        <c:ser>
          <c:idx val="26"/>
          <c:order val="26"/>
          <c:tx>
            <c:strRef>
              <c:f>'D2.6.1.A'!$IP$80</c:f>
              <c:strCache>
                <c:ptCount val="1"/>
                <c:pt idx="0">
                  <c:v>Industry I4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'D2.6.1.A'!$IQ$80:$IX$80</c:f>
              <c:numCache>
                <c:formatCode>0</c:formatCode>
                <c:ptCount val="8"/>
                <c:pt idx="0">
                  <c:v>1.9584145762802181</c:v>
                </c:pt>
                <c:pt idx="1">
                  <c:v>2.0142145138247161</c:v>
                </c:pt>
                <c:pt idx="2">
                  <c:v>2.0725506666284748</c:v>
                </c:pt>
                <c:pt idx="3">
                  <c:v>2.1331116006641277</c:v>
                </c:pt>
                <c:pt idx="4">
                  <c:v>2.1935104602276643</c:v>
                </c:pt>
                <c:pt idx="5">
                  <c:v>2.2545407965466921</c:v>
                </c:pt>
                <c:pt idx="6">
                  <c:v>2.316113209549266</c:v>
                </c:pt>
                <c:pt idx="7">
                  <c:v>2.3781860369155807</c:v>
                </c:pt>
              </c:numCache>
            </c:numRef>
          </c:val>
        </c:ser>
        <c:ser>
          <c:idx val="27"/>
          <c:order val="27"/>
          <c:tx>
            <c:strRef>
              <c:f>'D2.6.1.A'!$IP$81</c:f>
              <c:strCache>
                <c:ptCount val="1"/>
                <c:pt idx="0">
                  <c:v>Industry I4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'D2.6.1.A'!$IQ$81:$IX$81</c:f>
              <c:numCache>
                <c:formatCode>0</c:formatCode>
                <c:ptCount val="8"/>
                <c:pt idx="0">
                  <c:v>17.158956297093312</c:v>
                </c:pt>
                <c:pt idx="1">
                  <c:v>17.64785619667289</c:v>
                </c:pt>
                <c:pt idx="2">
                  <c:v>18.047060432818139</c:v>
                </c:pt>
                <c:pt idx="3">
                  <c:v>17.911846466938048</c:v>
                </c:pt>
                <c:pt idx="4">
                  <c:v>17.094303532589095</c:v>
                </c:pt>
                <c:pt idx="5">
                  <c:v>14.916501771030832</c:v>
                </c:pt>
                <c:pt idx="6">
                  <c:v>10.112031294185265</c:v>
                </c:pt>
                <c:pt idx="7">
                  <c:v>0.34802904254730133</c:v>
                </c:pt>
              </c:numCache>
            </c:numRef>
          </c:val>
        </c:ser>
        <c:ser>
          <c:idx val="28"/>
          <c:order val="28"/>
          <c:tx>
            <c:strRef>
              <c:f>'D2.6.1.A'!$IP$82</c:f>
              <c:strCache>
                <c:ptCount val="1"/>
                <c:pt idx="0">
                  <c:v>Industry I4 LTP Heat pumps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'D2.6.1.A'!$IQ$82:$IX$82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0.11191711097562763</c:v>
                </c:pt>
                <c:pt idx="3">
                  <c:v>0.77774519359405203</c:v>
                </c:pt>
                <c:pt idx="4">
                  <c:v>2.1244822036027977</c:v>
                </c:pt>
                <c:pt idx="5">
                  <c:v>4.8370108234038032</c:v>
                </c:pt>
                <c:pt idx="6">
                  <c:v>10.180957648278509</c:v>
                </c:pt>
                <c:pt idx="7">
                  <c:v>20.488820706918752</c:v>
                </c:pt>
              </c:numCache>
            </c:numRef>
          </c:val>
        </c:ser>
        <c:ser>
          <c:idx val="29"/>
          <c:order val="29"/>
          <c:tx>
            <c:strRef>
              <c:f>'D2.6.1.A'!$IP$83</c:f>
              <c:strCache>
                <c:ptCount val="1"/>
                <c:pt idx="0">
                  <c:v>Industry I4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'D2.6.1.A'!$IQ$83:$IX$83</c:f>
              <c:numCache>
                <c:formatCode>0</c:formatCode>
                <c:ptCount val="8"/>
                <c:pt idx="0">
                  <c:v>3.888538138560707</c:v>
                </c:pt>
                <c:pt idx="1">
                  <c:v>3.9993319346747271</c:v>
                </c:pt>
                <c:pt idx="2">
                  <c:v>4.1151615234564289</c:v>
                </c:pt>
                <c:pt idx="3">
                  <c:v>4.2354085357879958</c:v>
                </c:pt>
                <c:pt idx="4">
                  <c:v>4.3553337404831245</c:v>
                </c:pt>
                <c:pt idx="5">
                  <c:v>4.476512776454328</c:v>
                </c:pt>
                <c:pt idx="6">
                  <c:v>4.5987681350201841</c:v>
                </c:pt>
                <c:pt idx="7">
                  <c:v>4.7220170933902459</c:v>
                </c:pt>
              </c:numCache>
            </c:numRef>
          </c:val>
        </c:ser>
        <c:ser>
          <c:idx val="30"/>
          <c:order val="30"/>
          <c:tx>
            <c:strRef>
              <c:f>'D2.6.1.A'!$IP$84</c:f>
              <c:strCache>
                <c:ptCount val="1"/>
                <c:pt idx="0">
                  <c:v>Industry I5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'D2.6.1.A'!$IQ$84:$IX$84</c:f>
              <c:numCache>
                <c:formatCode>0</c:formatCode>
                <c:ptCount val="8"/>
                <c:pt idx="0">
                  <c:v>6.8346343644587479</c:v>
                </c:pt>
                <c:pt idx="1">
                  <c:v>6.5221915988925367</c:v>
                </c:pt>
                <c:pt idx="2">
                  <c:v>5.6275280412170163</c:v>
                </c:pt>
                <c:pt idx="3">
                  <c:v>3.9792288324329039</c:v>
                </c:pt>
                <c:pt idx="4">
                  <c:v>0.49073460121727597</c:v>
                </c:pt>
                <c:pt idx="5">
                  <c:v>1.5155429398304989</c:v>
                </c:pt>
                <c:pt idx="6">
                  <c:v>3.5656673231928795</c:v>
                </c:pt>
                <c:pt idx="7">
                  <c:v>7.6313302139269403</c:v>
                </c:pt>
              </c:numCache>
            </c:numRef>
          </c:val>
        </c:ser>
        <c:ser>
          <c:idx val="31"/>
          <c:order val="31"/>
          <c:tx>
            <c:strRef>
              <c:f>'D2.6.1.A'!$IP$85</c:f>
              <c:strCache>
                <c:ptCount val="1"/>
                <c:pt idx="0">
                  <c:v>Industry I5 DaS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'D2.6.1.A'!$IQ$85:$IX$85</c:f>
              <c:numCache>
                <c:formatCode>0</c:formatCode>
                <c:ptCount val="8"/>
                <c:pt idx="0">
                  <c:v>6.196436548434274E-2</c:v>
                </c:pt>
                <c:pt idx="1">
                  <c:v>0.18659683737007099</c:v>
                </c:pt>
                <c:pt idx="2">
                  <c:v>0.43727725549511792</c:v>
                </c:pt>
                <c:pt idx="3">
                  <c:v>0.87952075077309377</c:v>
                </c:pt>
                <c:pt idx="4">
                  <c:v>1.7690303836278483</c:v>
                </c:pt>
                <c:pt idx="5">
                  <c:v>1.52873039659731</c:v>
                </c:pt>
                <c:pt idx="6">
                  <c:v>1.0245225358350065</c:v>
                </c:pt>
                <c:pt idx="7">
                  <c:v>1.0380431094523915E-2</c:v>
                </c:pt>
              </c:numCache>
            </c:numRef>
          </c:val>
        </c:ser>
        <c:ser>
          <c:idx val="32"/>
          <c:order val="32"/>
          <c:tx>
            <c:strRef>
              <c:f>'D2.6.1.A'!$IP$86</c:f>
              <c:strCache>
                <c:ptCount val="1"/>
                <c:pt idx="0">
                  <c:v>Industry I5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'D2.6.1.A'!$IQ$86:$IX$86</c:f>
              <c:numCache>
                <c:formatCode>0</c:formatCode>
                <c:ptCount val="8"/>
                <c:pt idx="0">
                  <c:v>4.4600688234808281</c:v>
                </c:pt>
                <c:pt idx="1">
                  <c:v>4.5772537622781293</c:v>
                </c:pt>
                <c:pt idx="2">
                  <c:v>4.6453013705032165</c:v>
                </c:pt>
                <c:pt idx="3">
                  <c:v>4.7212940864720574</c:v>
                </c:pt>
                <c:pt idx="4">
                  <c:v>4.7650883290614372</c:v>
                </c:pt>
                <c:pt idx="5">
                  <c:v>4.8051445418000007</c:v>
                </c:pt>
                <c:pt idx="6">
                  <c:v>4.8261101579811276</c:v>
                </c:pt>
                <c:pt idx="7">
                  <c:v>4.8318372341207203</c:v>
                </c:pt>
              </c:numCache>
            </c:numRef>
          </c:val>
        </c:ser>
        <c:ser>
          <c:idx val="33"/>
          <c:order val="33"/>
          <c:tx>
            <c:strRef>
              <c:f>'D2.6.1.A'!$IP$87</c:f>
              <c:strCache>
                <c:ptCount val="1"/>
                <c:pt idx="0">
                  <c:v>Industry I5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'D2.6.1.A'!$IQ$87:$IX$87</c:f>
              <c:numCache>
                <c:formatCode>0</c:formatCode>
                <c:ptCount val="8"/>
                <c:pt idx="0">
                  <c:v>1.7207452365279345</c:v>
                </c:pt>
                <c:pt idx="1">
                  <c:v>1.7659565176110077</c:v>
                </c:pt>
                <c:pt idx="2">
                  <c:v>1.7922100581604192</c:v>
                </c:pt>
                <c:pt idx="3">
                  <c:v>1.8215289115659528</c:v>
                </c:pt>
                <c:pt idx="4">
                  <c:v>1.8384252280367488</c:v>
                </c:pt>
                <c:pt idx="5">
                  <c:v>1.8538793701119551</c:v>
                </c:pt>
                <c:pt idx="6">
                  <c:v>1.861968143088909</c:v>
                </c:pt>
                <c:pt idx="7">
                  <c:v>1.8641777141463232</c:v>
                </c:pt>
              </c:numCache>
            </c:numRef>
          </c:val>
        </c:ser>
        <c:ser>
          <c:idx val="34"/>
          <c:order val="34"/>
          <c:tx>
            <c:strRef>
              <c:f>'D2.6.1.A'!$IP$88</c:f>
              <c:strCache>
                <c:ptCount val="1"/>
                <c:pt idx="0">
                  <c:v>Industry I5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'D2.6.1.A'!$IQ$88:$IX$88</c:f>
              <c:numCache>
                <c:formatCode>0</c:formatCode>
                <c:ptCount val="8"/>
                <c:pt idx="0">
                  <c:v>1.1360196912328584</c:v>
                </c:pt>
                <c:pt idx="1">
                  <c:v>1.0840869739673484</c:v>
                </c:pt>
                <c:pt idx="2">
                  <c:v>0.93538034763632671</c:v>
                </c:pt>
                <c:pt idx="3">
                  <c:v>0.66140806786254469</c:v>
                </c:pt>
                <c:pt idx="4">
                  <c:v>8.1567519261045079E-2</c:v>
                </c:pt>
                <c:pt idx="5">
                  <c:v>0</c:v>
                </c:pt>
                <c:pt idx="6">
                  <c:v>6.5730546048756357E-3</c:v>
                </c:pt>
                <c:pt idx="7">
                  <c:v>0.2588622821939382</c:v>
                </c:pt>
              </c:numCache>
            </c:numRef>
          </c:val>
        </c:ser>
        <c:ser>
          <c:idx val="35"/>
          <c:order val="35"/>
          <c:tx>
            <c:strRef>
              <c:f>'D2.6.1.A'!$IP$89</c:f>
              <c:strCache>
                <c:ptCount val="1"/>
                <c:pt idx="0">
                  <c:v>Industry I5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'D2.6.1.A'!$IQ$89:$IX$89</c:f>
              <c:numCache>
                <c:formatCode>0</c:formatCode>
                <c:ptCount val="8"/>
                <c:pt idx="0">
                  <c:v>1.0299415534460593E-2</c:v>
                </c:pt>
                <c:pt idx="1">
                  <c:v>3.1015218996725314E-2</c:v>
                </c:pt>
                <c:pt idx="2">
                  <c:v>7.268209918535172E-2</c:v>
                </c:pt>
                <c:pt idx="3">
                  <c:v>0.14618966259881236</c:v>
                </c:pt>
                <c:pt idx="4">
                  <c:v>0.29403962860564303</c:v>
                </c:pt>
                <c:pt idx="5">
                  <c:v>0.3170746777649871</c:v>
                </c:pt>
                <c:pt idx="6">
                  <c:v>0.31681486177834134</c:v>
                </c:pt>
                <c:pt idx="7">
                  <c:v>0.25412046460017002</c:v>
                </c:pt>
              </c:numCache>
            </c:numRef>
          </c:val>
        </c:ser>
        <c:ser>
          <c:idx val="36"/>
          <c:order val="36"/>
          <c:tx>
            <c:strRef>
              <c:f>'D2.6.1.A'!$IP$90</c:f>
              <c:strCache>
                <c:ptCount val="1"/>
                <c:pt idx="0">
                  <c:v>Industry I6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'D2.6.1.A'!$IQ$90:$IX$90</c:f>
              <c:numCache>
                <c:formatCode>0</c:formatCode>
                <c:ptCount val="8"/>
                <c:pt idx="0">
                  <c:v>2.6315507085968814</c:v>
                </c:pt>
                <c:pt idx="1">
                  <c:v>2.6963278118354905</c:v>
                </c:pt>
                <c:pt idx="2">
                  <c:v>2.7156434501356626</c:v>
                </c:pt>
                <c:pt idx="3">
                  <c:v>2.7383817760051179</c:v>
                </c:pt>
                <c:pt idx="4">
                  <c:v>2.7355707671985519</c:v>
                </c:pt>
                <c:pt idx="5">
                  <c:v>2.6900296836220368</c:v>
                </c:pt>
                <c:pt idx="6">
                  <c:v>2.621623766266175</c:v>
                </c:pt>
                <c:pt idx="7">
                  <c:v>2.5229454803747293</c:v>
                </c:pt>
              </c:numCache>
            </c:numRef>
          </c:val>
        </c:ser>
        <c:ser>
          <c:idx val="37"/>
          <c:order val="37"/>
          <c:tx>
            <c:strRef>
              <c:f>'D2.6.1.A'!$IP$91</c:f>
              <c:strCache>
                <c:ptCount val="1"/>
                <c:pt idx="0">
                  <c:v>Industry I6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'D2.6.1.A'!$IQ$91:$IX$91</c:f>
              <c:numCache>
                <c:formatCode>0</c:formatCode>
                <c:ptCount val="8"/>
                <c:pt idx="0">
                  <c:v>1.2386126653774758</c:v>
                </c:pt>
                <c:pt idx="1">
                  <c:v>1.0998494107597949</c:v>
                </c:pt>
                <c:pt idx="2">
                  <c:v>0.8963052977614927</c:v>
                </c:pt>
                <c:pt idx="3">
                  <c:v>0.57486886969232731</c:v>
                </c:pt>
                <c:pt idx="4">
                  <c:v>1.053055443560931E-3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8"/>
          <c:order val="38"/>
          <c:tx>
            <c:strRef>
              <c:f>'D2.6.1.A'!$IP$92</c:f>
              <c:strCache>
                <c:ptCount val="1"/>
                <c:pt idx="0">
                  <c:v>Industry I6 HTP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'D2.6.1.A'!$IQ$92:$IX$92</c:f>
              <c:numCache>
                <c:formatCode>0</c:formatCode>
                <c:ptCount val="8"/>
                <c:pt idx="0">
                  <c:v>4.4532117996178143E-2</c:v>
                </c:pt>
                <c:pt idx="1">
                  <c:v>0.13410211360737237</c:v>
                </c:pt>
                <c:pt idx="2">
                  <c:v>0.1390321988043714</c:v>
                </c:pt>
                <c:pt idx="3">
                  <c:v>0.1390321988043714</c:v>
                </c:pt>
                <c:pt idx="4">
                  <c:v>0.1390321988043714</c:v>
                </c:pt>
                <c:pt idx="5">
                  <c:v>0.1390321988043714</c:v>
                </c:pt>
                <c:pt idx="6">
                  <c:v>9.4500080808193179E-2</c:v>
                </c:pt>
                <c:pt idx="7">
                  <c:v>4.9300851969990333E-3</c:v>
                </c:pt>
              </c:numCache>
            </c:numRef>
          </c:val>
        </c:ser>
        <c:ser>
          <c:idx val="39"/>
          <c:order val="39"/>
          <c:tx>
            <c:strRef>
              <c:f>'D2.6.1.A'!$IP$93</c:f>
              <c:strCache>
                <c:ptCount val="1"/>
                <c:pt idx="0">
                  <c:v>Industry I6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'D2.6.1.A'!$IQ$93:$IX$93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4.4008662513152219E-2</c:v>
                </c:pt>
                <c:pt idx="3">
                  <c:v>4.6397195729329335E-2</c:v>
                </c:pt>
                <c:pt idx="4">
                  <c:v>4.6397195729329335E-2</c:v>
                </c:pt>
                <c:pt idx="5">
                  <c:v>4.6397195729329335E-2</c:v>
                </c:pt>
                <c:pt idx="6">
                  <c:v>4.6397195729329335E-2</c:v>
                </c:pt>
                <c:pt idx="7">
                  <c:v>1.1190265718807565E-2</c:v>
                </c:pt>
              </c:numCache>
            </c:numRef>
          </c:val>
        </c:ser>
        <c:ser>
          <c:idx val="40"/>
          <c:order val="40"/>
          <c:tx>
            <c:strRef>
              <c:f>'D2.6.1.A'!$IP$94</c:f>
              <c:strCache>
                <c:ptCount val="1"/>
                <c:pt idx="0">
                  <c:v>Industry I6 HTP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'D2.6.1.A'!$IQ$94:$IX$94</c:f>
              <c:numCache>
                <c:formatCode>0</c:formatCode>
                <c:ptCount val="8"/>
                <c:pt idx="0">
                  <c:v>3.673349928651494E-2</c:v>
                </c:pt>
                <c:pt idx="1">
                  <c:v>0.11841630579847467</c:v>
                </c:pt>
                <c:pt idx="2">
                  <c:v>0.28270960579143178</c:v>
                </c:pt>
                <c:pt idx="3">
                  <c:v>0.61316211560488476</c:v>
                </c:pt>
                <c:pt idx="4">
                  <c:v>1.1855680426909891</c:v>
                </c:pt>
                <c:pt idx="5">
                  <c:v>1.1637795519088359</c:v>
                </c:pt>
                <c:pt idx="6">
                  <c:v>1.1740020575440782</c:v>
                </c:pt>
                <c:pt idx="7">
                  <c:v>1.2492859880218783</c:v>
                </c:pt>
              </c:numCache>
            </c:numRef>
          </c:val>
        </c:ser>
        <c:ser>
          <c:idx val="41"/>
          <c:order val="41"/>
          <c:tx>
            <c:strRef>
              <c:f>'D2.6.1.A'!$IP$95</c:f>
              <c:strCache>
                <c:ptCount val="1"/>
                <c:pt idx="0">
                  <c:v>Industry I6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'D2.6.1.A'!$IQ$95:$IX$95</c:f>
              <c:numCache>
                <c:formatCode>0</c:formatCode>
                <c:ptCount val="8"/>
                <c:pt idx="0">
                  <c:v>5.6280183143943434</c:v>
                </c:pt>
                <c:pt idx="1">
                  <c:v>4.7417309170292503</c:v>
                </c:pt>
                <c:pt idx="2">
                  <c:v>3.930131719810384</c:v>
                </c:pt>
                <c:pt idx="3">
                  <c:v>3.0645823427609891</c:v>
                </c:pt>
                <c:pt idx="4">
                  <c:v>1.3284560783697523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2"/>
          <c:order val="42"/>
          <c:tx>
            <c:strRef>
              <c:f>'D2.6.1.A'!$IP$96</c:f>
              <c:strCache>
                <c:ptCount val="1"/>
                <c:pt idx="0">
                  <c:v>Industry I6 LTP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'D2.6.1.A'!$IQ$96:$IX$96</c:f>
              <c:numCache>
                <c:formatCode>0</c:formatCode>
                <c:ptCount val="8"/>
                <c:pt idx="0">
                  <c:v>0.11226721475964926</c:v>
                </c:pt>
                <c:pt idx="1">
                  <c:v>0.33807668409107783</c:v>
                </c:pt>
                <c:pt idx="2">
                  <c:v>0.34757143037373017</c:v>
                </c:pt>
                <c:pt idx="3">
                  <c:v>0.34757143037373017</c:v>
                </c:pt>
                <c:pt idx="4">
                  <c:v>0.34757143037373017</c:v>
                </c:pt>
                <c:pt idx="5">
                  <c:v>0.34757143037373017</c:v>
                </c:pt>
                <c:pt idx="6">
                  <c:v>0.23530421561408099</c:v>
                </c:pt>
                <c:pt idx="7">
                  <c:v>9.4947462826524207E-3</c:v>
                </c:pt>
              </c:numCache>
            </c:numRef>
          </c:val>
        </c:ser>
        <c:ser>
          <c:idx val="43"/>
          <c:order val="43"/>
          <c:tx>
            <c:strRef>
              <c:f>'D2.6.1.A'!$IP$97</c:f>
              <c:strCache>
                <c:ptCount val="1"/>
                <c:pt idx="0">
                  <c:v>Industry I6 LTP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'D2.6.1.A'!$IQ$97:$IX$97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0.11002187046437353</c:v>
                </c:pt>
                <c:pt idx="3">
                  <c:v>0.12959202448148535</c:v>
                </c:pt>
                <c:pt idx="4">
                  <c:v>0.12959202448148535</c:v>
                </c:pt>
                <c:pt idx="5">
                  <c:v>0.12959202448148535</c:v>
                </c:pt>
                <c:pt idx="6">
                  <c:v>0.12959202448148535</c:v>
                </c:pt>
                <c:pt idx="7">
                  <c:v>4.1574528109986547E-2</c:v>
                </c:pt>
              </c:numCache>
            </c:numRef>
          </c:val>
        </c:ser>
        <c:ser>
          <c:idx val="44"/>
          <c:order val="44"/>
          <c:tx>
            <c:strRef>
              <c:f>'D2.6.1.A'!$IP$98</c:f>
              <c:strCache>
                <c:ptCount val="1"/>
                <c:pt idx="0">
                  <c:v>Industry I6 LTP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'D2.6.1.A'!$IQ$98:$IX$98</c:f>
              <c:numCache>
                <c:formatCode>0</c:formatCode>
                <c:ptCount val="8"/>
                <c:pt idx="0">
                  <c:v>0.42241967111124312</c:v>
                </c:pt>
                <c:pt idx="1">
                  <c:v>1.2720565127061316</c:v>
                </c:pt>
                <c:pt idx="2">
                  <c:v>1.2720565127061316</c:v>
                </c:pt>
                <c:pt idx="3">
                  <c:v>1.2720565127061316</c:v>
                </c:pt>
                <c:pt idx="4">
                  <c:v>1.2720565127061316</c:v>
                </c:pt>
                <c:pt idx="5">
                  <c:v>1.2720565127061316</c:v>
                </c:pt>
                <c:pt idx="6">
                  <c:v>0.8496368415948875</c:v>
                </c:pt>
                <c:pt idx="7">
                  <c:v>0</c:v>
                </c:pt>
              </c:numCache>
            </c:numRef>
          </c:val>
        </c:ser>
        <c:ser>
          <c:idx val="45"/>
          <c:order val="45"/>
          <c:tx>
            <c:strRef>
              <c:f>'D2.6.1.A'!$IP$99</c:f>
              <c:strCache>
                <c:ptCount val="1"/>
                <c:pt idx="0">
                  <c:v>Industry I6 LTP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'D2.6.1.A'!$IQ$99:$IX$99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0.42241967108760758</c:v>
                </c:pt>
                <c:pt idx="3">
                  <c:v>0.44507665352867776</c:v>
                </c:pt>
                <c:pt idx="4">
                  <c:v>0.44507665352867776</c:v>
                </c:pt>
                <c:pt idx="5">
                  <c:v>0.44507665352867776</c:v>
                </c:pt>
                <c:pt idx="6">
                  <c:v>0.36059271931115638</c:v>
                </c:pt>
                <c:pt idx="7">
                  <c:v>1.812558595285612E-2</c:v>
                </c:pt>
              </c:numCache>
            </c:numRef>
          </c:val>
        </c:ser>
        <c:ser>
          <c:idx val="46"/>
          <c:order val="46"/>
          <c:tx>
            <c:strRef>
              <c:f>'D2.6.1.A'!$IP$100</c:f>
              <c:strCache>
                <c:ptCount val="1"/>
                <c:pt idx="0">
                  <c:v>Industry I6 LTP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'D2.6.1.A'!$IQ$100:$IX$100</c:f>
              <c:numCache>
                <c:formatCode>0</c:formatCode>
                <c:ptCount val="8"/>
                <c:pt idx="0">
                  <c:v>7.5831753299105504E-3</c:v>
                </c:pt>
                <c:pt idx="1">
                  <c:v>0.1253198384086294</c:v>
                </c:pt>
                <c:pt idx="2">
                  <c:v>0.36433017245786042</c:v>
                </c:pt>
                <c:pt idx="3">
                  <c:v>0.84353241317705019</c:v>
                </c:pt>
                <c:pt idx="4">
                  <c:v>1.794828105669374</c:v>
                </c:pt>
                <c:pt idx="5">
                  <c:v>2.4678796921664512</c:v>
                </c:pt>
                <c:pt idx="6">
                  <c:v>2.6283716872497602</c:v>
                </c:pt>
                <c:pt idx="7">
                  <c:v>3.1342524306524582</c:v>
                </c:pt>
              </c:numCache>
            </c:numRef>
          </c:val>
        </c:ser>
        <c:ser>
          <c:idx val="47"/>
          <c:order val="47"/>
          <c:tx>
            <c:strRef>
              <c:f>'D2.6.1.A'!$IP$101</c:f>
              <c:strCache>
                <c:ptCount val="1"/>
                <c:pt idx="0">
                  <c:v>Industry I6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'D2.6.1.A'!$IQ$101:$IX$101</c:f>
              <c:numCache>
                <c:formatCode>0</c:formatCode>
                <c:ptCount val="8"/>
                <c:pt idx="0">
                  <c:v>1.0641171054734138</c:v>
                </c:pt>
                <c:pt idx="1">
                  <c:v>1.0903109475202448</c:v>
                </c:pt>
                <c:pt idx="2">
                  <c:v>1.0981215897591357</c:v>
                </c:pt>
                <c:pt idx="3">
                  <c:v>1.1073162601975477</c:v>
                </c:pt>
                <c:pt idx="4">
                  <c:v>1.1061795758293034</c:v>
                </c:pt>
                <c:pt idx="5">
                  <c:v>1.0877641807251035</c:v>
                </c:pt>
                <c:pt idx="6">
                  <c:v>1.0601029593258118</c:v>
                </c:pt>
                <c:pt idx="7">
                  <c:v>1.0202005354003132</c:v>
                </c:pt>
              </c:numCache>
            </c:numRef>
          </c:val>
        </c:ser>
        <c:ser>
          <c:idx val="48"/>
          <c:order val="48"/>
          <c:tx>
            <c:strRef>
              <c:f>'D2.6.1.A'!$IP$102</c:f>
              <c:strCache>
                <c:ptCount val="1"/>
                <c:pt idx="0">
                  <c:v>Industry I6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'D2.6.1.A'!$IQ$102:$IX$102</c:f>
              <c:numCache>
                <c:formatCode>0</c:formatCode>
                <c:ptCount val="8"/>
                <c:pt idx="0">
                  <c:v>3.8226363859403221</c:v>
                </c:pt>
                <c:pt idx="1">
                  <c:v>3.6515473092105162</c:v>
                </c:pt>
                <c:pt idx="2">
                  <c:v>3.1405940932751162</c:v>
                </c:pt>
                <c:pt idx="3">
                  <c:v>2.2221399411827174</c:v>
                </c:pt>
                <c:pt idx="4">
                  <c:v>0.3018196092751923</c:v>
                </c:pt>
                <c:pt idx="5">
                  <c:v>0.63365144716399324</c:v>
                </c:pt>
                <c:pt idx="6">
                  <c:v>1.584891586380808</c:v>
                </c:pt>
                <c:pt idx="7">
                  <c:v>3.6211101098587823</c:v>
                </c:pt>
              </c:numCache>
            </c:numRef>
          </c:val>
        </c:ser>
        <c:ser>
          <c:idx val="49"/>
          <c:order val="49"/>
          <c:tx>
            <c:strRef>
              <c:f>'D2.6.1.A'!$IP$103</c:f>
              <c:strCache>
                <c:ptCount val="1"/>
                <c:pt idx="0">
                  <c:v>Industry I6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'D2.6.1.A'!$IQ$103:$IX$103</c:f>
              <c:numCache>
                <c:formatCode>0</c:formatCode>
                <c:ptCount val="8"/>
                <c:pt idx="0">
                  <c:v>3.3369390074596585E-2</c:v>
                </c:pt>
                <c:pt idx="1">
                  <c:v>0.10048715264456419</c:v>
                </c:pt>
                <c:pt idx="2">
                  <c:v>0.23548494680205573</c:v>
                </c:pt>
                <c:pt idx="3">
                  <c:v>0.47364434029987168</c:v>
                </c:pt>
                <c:pt idx="4">
                  <c:v>0.95266794818038036</c:v>
                </c:pt>
                <c:pt idx="5">
                  <c:v>0.85259406203321186</c:v>
                </c:pt>
                <c:pt idx="6">
                  <c:v>0.58907469900793541</c:v>
                </c:pt>
                <c:pt idx="7">
                  <c:v>4.2933328557459877E-2</c:v>
                </c:pt>
              </c:numCache>
            </c:numRef>
          </c:val>
        </c:ser>
        <c:ser>
          <c:idx val="50"/>
          <c:order val="50"/>
          <c:tx>
            <c:strRef>
              <c:f>'D2.6.1.A'!$IP$104</c:f>
              <c:strCache>
                <c:ptCount val="1"/>
                <c:pt idx="0">
                  <c:v>Industry I7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'D2.6.1.A'!$IQ$104:$IX$104</c:f>
              <c:numCache>
                <c:formatCode>0</c:formatCode>
                <c:ptCount val="8"/>
                <c:pt idx="0">
                  <c:v>0.89317775258973997</c:v>
                </c:pt>
                <c:pt idx="1">
                  <c:v>0.83279794775615779</c:v>
                </c:pt>
                <c:pt idx="2">
                  <c:v>0.75680649153842272</c:v>
                </c:pt>
                <c:pt idx="3">
                  <c:v>0.68400286570440605</c:v>
                </c:pt>
                <c:pt idx="4">
                  <c:v>0.60395764927832629</c:v>
                </c:pt>
                <c:pt idx="5">
                  <c:v>0.52603040604765827</c:v>
                </c:pt>
                <c:pt idx="6">
                  <c:v>0.4459776065004053</c:v>
                </c:pt>
                <c:pt idx="7">
                  <c:v>0.36588380249007496</c:v>
                </c:pt>
              </c:numCache>
            </c:numRef>
          </c:val>
        </c:ser>
        <c:ser>
          <c:idx val="51"/>
          <c:order val="51"/>
          <c:tx>
            <c:strRef>
              <c:f>'D2.6.1.A'!$IP$105</c:f>
              <c:strCache>
                <c:ptCount val="1"/>
                <c:pt idx="0">
                  <c:v>Industry I7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'D2.6.1.A'!$IQ$105:$IX$105</c:f>
              <c:numCache>
                <c:formatCode>0</c:formatCode>
                <c:ptCount val="8"/>
                <c:pt idx="0">
                  <c:v>12.640724200565836</c:v>
                </c:pt>
                <c:pt idx="1">
                  <c:v>11.786197251155555</c:v>
                </c:pt>
                <c:pt idx="2">
                  <c:v>9.5980943654915176</c:v>
                </c:pt>
                <c:pt idx="3">
                  <c:v>6.8221545275134181</c:v>
                </c:pt>
                <c:pt idx="4">
                  <c:v>3.0198208506584256</c:v>
                </c:pt>
                <c:pt idx="5">
                  <c:v>0.53291437620911863</c:v>
                </c:pt>
                <c:pt idx="6">
                  <c:v>1.2150725220793525E-2</c:v>
                </c:pt>
                <c:pt idx="7">
                  <c:v>0</c:v>
                </c:pt>
              </c:numCache>
            </c:numRef>
          </c:val>
        </c:ser>
        <c:ser>
          <c:idx val="52"/>
          <c:order val="52"/>
          <c:tx>
            <c:strRef>
              <c:f>'D2.6.1.A'!$IP$106</c:f>
              <c:strCache>
                <c:ptCount val="1"/>
                <c:pt idx="0">
                  <c:v>Industry I7 HTP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'D2.6.1.A'!$IQ$106:$IX$106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0.39031820201210665</c:v>
                </c:pt>
                <c:pt idx="3">
                  <c:v>1.2173119640624444</c:v>
                </c:pt>
                <c:pt idx="4">
                  <c:v>2.2368115310020267</c:v>
                </c:pt>
                <c:pt idx="5">
                  <c:v>2.4589115369590022</c:v>
                </c:pt>
                <c:pt idx="6">
                  <c:v>2.1381377146117027</c:v>
                </c:pt>
                <c:pt idx="7">
                  <c:v>1.3307367664065635</c:v>
                </c:pt>
              </c:numCache>
            </c:numRef>
          </c:val>
        </c:ser>
        <c:ser>
          <c:idx val="53"/>
          <c:order val="53"/>
          <c:tx>
            <c:strRef>
              <c:f>'D2.6.1.A'!$IP$107</c:f>
              <c:strCache>
                <c:ptCount val="1"/>
                <c:pt idx="0">
                  <c:v>Industry I7 HTP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'D2.6.1.A'!$IQ$107:$IX$107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0.35507079726750712</c:v>
                </c:pt>
                <c:pt idx="3">
                  <c:v>0.91450026978587029</c:v>
                </c:pt>
                <c:pt idx="4">
                  <c:v>1.8099785110284616</c:v>
                </c:pt>
                <c:pt idx="5">
                  <c:v>2.2626392077776538</c:v>
                </c:pt>
                <c:pt idx="6">
                  <c:v>2.018984604090075</c:v>
                </c:pt>
                <c:pt idx="7">
                  <c:v>2.1965322994222576</c:v>
                </c:pt>
              </c:numCache>
            </c:numRef>
          </c:val>
        </c:ser>
        <c:ser>
          <c:idx val="54"/>
          <c:order val="54"/>
          <c:tx>
            <c:strRef>
              <c:f>'D2.6.1.A'!$IP$108</c:f>
              <c:strCache>
                <c:ptCount val="1"/>
                <c:pt idx="0">
                  <c:v>Industry I7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'D2.6.1.A'!$IQ$108:$IX$108</c:f>
              <c:numCache>
                <c:formatCode>0</c:formatCode>
                <c:ptCount val="8"/>
                <c:pt idx="0">
                  <c:v>0.94616130771650808</c:v>
                </c:pt>
                <c:pt idx="1">
                  <c:v>0.88219975590292055</c:v>
                </c:pt>
                <c:pt idx="2">
                  <c:v>0.80170046516065119</c:v>
                </c:pt>
                <c:pt idx="3">
                  <c:v>0.72457810779572895</c:v>
                </c:pt>
                <c:pt idx="4">
                  <c:v>0.63978458665107274</c:v>
                </c:pt>
                <c:pt idx="5">
                  <c:v>0.55723467746659883</c:v>
                </c:pt>
                <c:pt idx="6">
                  <c:v>0.47243312336789395</c:v>
                </c:pt>
                <c:pt idx="7">
                  <c:v>0.38758813240986556</c:v>
                </c:pt>
              </c:numCache>
            </c:numRef>
          </c:val>
        </c:ser>
        <c:ser>
          <c:idx val="55"/>
          <c:order val="55"/>
          <c:tx>
            <c:strRef>
              <c:f>'D2.6.1.A'!$IP$109</c:f>
              <c:strCache>
                <c:ptCount val="1"/>
                <c:pt idx="0">
                  <c:v>Industry I7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'D2.6.1.A'!$IQ$109:$IX$109</c:f>
              <c:numCache>
                <c:formatCode>0</c:formatCode>
                <c:ptCount val="8"/>
                <c:pt idx="0">
                  <c:v>1.3473364845040434</c:v>
                </c:pt>
                <c:pt idx="1">
                  <c:v>1.256255046633862</c:v>
                </c:pt>
                <c:pt idx="2">
                  <c:v>1.1416238198978053</c:v>
                </c:pt>
                <c:pt idx="3">
                  <c:v>1.0318013562213515</c:v>
                </c:pt>
                <c:pt idx="4">
                  <c:v>0.91105513276447581</c:v>
                </c:pt>
                <c:pt idx="5">
                  <c:v>0.79350381933653313</c:v>
                </c:pt>
                <c:pt idx="6">
                  <c:v>0.67274615692948259</c:v>
                </c:pt>
                <c:pt idx="7">
                  <c:v>0.55192664030716065</c:v>
                </c:pt>
              </c:numCache>
            </c:numRef>
          </c:val>
        </c:ser>
        <c:ser>
          <c:idx val="56"/>
          <c:order val="56"/>
          <c:tx>
            <c:strRef>
              <c:f>'D2.6.1.A'!$IP$110</c:f>
              <c:strCache>
                <c:ptCount val="1"/>
                <c:pt idx="0">
                  <c:v>Industry I7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'D2.6.1.A'!$IQ$110:$IX$110</c:f>
              <c:numCache>
                <c:formatCode>0</c:formatCode>
                <c:ptCount val="8"/>
                <c:pt idx="0">
                  <c:v>0.24889697221191828</c:v>
                </c:pt>
                <c:pt idx="1">
                  <c:v>0.22857528480369141</c:v>
                </c:pt>
                <c:pt idx="2">
                  <c:v>0.19786354999699113</c:v>
                </c:pt>
                <c:pt idx="3">
                  <c:v>0.16278419582274603</c:v>
                </c:pt>
                <c:pt idx="4">
                  <c:v>0.12078779104021592</c:v>
                </c:pt>
                <c:pt idx="5">
                  <c:v>0.1084541325143754</c:v>
                </c:pt>
                <c:pt idx="6">
                  <c:v>0.1016771329070871</c:v>
                </c:pt>
                <c:pt idx="7">
                  <c:v>0.10232422862385794</c:v>
                </c:pt>
              </c:numCache>
            </c:numRef>
          </c:val>
        </c:ser>
        <c:ser>
          <c:idx val="57"/>
          <c:order val="57"/>
          <c:tx>
            <c:strRef>
              <c:f>'D2.6.1.A'!$IP$111</c:f>
              <c:strCache>
                <c:ptCount val="1"/>
                <c:pt idx="0">
                  <c:v>Industry I7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'D2.6.1.A'!$IQ$111:$IX$111</c:f>
              <c:numCache>
                <c:formatCode>0</c:formatCode>
                <c:ptCount val="8"/>
                <c:pt idx="0">
                  <c:v>2.229901511857663E-4</c:v>
                </c:pt>
                <c:pt idx="1">
                  <c:v>1.0819099088408412E-3</c:v>
                </c:pt>
                <c:pt idx="2">
                  <c:v>3.4468404886064574E-3</c:v>
                </c:pt>
                <c:pt idx="3">
                  <c:v>7.1265556078428183E-3</c:v>
                </c:pt>
                <c:pt idx="4">
                  <c:v>1.2029231811328953E-2</c:v>
                </c:pt>
                <c:pt idx="5">
                  <c:v>9.664301231685473E-3</c:v>
                </c:pt>
                <c:pt idx="6">
                  <c:v>5.7615959613828384E-3</c:v>
                </c:pt>
                <c:pt idx="7">
                  <c:v>0</c:v>
                </c:pt>
              </c:numCache>
            </c:numRef>
          </c:val>
        </c:ser>
        <c:ser>
          <c:idx val="58"/>
          <c:order val="58"/>
          <c:tx>
            <c:strRef>
              <c:f>'D2.6.1.A'!$IP$112</c:f>
              <c:strCache>
                <c:ptCount val="1"/>
                <c:pt idx="0">
                  <c:v>Industry I8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'D2.6.1.A'!$IQ$112:$IX$112</c:f>
              <c:numCache>
                <c:formatCode>0</c:formatCode>
                <c:ptCount val="8"/>
                <c:pt idx="0">
                  <c:v>2.6726580457681433</c:v>
                </c:pt>
                <c:pt idx="1">
                  <c:v>2.0280517667913478</c:v>
                </c:pt>
                <c:pt idx="2">
                  <c:v>1.3371196275028716</c:v>
                </c:pt>
                <c:pt idx="3">
                  <c:v>0.43753226680977747</c:v>
                </c:pt>
                <c:pt idx="4">
                  <c:v>9.9572292061820538E-3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9"/>
          <c:order val="59"/>
          <c:tx>
            <c:strRef>
              <c:f>'D2.6.1.A'!$IP$113</c:f>
              <c:strCache>
                <c:ptCount val="1"/>
                <c:pt idx="0">
                  <c:v>Industry I8 LTP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'D2.6.1.A'!$IQ$113:$IX$113</c:f>
              <c:numCache>
                <c:formatCode>0</c:formatCode>
                <c:ptCount val="8"/>
                <c:pt idx="0">
                  <c:v>4.7787945128572942E-2</c:v>
                </c:pt>
                <c:pt idx="1">
                  <c:v>0.14390657203991736</c:v>
                </c:pt>
                <c:pt idx="2">
                  <c:v>0.14390657203991952</c:v>
                </c:pt>
                <c:pt idx="3">
                  <c:v>0.14390657203991952</c:v>
                </c:pt>
                <c:pt idx="4">
                  <c:v>0.14390657203991952</c:v>
                </c:pt>
                <c:pt idx="5">
                  <c:v>0.14390657203991952</c:v>
                </c:pt>
                <c:pt idx="6">
                  <c:v>9.6118626911346539E-2</c:v>
                </c:pt>
                <c:pt idx="7">
                  <c:v>0</c:v>
                </c:pt>
              </c:numCache>
            </c:numRef>
          </c:val>
        </c:ser>
        <c:ser>
          <c:idx val="60"/>
          <c:order val="60"/>
          <c:tx>
            <c:strRef>
              <c:f>'D2.6.1.A'!$IP$114</c:f>
              <c:strCache>
                <c:ptCount val="1"/>
                <c:pt idx="0">
                  <c:v>Industry I8 LTP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'D2.6.1.A'!$IQ$114:$IX$114</c:f>
              <c:numCache>
                <c:formatCode>0</c:formatCode>
                <c:ptCount val="8"/>
                <c:pt idx="0">
                  <c:v>7.0876954871122808E-4</c:v>
                </c:pt>
                <c:pt idx="1">
                  <c:v>1.3883430914126032E-3</c:v>
                </c:pt>
                <c:pt idx="2">
                  <c:v>5.0580398983996987E-2</c:v>
                </c:pt>
                <c:pt idx="3">
                  <c:v>5.7709706405958544E-2</c:v>
                </c:pt>
                <c:pt idx="4">
                  <c:v>5.7709706405958544E-2</c:v>
                </c:pt>
                <c:pt idx="5">
                  <c:v>5.7000936857247338E-2</c:v>
                </c:pt>
                <c:pt idx="6">
                  <c:v>5.6321363314545951E-2</c:v>
                </c:pt>
                <c:pt idx="7">
                  <c:v>7.1293074219615764E-3</c:v>
                </c:pt>
              </c:numCache>
            </c:numRef>
          </c:val>
        </c:ser>
        <c:ser>
          <c:idx val="61"/>
          <c:order val="61"/>
          <c:tx>
            <c:strRef>
              <c:f>'D2.6.1.A'!$IP$115</c:f>
              <c:strCache>
                <c:ptCount val="1"/>
                <c:pt idx="0">
                  <c:v>Industry I8 LTP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'D2.6.1.A'!$IQ$115:$IX$115</c:f>
              <c:numCache>
                <c:formatCode>0</c:formatCode>
                <c:ptCount val="8"/>
                <c:pt idx="0">
                  <c:v>1.3837519153791924</c:v>
                </c:pt>
                <c:pt idx="1">
                  <c:v>4.1669712760355608</c:v>
                </c:pt>
                <c:pt idx="2">
                  <c:v>4.2292636812279785</c:v>
                </c:pt>
                <c:pt idx="3">
                  <c:v>4.2292636812279785</c:v>
                </c:pt>
                <c:pt idx="4">
                  <c:v>4.2292636812279785</c:v>
                </c:pt>
                <c:pt idx="5">
                  <c:v>4.2292636812279785</c:v>
                </c:pt>
                <c:pt idx="6">
                  <c:v>2.8455117658487818</c:v>
                </c:pt>
                <c:pt idx="7">
                  <c:v>6.2292405192417064E-2</c:v>
                </c:pt>
              </c:numCache>
            </c:numRef>
          </c:val>
        </c:ser>
        <c:ser>
          <c:idx val="62"/>
          <c:order val="62"/>
          <c:tx>
            <c:strRef>
              <c:f>'D2.6.1.A'!$IP$116</c:f>
              <c:strCache>
                <c:ptCount val="1"/>
                <c:pt idx="0">
                  <c:v>Industry I8 LTP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'D2.6.1.A'!$IQ$116:$IX$116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1.3837519152933042</c:v>
                </c:pt>
                <c:pt idx="3">
                  <c:v>1.5718050235804428</c:v>
                </c:pt>
                <c:pt idx="4">
                  <c:v>1.5718050235804428</c:v>
                </c:pt>
                <c:pt idx="5">
                  <c:v>1.5718050235804428</c:v>
                </c:pt>
                <c:pt idx="6">
                  <c:v>1.2950546405217815</c:v>
                </c:pt>
                <c:pt idx="7">
                  <c:v>0.15044248662971074</c:v>
                </c:pt>
              </c:numCache>
            </c:numRef>
          </c:val>
        </c:ser>
        <c:ser>
          <c:idx val="63"/>
          <c:order val="63"/>
          <c:tx>
            <c:strRef>
              <c:f>'D2.6.1.A'!$IP$117</c:f>
              <c:strCache>
                <c:ptCount val="1"/>
                <c:pt idx="0">
                  <c:v>Industry I8 LTP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'D2.6.1.A'!$IQ$117:$IX$117</c:f>
              <c:numCache>
                <c:formatCode>0</c:formatCode>
                <c:ptCount val="8"/>
                <c:pt idx="0">
                  <c:v>1.9039436930912011E-2</c:v>
                </c:pt>
                <c:pt idx="1">
                  <c:v>8.6083053492827535E-2</c:v>
                </c:pt>
                <c:pt idx="2">
                  <c:v>0.22093171349146204</c:v>
                </c:pt>
                <c:pt idx="3">
                  <c:v>0.49115121460041139</c:v>
                </c:pt>
                <c:pt idx="4">
                  <c:v>0.48735832699658838</c:v>
                </c:pt>
                <c:pt idx="5">
                  <c:v>0.42031471043467339</c:v>
                </c:pt>
                <c:pt idx="6">
                  <c:v>0.28546605043603857</c:v>
                </c:pt>
                <c:pt idx="7">
                  <c:v>2.3683864825888409E-2</c:v>
                </c:pt>
              </c:numCache>
            </c:numRef>
          </c:val>
        </c:ser>
        <c:ser>
          <c:idx val="64"/>
          <c:order val="64"/>
          <c:tx>
            <c:strRef>
              <c:f>'D2.6.1.A'!$IP$118</c:f>
              <c:strCache>
                <c:ptCount val="1"/>
                <c:pt idx="0">
                  <c:v>Industry I8 LTP Hyd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'D2.6.1.A'!$IQ$118:$IX$118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4.7846668726300938E-2</c:v>
                </c:pt>
                <c:pt idx="3">
                  <c:v>0.14402468616973416</c:v>
                </c:pt>
                <c:pt idx="4">
                  <c:v>0.30564038146343703</c:v>
                </c:pt>
                <c:pt idx="5">
                  <c:v>0.33462319439301885</c:v>
                </c:pt>
                <c:pt idx="6">
                  <c:v>0.53182799701468686</c:v>
                </c:pt>
                <c:pt idx="7">
                  <c:v>1.0311118229661638</c:v>
                </c:pt>
              </c:numCache>
            </c:numRef>
          </c:val>
        </c:ser>
        <c:ser>
          <c:idx val="65"/>
          <c:order val="65"/>
          <c:tx>
            <c:strRef>
              <c:f>'D2.6.1.A'!$IP$119</c:f>
              <c:strCache>
                <c:ptCount val="1"/>
                <c:pt idx="0">
                  <c:v>Industry I8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'D2.6.1.A'!$IQ$119:$IX$119</c:f>
              <c:numCache>
                <c:formatCode>0</c:formatCode>
                <c:ptCount val="8"/>
                <c:pt idx="0">
                  <c:v>0.54888259980831922</c:v>
                </c:pt>
                <c:pt idx="1">
                  <c:v>0.53151582896379634</c:v>
                </c:pt>
                <c:pt idx="2">
                  <c:v>0.51414905811927236</c:v>
                </c:pt>
                <c:pt idx="3">
                  <c:v>0.49678228727475071</c:v>
                </c:pt>
                <c:pt idx="4">
                  <c:v>0.47941551643022839</c:v>
                </c:pt>
                <c:pt idx="5">
                  <c:v>0.46204874558570691</c:v>
                </c:pt>
                <c:pt idx="6">
                  <c:v>0.44468197474118343</c:v>
                </c:pt>
                <c:pt idx="7">
                  <c:v>0.42731520389665384</c:v>
                </c:pt>
              </c:numCache>
            </c:numRef>
          </c:val>
        </c:ser>
        <c:ser>
          <c:idx val="66"/>
          <c:order val="66"/>
          <c:tx>
            <c:strRef>
              <c:f>'D2.6.1.A'!$IP$120</c:f>
              <c:strCache>
                <c:ptCount val="1"/>
                <c:pt idx="0">
                  <c:v>Industry I8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'D2.6.1.A'!$IQ$120:$IX$120</c:f>
              <c:numCache>
                <c:formatCode>0</c:formatCode>
                <c:ptCount val="8"/>
                <c:pt idx="0">
                  <c:v>0.72361164740896688</c:v>
                </c:pt>
                <c:pt idx="1">
                  <c:v>0.64742560381963044</c:v>
                </c:pt>
                <c:pt idx="2">
                  <c:v>0.51817821739706194</c:v>
                </c:pt>
                <c:pt idx="3">
                  <c:v>0.3082901349802048</c:v>
                </c:pt>
                <c:pt idx="4">
                  <c:v>0</c:v>
                </c:pt>
                <c:pt idx="5">
                  <c:v>3.3813255899584033E-2</c:v>
                </c:pt>
                <c:pt idx="6">
                  <c:v>0.1755370879458894</c:v>
                </c:pt>
                <c:pt idx="7">
                  <c:v>0.48676282002890908</c:v>
                </c:pt>
              </c:numCache>
            </c:numRef>
          </c:val>
        </c:ser>
        <c:ser>
          <c:idx val="67"/>
          <c:order val="67"/>
          <c:tx>
            <c:strRef>
              <c:f>'D2.6.1.A'!$IP$121</c:f>
              <c:strCache>
                <c:ptCount val="1"/>
                <c:pt idx="0">
                  <c:v>Industry I8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'D2.6.1.A'!$IQ$121:$IX$121</c:f>
              <c:numCache>
                <c:formatCode>0</c:formatCode>
                <c:ptCount val="8"/>
                <c:pt idx="0">
                  <c:v>6.5211543279761891E-3</c:v>
                </c:pt>
                <c:pt idx="1">
                  <c:v>1.9637524956514114E-2</c:v>
                </c:pt>
                <c:pt idx="2">
                  <c:v>4.6019231293865336E-2</c:v>
                </c:pt>
                <c:pt idx="3">
                  <c:v>9.2561111627189635E-2</c:v>
                </c:pt>
                <c:pt idx="4">
                  <c:v>0.16370350509770315</c:v>
                </c:pt>
                <c:pt idx="5">
                  <c:v>0.14932005085328551</c:v>
                </c:pt>
                <c:pt idx="6">
                  <c:v>0.10795895257355868</c:v>
                </c:pt>
                <c:pt idx="7">
                  <c:v>2.422237930010188E-2</c:v>
                </c:pt>
              </c:numCache>
            </c:numRef>
          </c:val>
        </c:ser>
        <c:ser>
          <c:idx val="68"/>
          <c:order val="68"/>
          <c:tx>
            <c:strRef>
              <c:f>'D2.6.1.A'!$IP$122</c:f>
              <c:strCache>
                <c:ptCount val="1"/>
                <c:pt idx="0">
                  <c:v>Industry I9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'D2.6.1.A'!$IQ$122:$IX$122</c:f>
              <c:numCache>
                <c:formatCode>0</c:formatCode>
                <c:ptCount val="8"/>
                <c:pt idx="0">
                  <c:v>1.9813369651574961</c:v>
                </c:pt>
                <c:pt idx="1">
                  <c:v>1.9961802508172619</c:v>
                </c:pt>
                <c:pt idx="2">
                  <c:v>2.0099998569793556</c:v>
                </c:pt>
                <c:pt idx="3">
                  <c:v>2.0227957836438204</c:v>
                </c:pt>
                <c:pt idx="4">
                  <c:v>2.0345680308106249</c:v>
                </c:pt>
                <c:pt idx="5">
                  <c:v>2.0453165984797774</c:v>
                </c:pt>
                <c:pt idx="6">
                  <c:v>2.0550414866512741</c:v>
                </c:pt>
                <c:pt idx="7">
                  <c:v>2.0637426953250273</c:v>
                </c:pt>
              </c:numCache>
            </c:numRef>
          </c:val>
        </c:ser>
        <c:ser>
          <c:idx val="69"/>
          <c:order val="69"/>
          <c:tx>
            <c:strRef>
              <c:f>'D2.6.1.A'!$IP$123</c:f>
              <c:strCache>
                <c:ptCount val="1"/>
                <c:pt idx="0">
                  <c:v>MGV (Dual Fuel Direct)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'D2.6.1.A'!$IQ$53:$IX$53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'D2.6.1.A'!$IQ$123:$IX$123</c:f>
              <c:numCache>
                <c:formatCode>0</c:formatCode>
                <c:ptCount val="8"/>
                <c:pt idx="0">
                  <c:v>2.3764772541294686E-2</c:v>
                </c:pt>
                <c:pt idx="1">
                  <c:v>9.6476958046845349E-2</c:v>
                </c:pt>
                <c:pt idx="2">
                  <c:v>0.23425835540895146</c:v>
                </c:pt>
                <c:pt idx="3">
                  <c:v>0.4542292507232446</c:v>
                </c:pt>
                <c:pt idx="4">
                  <c:v>0.79639593731877223</c:v>
                </c:pt>
                <c:pt idx="5">
                  <c:v>0.8180353764110192</c:v>
                </c:pt>
                <c:pt idx="6">
                  <c:v>0.77342604841198148</c:v>
                </c:pt>
                <c:pt idx="7">
                  <c:v>0.35854717631372374</c:v>
                </c:pt>
              </c:numCache>
            </c:numRef>
          </c:val>
        </c:ser>
        <c:ser>
          <c:idx val="70"/>
          <c:order val="70"/>
          <c:tx>
            <c:strRef>
              <c:f>'D2.6.1.A'!$IP$124</c:f>
              <c:strCache>
                <c:ptCount val="1"/>
                <c:pt idx="0">
                  <c:v>MGV (Gas SI)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'D2.6.1.A'!$IQ$53:$IX$53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'D2.6.1.A'!$IQ$124:$IX$124</c:f>
              <c:numCache>
                <c:formatCode>0</c:formatCode>
                <c:ptCount val="8"/>
                <c:pt idx="0">
                  <c:v>0.15111068551373122</c:v>
                </c:pt>
                <c:pt idx="1">
                  <c:v>0.40689599463461168</c:v>
                </c:pt>
                <c:pt idx="2">
                  <c:v>0.83913136720174508</c:v>
                </c:pt>
                <c:pt idx="3">
                  <c:v>1.417083165693253</c:v>
                </c:pt>
                <c:pt idx="4">
                  <c:v>2.3885548095408469</c:v>
                </c:pt>
                <c:pt idx="5">
                  <c:v>3.1800739328730576</c:v>
                </c:pt>
                <c:pt idx="6">
                  <c:v>2.5375742060370134</c:v>
                </c:pt>
                <c:pt idx="7">
                  <c:v>1.3103172530707399</c:v>
                </c:pt>
              </c:numCache>
            </c:numRef>
          </c:val>
        </c:ser>
        <c:ser>
          <c:idx val="71"/>
          <c:order val="71"/>
          <c:tx>
            <c:strRef>
              <c:f>'D2.6.1.A'!$IP$125</c:f>
              <c:strCache>
                <c:ptCount val="1"/>
                <c:pt idx="0">
                  <c:v>MGV (ETI Dual Fuel Direct Hybrid)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'D2.6.1.A'!$IQ$53:$IX$53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'D2.6.1.A'!$IQ$125:$IX$125</c:f>
              <c:numCache>
                <c:formatCode>0</c:formatCode>
                <c:ptCount val="8"/>
                <c:pt idx="0">
                  <c:v>2.3396625038049415E-4</c:v>
                </c:pt>
                <c:pt idx="1">
                  <c:v>4.607050007645295E-4</c:v>
                </c:pt>
                <c:pt idx="2">
                  <c:v>7.0521463405356324E-2</c:v>
                </c:pt>
                <c:pt idx="3">
                  <c:v>0.18969315774025755</c:v>
                </c:pt>
                <c:pt idx="4">
                  <c:v>0.39273548374164269</c:v>
                </c:pt>
                <c:pt idx="5">
                  <c:v>0.66827795977621696</c:v>
                </c:pt>
                <c:pt idx="6">
                  <c:v>1.1356914104275375</c:v>
                </c:pt>
                <c:pt idx="7">
                  <c:v>1.9273827196476687</c:v>
                </c:pt>
              </c:numCache>
            </c:numRef>
          </c:val>
        </c:ser>
        <c:ser>
          <c:idx val="72"/>
          <c:order val="72"/>
          <c:tx>
            <c:strRef>
              <c:f>'D2.6.1.A'!$IP$126</c:f>
              <c:strCache>
                <c:ptCount val="1"/>
                <c:pt idx="0">
                  <c:v>MGV (ETI Gas SI Hybrid)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'D2.6.1.A'!$IQ$53:$IX$53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'D2.6.1.A'!$IQ$126:$IX$126</c:f>
              <c:numCache>
                <c:formatCode>0</c:formatCode>
                <c:ptCount val="8"/>
                <c:pt idx="0">
                  <c:v>3.5100625029487934E-4</c:v>
                </c:pt>
                <c:pt idx="1">
                  <c:v>6.9114500058050504E-4</c:v>
                </c:pt>
                <c:pt idx="2">
                  <c:v>0.10578367896271416</c:v>
                </c:pt>
                <c:pt idx="3">
                  <c:v>0.28452885930882443</c:v>
                </c:pt>
                <c:pt idx="4">
                  <c:v>0.58904461212109571</c:v>
                </c:pt>
                <c:pt idx="5">
                  <c:v>1.0022269980445209</c:v>
                </c:pt>
                <c:pt idx="6">
                  <c:v>1.7030496761696059</c:v>
                </c:pt>
                <c:pt idx="7">
                  <c:v>2.4396055123968252</c:v>
                </c:pt>
              </c:numCache>
            </c:numRef>
          </c:val>
        </c:ser>
        <c:ser>
          <c:idx val="73"/>
          <c:order val="73"/>
          <c:tx>
            <c:strRef>
              <c:f>'D2.6.1.A'!$IP$127</c:f>
              <c:strCache>
                <c:ptCount val="1"/>
                <c:pt idx="0">
                  <c:v>HGV (Dual Fuel Direct)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'D2.6.1.A'!$IQ$53:$IX$53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'D2.6.1.A'!$IQ$127:$IX$127</c:f>
              <c:numCache>
                <c:formatCode>0</c:formatCode>
                <c:ptCount val="8"/>
                <c:pt idx="0">
                  <c:v>0.72600603907947747</c:v>
                </c:pt>
                <c:pt idx="1">
                  <c:v>1.9549176713298424</c:v>
                </c:pt>
                <c:pt idx="2">
                  <c:v>4.0315775045753419</c:v>
                </c:pt>
                <c:pt idx="3">
                  <c:v>6.8083268462510382</c:v>
                </c:pt>
                <c:pt idx="4">
                  <c:v>11.234434164290965</c:v>
                </c:pt>
                <c:pt idx="5">
                  <c:v>16.357449001551508</c:v>
                </c:pt>
                <c:pt idx="6">
                  <c:v>14.969722494986266</c:v>
                </c:pt>
                <c:pt idx="7">
                  <c:v>9.3147035446977533</c:v>
                </c:pt>
              </c:numCache>
            </c:numRef>
          </c:val>
        </c:ser>
        <c:ser>
          <c:idx val="74"/>
          <c:order val="74"/>
          <c:tx>
            <c:strRef>
              <c:f>'D2.6.1.A'!$IP$128</c:f>
              <c:strCache>
                <c:ptCount val="1"/>
                <c:pt idx="0">
                  <c:v>HGV (Dual Fuel Port)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'D2.6.1.A'!$IQ$53:$IX$53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'D2.6.1.A'!$IQ$128:$IX$128</c:f>
              <c:numCache>
                <c:formatCode>0</c:formatCode>
                <c:ptCount val="8"/>
                <c:pt idx="0">
                  <c:v>0.5989549936837707</c:v>
                </c:pt>
                <c:pt idx="1">
                  <c:v>1.6128071029134052</c:v>
                </c:pt>
                <c:pt idx="2">
                  <c:v>3.3260514742546352</c:v>
                </c:pt>
                <c:pt idx="3">
                  <c:v>5.1749077952693909</c:v>
                </c:pt>
                <c:pt idx="4">
                  <c:v>4.1615646759166829</c:v>
                </c:pt>
                <c:pt idx="5">
                  <c:v>2.4483203045760602</c:v>
                </c:pt>
                <c:pt idx="6">
                  <c:v>5.0898987827845924E-4</c:v>
                </c:pt>
                <c:pt idx="7">
                  <c:v>0</c:v>
                </c:pt>
              </c:numCache>
            </c:numRef>
          </c:val>
        </c:ser>
        <c:ser>
          <c:idx val="75"/>
          <c:order val="75"/>
          <c:tx>
            <c:strRef>
              <c:f>'D2.6.1.A'!$IP$129</c:f>
              <c:strCache>
                <c:ptCount val="1"/>
                <c:pt idx="0">
                  <c:v>HGV (Gas SI)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'D2.6.1.A'!$IQ$53:$IX$53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'D2.6.1.A'!$IQ$129:$IX$129</c:f>
              <c:numCache>
                <c:formatCode>0</c:formatCode>
                <c:ptCount val="8"/>
                <c:pt idx="0">
                  <c:v>1.0890090586498016</c:v>
                </c:pt>
                <c:pt idx="1">
                  <c:v>2.9323764902905372</c:v>
                </c:pt>
                <c:pt idx="2">
                  <c:v>6.047366240297686</c:v>
                </c:pt>
                <c:pt idx="3">
                  <c:v>10.212490304972391</c:v>
                </c:pt>
                <c:pt idx="4">
                  <c:v>17.123107741067994</c:v>
                </c:pt>
                <c:pt idx="5">
                  <c:v>15.27551537008824</c:v>
                </c:pt>
                <c:pt idx="6">
                  <c:v>10.021382246769218</c:v>
                </c:pt>
                <c:pt idx="7">
                  <c:v>1.2673973790344357</c:v>
                </c:pt>
              </c:numCache>
            </c:numRef>
          </c:val>
        </c:ser>
        <c:ser>
          <c:idx val="76"/>
          <c:order val="76"/>
          <c:tx>
            <c:strRef>
              <c:f>'D2.6.1.A'!$IP$130</c:f>
              <c:strCache>
                <c:ptCount val="1"/>
                <c:pt idx="0">
                  <c:v>HGV (ETI Dual Fuel Direct Hybrid)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'D2.6.1.A'!$IQ$53:$IX$53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'D2.6.1.A'!$IQ$130:$IX$130</c:f>
              <c:numCache>
                <c:formatCode>0</c:formatCode>
                <c:ptCount val="8"/>
                <c:pt idx="0">
                  <c:v>7.7260571907767663E-4</c:v>
                </c:pt>
                <c:pt idx="1">
                  <c:v>1.5119548756418097E-3</c:v>
                </c:pt>
                <c:pt idx="2">
                  <c:v>0.54087233891531528</c:v>
                </c:pt>
                <c:pt idx="3">
                  <c:v>1.4458672507116985</c:v>
                </c:pt>
                <c:pt idx="4">
                  <c:v>2.9625001219095788</c:v>
                </c:pt>
                <c:pt idx="5">
                  <c:v>4.9582199422405626</c:v>
                </c:pt>
                <c:pt idx="6">
                  <c:v>8.2750796615472026</c:v>
                </c:pt>
                <c:pt idx="7">
                  <c:v>13.767557114680946</c:v>
                </c:pt>
              </c:numCache>
            </c:numRef>
          </c:val>
        </c:ser>
        <c:ser>
          <c:idx val="77"/>
          <c:order val="77"/>
          <c:tx>
            <c:strRef>
              <c:f>'D2.6.1.A'!$IP$131</c:f>
              <c:strCache>
                <c:ptCount val="1"/>
                <c:pt idx="0">
                  <c:v>HGV (ETI Gas SI Hybrid)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'D2.6.1.A'!$IQ$53:$IX$53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'D2.6.1.A'!$IQ$131:$IX$131</c:f>
              <c:numCache>
                <c:formatCode>0</c:formatCode>
                <c:ptCount val="8"/>
                <c:pt idx="0">
                  <c:v>1.1589189067221757E-3</c:v>
                </c:pt>
                <c:pt idx="1">
                  <c:v>2.2679736259238804E-3</c:v>
                </c:pt>
                <c:pt idx="2">
                  <c:v>0.81134799623470621</c:v>
                </c:pt>
                <c:pt idx="3">
                  <c:v>2.1689376792178892</c:v>
                </c:pt>
                <c:pt idx="4">
                  <c:v>4.4441074820527113</c:v>
                </c:pt>
                <c:pt idx="5">
                  <c:v>7.4381227751447101</c:v>
                </c:pt>
                <c:pt idx="6">
                  <c:v>12.414304361979605</c:v>
                </c:pt>
                <c:pt idx="7">
                  <c:v>17.141648968260437</c:v>
                </c:pt>
              </c:numCache>
            </c:numRef>
          </c:val>
        </c:ser>
        <c:ser>
          <c:idx val="78"/>
          <c:order val="78"/>
          <c:tx>
            <c:strRef>
              <c:f>'D2.6.1.A'!$IP$132</c:f>
              <c:strCache>
                <c:ptCount val="1"/>
                <c:pt idx="0">
                  <c:v>Bus (Dual Fuel Direct)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'D2.6.1.A'!$IQ$53:$IX$53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'D2.6.1.A'!$IQ$132:$IX$132</c:f>
              <c:numCache>
                <c:formatCode>0</c:formatCode>
                <c:ptCount val="8"/>
                <c:pt idx="0">
                  <c:v>8.3826713970942088E-2</c:v>
                </c:pt>
                <c:pt idx="1">
                  <c:v>0.29617095091163192</c:v>
                </c:pt>
                <c:pt idx="2">
                  <c:v>0.71628665209087505</c:v>
                </c:pt>
                <c:pt idx="3">
                  <c:v>1.260011660178507</c:v>
                </c:pt>
                <c:pt idx="4">
                  <c:v>1.0477518685117737</c:v>
                </c:pt>
                <c:pt idx="5">
                  <c:v>0.62763616733370153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79"/>
          <c:order val="79"/>
          <c:tx>
            <c:strRef>
              <c:f>'D2.6.1.A'!$IP$133</c:f>
              <c:strCache>
                <c:ptCount val="1"/>
                <c:pt idx="0">
                  <c:v>Bus (Gas SI)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'D2.6.1.A'!$IQ$53:$IX$53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'D2.6.1.A'!$IQ$133:$IX$133</c:f>
              <c:numCache>
                <c:formatCode>0</c:formatCode>
                <c:ptCount val="8"/>
                <c:pt idx="0">
                  <c:v>0.38162398511928319</c:v>
                </c:pt>
                <c:pt idx="1">
                  <c:v>1.0268918010029588</c:v>
                </c:pt>
                <c:pt idx="2">
                  <c:v>2.1205518838845476</c:v>
                </c:pt>
                <c:pt idx="3">
                  <c:v>3.6058930915612262</c:v>
                </c:pt>
                <c:pt idx="4">
                  <c:v>3.6289323365391994</c:v>
                </c:pt>
                <c:pt idx="5">
                  <c:v>2.5352722536590706</c:v>
                </c:pt>
                <c:pt idx="6">
                  <c:v>0.6683070608638032</c:v>
                </c:pt>
                <c:pt idx="7">
                  <c:v>0</c:v>
                </c:pt>
              </c:numCache>
            </c:numRef>
          </c:val>
        </c:ser>
        <c:ser>
          <c:idx val="80"/>
          <c:order val="80"/>
          <c:tx>
            <c:strRef>
              <c:f>'D2.6.1.A'!$IP$134</c:f>
              <c:strCache>
                <c:ptCount val="1"/>
                <c:pt idx="0">
                  <c:v>Bus (ETI Dual Fuel Direct Hybrid)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'D2.6.1.A'!$IQ$53:$IX$53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'D2.6.1.A'!$IQ$134:$IX$134</c:f>
              <c:numCache>
                <c:formatCode>0</c:formatCode>
                <c:ptCount val="8"/>
                <c:pt idx="0">
                  <c:v>3.3551900129425414E-4</c:v>
                </c:pt>
                <c:pt idx="1">
                  <c:v>6.9384702180084492E-4</c:v>
                </c:pt>
                <c:pt idx="2">
                  <c:v>0.22092668953051817</c:v>
                </c:pt>
                <c:pt idx="3">
                  <c:v>0.59205532873742073</c:v>
                </c:pt>
                <c:pt idx="4">
                  <c:v>1.1581027680198612</c:v>
                </c:pt>
                <c:pt idx="5">
                  <c:v>1.8550974284419177</c:v>
                </c:pt>
                <c:pt idx="6">
                  <c:v>1.4959882318805848</c:v>
                </c:pt>
                <c:pt idx="7">
                  <c:v>0.9295824645781291</c:v>
                </c:pt>
              </c:numCache>
            </c:numRef>
          </c:val>
        </c:ser>
        <c:ser>
          <c:idx val="81"/>
          <c:order val="81"/>
          <c:tx>
            <c:strRef>
              <c:f>'D2.6.1.A'!$IP$135</c:f>
              <c:strCache>
                <c:ptCount val="1"/>
                <c:pt idx="0">
                  <c:v>Bus (ETI Gas SI Hybrid)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'D2.6.1.A'!$IQ$53:$IX$53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'D2.6.1.A'!$IQ$135:$IX$135</c:f>
              <c:numCache>
                <c:formatCode>0</c:formatCode>
                <c:ptCount val="8"/>
                <c:pt idx="0">
                  <c:v>5.0556821890361005E-4</c:v>
                </c:pt>
                <c:pt idx="1">
                  <c:v>1.0081337310024036E-3</c:v>
                </c:pt>
                <c:pt idx="2">
                  <c:v>0.31045697903726777</c:v>
                </c:pt>
                <c:pt idx="3">
                  <c:v>0.83338102861699981</c:v>
                </c:pt>
                <c:pt idx="4">
                  <c:v>1.7117573966138067</c:v>
                </c:pt>
                <c:pt idx="5">
                  <c:v>1.781016106750396</c:v>
                </c:pt>
                <c:pt idx="6">
                  <c:v>1.2575864889548705</c:v>
                </c:pt>
                <c:pt idx="7">
                  <c:v>0.37870755544655454</c:v>
                </c:pt>
              </c:numCache>
            </c:numRef>
          </c:val>
        </c:ser>
        <c:ser>
          <c:idx val="82"/>
          <c:order val="82"/>
          <c:tx>
            <c:strRef>
              <c:f>'D2.6.1.A'!$IP$136</c:f>
              <c:strCache>
                <c:ptCount val="1"/>
                <c:pt idx="0">
                  <c:v>Maritime (Dual Fuel Domestic)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'D2.6.1.A'!$IQ$53:$IX$53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'D2.6.1.A'!$IQ$136:$IX$136</c:f>
              <c:numCache>
                <c:formatCode>0</c:formatCode>
                <c:ptCount val="8"/>
                <c:pt idx="0">
                  <c:v>1.9049309460488151</c:v>
                </c:pt>
                <c:pt idx="1">
                  <c:v>3.27746138470616</c:v>
                </c:pt>
                <c:pt idx="2">
                  <c:v>4.508344058942221</c:v>
                </c:pt>
                <c:pt idx="3">
                  <c:v>5.0994217736108345</c:v>
                </c:pt>
                <c:pt idx="4">
                  <c:v>6.4023029646609002</c:v>
                </c:pt>
                <c:pt idx="5">
                  <c:v>7.8464241526141842</c:v>
                </c:pt>
                <c:pt idx="6">
                  <c:v>7.6880318762709079</c:v>
                </c:pt>
                <c:pt idx="7">
                  <c:v>7.5666340205236233</c:v>
                </c:pt>
              </c:numCache>
            </c:numRef>
          </c:val>
        </c:ser>
        <c:ser>
          <c:idx val="83"/>
          <c:order val="83"/>
          <c:tx>
            <c:strRef>
              <c:f>'D2.6.1.A'!$IP$137</c:f>
              <c:strCache>
                <c:ptCount val="1"/>
                <c:pt idx="0">
                  <c:v>Maritime (Dual Fuel International)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'D2.6.1.A'!$IQ$53:$IX$53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'D2.6.1.A'!$IQ$137:$IX$137</c:f>
              <c:numCache>
                <c:formatCode>0</c:formatCode>
                <c:ptCount val="8"/>
                <c:pt idx="0">
                  <c:v>9.2757674173984253</c:v>
                </c:pt>
                <c:pt idx="1">
                  <c:v>27.408302748039546</c:v>
                </c:pt>
                <c:pt idx="2">
                  <c:v>27.464892969949972</c:v>
                </c:pt>
                <c:pt idx="3">
                  <c:v>28.016406619979715</c:v>
                </c:pt>
                <c:pt idx="4">
                  <c:v>29.602673795750587</c:v>
                </c:pt>
                <c:pt idx="5">
                  <c:v>30.367160642571058</c:v>
                </c:pt>
                <c:pt idx="6">
                  <c:v>29.830625558728716</c:v>
                </c:pt>
                <c:pt idx="7">
                  <c:v>28.647567521697912</c:v>
                </c:pt>
              </c:numCache>
            </c:numRef>
          </c:val>
        </c:ser>
        <c:ser>
          <c:idx val="84"/>
          <c:order val="84"/>
          <c:tx>
            <c:strRef>
              <c:f>'D2.6.1.A'!$IP$138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'D2.6.1.A'!$IQ$53:$IX$53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'D2.6.1.A'!$IQ$138:$IX$138</c:f>
              <c:numCache>
                <c:formatCode>0</c:formatCode>
                <c:ptCount val="8"/>
                <c:pt idx="0">
                  <c:v>213.90859535338743</c:v>
                </c:pt>
                <c:pt idx="1">
                  <c:v>304.99635213625521</c:v>
                </c:pt>
                <c:pt idx="2">
                  <c:v>269.56470756545252</c:v>
                </c:pt>
                <c:pt idx="3">
                  <c:v>107.73857828945395</c:v>
                </c:pt>
                <c:pt idx="4">
                  <c:v>37.258028602201115</c:v>
                </c:pt>
                <c:pt idx="5">
                  <c:v>9.6090934088824564</c:v>
                </c:pt>
                <c:pt idx="6">
                  <c:v>0.26411112989202595</c:v>
                </c:pt>
                <c:pt idx="7">
                  <c:v>0</c:v>
                </c:pt>
              </c:numCache>
            </c:numRef>
          </c:val>
        </c:ser>
        <c:ser>
          <c:idx val="85"/>
          <c:order val="85"/>
          <c:tx>
            <c:strRef>
              <c:f>'D2.6.1.A'!$IP$139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numRef>
              <c:f>'D2.6.1.A'!$IQ$53:$IX$53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'D2.6.1.A'!$IQ$139:$IX$139</c:f>
              <c:numCache>
                <c:formatCode>0</c:formatCode>
                <c:ptCount val="8"/>
                <c:pt idx="0">
                  <c:v>0</c:v>
                </c:pt>
                <c:pt idx="1">
                  <c:v>2.1708382370602273</c:v>
                </c:pt>
                <c:pt idx="2">
                  <c:v>70.043706621119128</c:v>
                </c:pt>
                <c:pt idx="3">
                  <c:v>149.77173920487394</c:v>
                </c:pt>
                <c:pt idx="4">
                  <c:v>162.59279594095435</c:v>
                </c:pt>
                <c:pt idx="5">
                  <c:v>160.59563899388766</c:v>
                </c:pt>
                <c:pt idx="6">
                  <c:v>196.34411835659029</c:v>
                </c:pt>
                <c:pt idx="7">
                  <c:v>203.79831935850871</c:v>
                </c:pt>
              </c:numCache>
            </c:numRef>
          </c:val>
        </c:ser>
        <c:ser>
          <c:idx val="86"/>
          <c:order val="86"/>
          <c:tx>
            <c:strRef>
              <c:f>'D2.6.1.A'!$IP$140</c:f>
              <c:strCache>
                <c:ptCount val="1"/>
                <c:pt idx="0">
                  <c:v>OCGT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numRef>
              <c:f>'D2.6.1.A'!$IQ$53:$IX$53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'D2.6.1.A'!$IQ$140:$IX$140</c:f>
              <c:numCache>
                <c:formatCode>0</c:formatCode>
                <c:ptCount val="8"/>
                <c:pt idx="0">
                  <c:v>1.4132683747151515</c:v>
                </c:pt>
                <c:pt idx="1">
                  <c:v>1.2100403463446554</c:v>
                </c:pt>
                <c:pt idx="2">
                  <c:v>4.2026575956553884</c:v>
                </c:pt>
                <c:pt idx="3">
                  <c:v>0.68467849084439214</c:v>
                </c:pt>
                <c:pt idx="4">
                  <c:v>0.2984438092269015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87"/>
          <c:order val="87"/>
          <c:tx>
            <c:strRef>
              <c:f>'D2.6.1.A'!$IP$141</c:f>
              <c:strCache>
                <c:ptCount val="1"/>
                <c:pt idx="0">
                  <c:v>Domestic Cooking (Gas)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'D2.6.1.A'!$IQ$53:$IX$53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'D2.6.1.A'!$IQ$141:$IX$141</c:f>
              <c:numCache>
                <c:formatCode>0</c:formatCode>
                <c:ptCount val="8"/>
                <c:pt idx="0">
                  <c:v>9.7176458576063602</c:v>
                </c:pt>
                <c:pt idx="1">
                  <c:v>13.522560112274345</c:v>
                </c:pt>
                <c:pt idx="2">
                  <c:v>16.586712210008344</c:v>
                </c:pt>
                <c:pt idx="3">
                  <c:v>16.973701310000838</c:v>
                </c:pt>
                <c:pt idx="4">
                  <c:v>17.259940979996941</c:v>
                </c:pt>
                <c:pt idx="5">
                  <c:v>11.425410631102714</c:v>
                </c:pt>
                <c:pt idx="6">
                  <c:v>5.8788442889285886</c:v>
                </c:pt>
                <c:pt idx="7">
                  <c:v>0.21588130552974014</c:v>
                </c:pt>
              </c:numCache>
            </c:numRef>
          </c:val>
        </c:ser>
        <c:ser>
          <c:idx val="88"/>
          <c:order val="88"/>
          <c:tx>
            <c:strRef>
              <c:f>'D2.6.1.A'!$IP$142</c:f>
              <c:strCache>
                <c:ptCount val="1"/>
                <c:pt idx="0">
                  <c:v>District Heating Gas Boiler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'D2.6.1.A'!$IQ$53:$IX$53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'D2.6.1.A'!$IQ$142:$IX$142</c:f>
              <c:numCache>
                <c:formatCode>0</c:formatCode>
                <c:ptCount val="8"/>
                <c:pt idx="0">
                  <c:v>7.0904757523255193E-3</c:v>
                </c:pt>
                <c:pt idx="1">
                  <c:v>2.0447091126484594E-2</c:v>
                </c:pt>
                <c:pt idx="2">
                  <c:v>5.9924894479011663E-2</c:v>
                </c:pt>
                <c:pt idx="3">
                  <c:v>0.12075064336827172</c:v>
                </c:pt>
                <c:pt idx="4">
                  <c:v>0.25696382217272612</c:v>
                </c:pt>
                <c:pt idx="5">
                  <c:v>0.37018079161368928</c:v>
                </c:pt>
                <c:pt idx="6">
                  <c:v>0.52949885897385218</c:v>
                </c:pt>
                <c:pt idx="7">
                  <c:v>0.85701000356361479</c:v>
                </c:pt>
              </c:numCache>
            </c:numRef>
          </c:val>
        </c:ser>
        <c:ser>
          <c:idx val="89"/>
          <c:order val="89"/>
          <c:tx>
            <c:strRef>
              <c:f>'D2.6.1.A'!$IP$143</c:f>
              <c:strCache>
                <c:ptCount val="1"/>
                <c:pt idx="0">
                  <c:v>Gas Boiler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'D2.6.1.A'!$IQ$53:$IX$53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'D2.6.1.A'!$IQ$143:$IX$143</c:f>
              <c:numCache>
                <c:formatCode>0</c:formatCode>
                <c:ptCount val="8"/>
                <c:pt idx="0">
                  <c:v>79.227531852185649</c:v>
                </c:pt>
                <c:pt idx="1">
                  <c:v>84.249880898734119</c:v>
                </c:pt>
                <c:pt idx="2">
                  <c:v>85.865323856600725</c:v>
                </c:pt>
                <c:pt idx="3">
                  <c:v>72.859332995140463</c:v>
                </c:pt>
                <c:pt idx="4">
                  <c:v>62.018207538869902</c:v>
                </c:pt>
                <c:pt idx="5">
                  <c:v>53.13350160300304</c:v>
                </c:pt>
                <c:pt idx="6">
                  <c:v>20.078278713175894</c:v>
                </c:pt>
                <c:pt idx="7">
                  <c:v>0.12700231801542949</c:v>
                </c:pt>
              </c:numCache>
            </c:numRef>
          </c:val>
        </c:ser>
        <c:ser>
          <c:idx val="90"/>
          <c:order val="90"/>
          <c:tx>
            <c:strRef>
              <c:f>'D2.6.1.A'!$IP$144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'D2.6.1.A'!$IQ$53:$IX$53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'D2.6.1.A'!$IQ$144:$IX$144</c:f>
              <c:numCache>
                <c:formatCode>0</c:formatCode>
                <c:ptCount val="8"/>
                <c:pt idx="0">
                  <c:v>390.52564154698518</c:v>
                </c:pt>
                <c:pt idx="1">
                  <c:v>377.64836453755339</c:v>
                </c:pt>
                <c:pt idx="2">
                  <c:v>380.9548627775024</c:v>
                </c:pt>
                <c:pt idx="3">
                  <c:v>323.06090509880687</c:v>
                </c:pt>
                <c:pt idx="4">
                  <c:v>309.23624516117422</c:v>
                </c:pt>
                <c:pt idx="5">
                  <c:v>255.14064881936079</c:v>
                </c:pt>
                <c:pt idx="6">
                  <c:v>175.14185251181701</c:v>
                </c:pt>
                <c:pt idx="7">
                  <c:v>5.2746185162960986</c:v>
                </c:pt>
              </c:numCache>
            </c:numRef>
          </c:val>
        </c:ser>
        <c:ser>
          <c:idx val="91"/>
          <c:order val="91"/>
          <c:tx>
            <c:strRef>
              <c:f>'D2.6.1.A'!$IP$145</c:f>
              <c:strCache>
                <c:ptCount val="1"/>
                <c:pt idx="0">
                  <c:v>H2 Plant (SMR with CCS)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numRef>
              <c:f>'D2.6.1.A'!$IQ$53:$IX$53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'D2.6.1.A'!$IQ$145:$IX$145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1.413940872758874E-2</c:v>
                </c:pt>
                <c:pt idx="4">
                  <c:v>4.507317642979394E-3</c:v>
                </c:pt>
                <c:pt idx="5">
                  <c:v>8.6081093210453388E-3</c:v>
                </c:pt>
                <c:pt idx="6">
                  <c:v>2.4853411917703304E-3</c:v>
                </c:pt>
                <c:pt idx="7">
                  <c:v>4.5278459757634872E-4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4755584"/>
        <c:axId val="194765568"/>
      </c:barChart>
      <c:catAx>
        <c:axId val="19475558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94765568"/>
        <c:crosses val="autoZero"/>
        <c:auto val="1"/>
        <c:lblAlgn val="ctr"/>
        <c:lblOffset val="100"/>
        <c:noMultiLvlLbl val="0"/>
      </c:catAx>
      <c:valAx>
        <c:axId val="194765568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947555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Hydrogen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'D2.6.1.A'!$JJ$54</c:f>
              <c:strCache>
                <c:ptCount val="1"/>
                <c:pt idx="0">
                  <c:v>Industry I1 HTP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'D2.6.1.A'!$JK$54:$JR$54</c:f>
              <c:numCache>
                <c:formatCode>0</c:formatCode>
                <c:ptCount val="8"/>
                <c:pt idx="0">
                  <c:v>0</c:v>
                </c:pt>
                <c:pt idx="1">
                  <c:v>0.14965696496149855</c:v>
                </c:pt>
                <c:pt idx="2">
                  <c:v>0.27219812851563674</c:v>
                </c:pt>
                <c:pt idx="3">
                  <c:v>0.27219812851563674</c:v>
                </c:pt>
                <c:pt idx="4">
                  <c:v>0.27219812851563674</c:v>
                </c:pt>
                <c:pt idx="5">
                  <c:v>0.12254116355413809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'D2.6.1.A'!$JJ$55</c:f>
              <c:strCache>
                <c:ptCount val="1"/>
                <c:pt idx="0">
                  <c:v>Industry I1 HTP Hyd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'D2.6.1.A'!$JK$55:$JR$55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0.67342747943577186</c:v>
                </c:pt>
                <c:pt idx="3">
                  <c:v>0.88101749032471866</c:v>
                </c:pt>
                <c:pt idx="4">
                  <c:v>0.88724721248111749</c:v>
                </c:pt>
                <c:pt idx="5">
                  <c:v>0.88724721248116889</c:v>
                </c:pt>
                <c:pt idx="6">
                  <c:v>0.36348569642743256</c:v>
                </c:pt>
                <c:pt idx="7">
                  <c:v>0.3473540125954544</c:v>
                </c:pt>
              </c:numCache>
            </c:numRef>
          </c:val>
        </c:ser>
        <c:ser>
          <c:idx val="2"/>
          <c:order val="2"/>
          <c:tx>
            <c:strRef>
              <c:f>'D2.6.1.A'!$JJ$56</c:f>
              <c:strCache>
                <c:ptCount val="1"/>
                <c:pt idx="0">
                  <c:v>Industry I2 HTP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'D2.6.1.A'!$JK$56:$JR$56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3.1517702813830639E-4</c:v>
                </c:pt>
                <c:pt idx="3">
                  <c:v>1.690158632056445E-2</c:v>
                </c:pt>
                <c:pt idx="4">
                  <c:v>1.6901586320649569E-2</c:v>
                </c:pt>
                <c:pt idx="5">
                  <c:v>1.6901586320704928E-2</c:v>
                </c:pt>
                <c:pt idx="6">
                  <c:v>1.658640929267307E-2</c:v>
                </c:pt>
                <c:pt idx="7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'D2.6.1.A'!$JJ$57</c:f>
              <c:strCache>
                <c:ptCount val="1"/>
                <c:pt idx="0">
                  <c:v>Industry I2 LTP Hyd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'D2.6.1.A'!$JK$57:$JR$57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2.6769002276282469E-2</c:v>
                </c:pt>
                <c:pt idx="3">
                  <c:v>0.11665878282865859</c:v>
                </c:pt>
                <c:pt idx="4">
                  <c:v>0.47268544150581493</c:v>
                </c:pt>
                <c:pt idx="5">
                  <c:v>1.1021484449671728</c:v>
                </c:pt>
                <c:pt idx="6">
                  <c:v>1.932286113134013</c:v>
                </c:pt>
                <c:pt idx="7">
                  <c:v>3.4042635066569575</c:v>
                </c:pt>
              </c:numCache>
            </c:numRef>
          </c:val>
        </c:ser>
        <c:ser>
          <c:idx val="4"/>
          <c:order val="4"/>
          <c:tx>
            <c:strRef>
              <c:f>'D2.6.1.A'!$JJ$58</c:f>
              <c:strCache>
                <c:ptCount val="1"/>
                <c:pt idx="0">
                  <c:v>Industry I6 HTP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'D2.6.1.A'!$JK$58:$JR$58</c:f>
              <c:numCache>
                <c:formatCode>0</c:formatCode>
                <c:ptCount val="8"/>
                <c:pt idx="0">
                  <c:v>0.39454033757354895</c:v>
                </c:pt>
                <c:pt idx="1">
                  <c:v>1.2718638346849238</c:v>
                </c:pt>
                <c:pt idx="2">
                  <c:v>3.0364747565768511</c:v>
                </c:pt>
                <c:pt idx="3">
                  <c:v>6.5857376176211888</c:v>
                </c:pt>
                <c:pt idx="4">
                  <c:v>12.733728745288085</c:v>
                </c:pt>
                <c:pt idx="5">
                  <c:v>12.49970697563967</c:v>
                </c:pt>
                <c:pt idx="6">
                  <c:v>12.609502963022129</c:v>
                </c:pt>
                <c:pt idx="7">
                  <c:v>13.418098602465575</c:v>
                </c:pt>
              </c:numCache>
            </c:numRef>
          </c:val>
        </c:ser>
        <c:ser>
          <c:idx val="5"/>
          <c:order val="5"/>
          <c:tx>
            <c:strRef>
              <c:f>'D2.6.1.A'!$JJ$59</c:f>
              <c:strCache>
                <c:ptCount val="1"/>
                <c:pt idx="0">
                  <c:v>Industry I6 LTP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'D2.6.1.A'!$JK$59:$JR$59</c:f>
              <c:numCache>
                <c:formatCode>0</c:formatCode>
                <c:ptCount val="8"/>
                <c:pt idx="0">
                  <c:v>2.9212626257908547E-2</c:v>
                </c:pt>
                <c:pt idx="1">
                  <c:v>0.48276895137751819</c:v>
                </c:pt>
                <c:pt idx="2">
                  <c:v>1.4035071984306058</c:v>
                </c:pt>
                <c:pt idx="3">
                  <c:v>3.2495354585008016</c:v>
                </c:pt>
                <c:pt idx="4">
                  <c:v>6.9142068285434028</c:v>
                </c:pt>
                <c:pt idx="5">
                  <c:v>9.5069998991558773</c:v>
                </c:pt>
                <c:pt idx="6">
                  <c:v>10.125262363860093</c:v>
                </c:pt>
                <c:pt idx="7">
                  <c:v>12.07406407886282</c:v>
                </c:pt>
              </c:numCache>
            </c:numRef>
          </c:val>
        </c:ser>
        <c:ser>
          <c:idx val="6"/>
          <c:order val="6"/>
          <c:tx>
            <c:strRef>
              <c:f>'D2.6.1.A'!$JJ$60</c:f>
              <c:strCache>
                <c:ptCount val="1"/>
                <c:pt idx="0">
                  <c:v>Industry I8 LTP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'D2.6.1.A'!$JK$60:$JR$60</c:f>
              <c:numCache>
                <c:formatCode>0</c:formatCode>
                <c:ptCount val="8"/>
                <c:pt idx="0">
                  <c:v>0.53058508833762863</c:v>
                </c:pt>
                <c:pt idx="1">
                  <c:v>2.3989356779616084</c:v>
                </c:pt>
                <c:pt idx="2">
                  <c:v>6.1568560638014613</c:v>
                </c:pt>
                <c:pt idx="3">
                  <c:v>13.687248815787852</c:v>
                </c:pt>
                <c:pt idx="4">
                  <c:v>13.581549807375383</c:v>
                </c:pt>
                <c:pt idx="5">
                  <c:v>11.713199217751409</c:v>
                </c:pt>
                <c:pt idx="6">
                  <c:v>7.9552788319115626</c:v>
                </c:pt>
                <c:pt idx="7">
                  <c:v>0.66001455591462765</c:v>
                </c:pt>
              </c:numCache>
            </c:numRef>
          </c:val>
        </c:ser>
        <c:ser>
          <c:idx val="7"/>
          <c:order val="7"/>
          <c:tx>
            <c:strRef>
              <c:f>'D2.6.1.A'!$JJ$61</c:f>
              <c:strCache>
                <c:ptCount val="1"/>
                <c:pt idx="0">
                  <c:v>Industry I8 LTP Hyd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'D2.6.1.A'!$JK$61:$JR$61</c:f>
              <c:numCache>
                <c:formatCode>0</c:formatCode>
                <c:ptCount val="8"/>
                <c:pt idx="0">
                  <c:v>0</c:v>
                </c:pt>
                <c:pt idx="1">
                  <c:v>8.1362518631971715E-4</c:v>
                </c:pt>
                <c:pt idx="2">
                  <c:v>1.3333760365354239</c:v>
                </c:pt>
                <c:pt idx="3">
                  <c:v>4.013635020377003</c:v>
                </c:pt>
                <c:pt idx="4">
                  <c:v>8.5174907948580874</c:v>
                </c:pt>
                <c:pt idx="5">
                  <c:v>9.3251747833245702</c:v>
                </c:pt>
                <c:pt idx="6">
                  <c:v>14.820816697489638</c:v>
                </c:pt>
                <c:pt idx="7">
                  <c:v>28.734702589141609</c:v>
                </c:pt>
              </c:numCache>
            </c:numRef>
          </c:val>
        </c:ser>
        <c:ser>
          <c:idx val="8"/>
          <c:order val="8"/>
          <c:tx>
            <c:strRef>
              <c:f>'D2.6.1.A'!$JJ$62</c:f>
              <c:strCache>
                <c:ptCount val="1"/>
                <c:pt idx="0">
                  <c:v>Car Hydrogen FCV (A/B Segment)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numRef>
              <c:f>'D2.6.1.A'!$JK$53:$JR$53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'D2.6.1.A'!$JK$62:$JR$62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0.32666367534447388</c:v>
                </c:pt>
                <c:pt idx="7">
                  <c:v>2.4436775906378259</c:v>
                </c:pt>
              </c:numCache>
            </c:numRef>
          </c:val>
        </c:ser>
        <c:ser>
          <c:idx val="9"/>
          <c:order val="9"/>
          <c:tx>
            <c:strRef>
              <c:f>'D2.6.1.A'!$JJ$63</c:f>
              <c:strCache>
                <c:ptCount val="1"/>
                <c:pt idx="0">
                  <c:v>Car Hydrogen ICE (A/B Segment)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numRef>
              <c:f>'D2.6.1.A'!$JK$53:$JR$53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'D2.6.1.A'!$JK$63:$JR$63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0.23896791914052648</c:v>
                </c:pt>
                <c:pt idx="7">
                  <c:v>1.3558648737082855</c:v>
                </c:pt>
              </c:numCache>
            </c:numRef>
          </c:val>
        </c:ser>
        <c:ser>
          <c:idx val="10"/>
          <c:order val="10"/>
          <c:tx>
            <c:strRef>
              <c:f>'D2.6.1.A'!$JJ$64</c:f>
              <c:strCache>
                <c:ptCount val="1"/>
                <c:pt idx="0">
                  <c:v>HGV (Hydrogen FCV)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'D2.6.1.A'!$JK$53:$JR$53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'D2.6.1.A'!$JK$64:$JR$64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5.7037475715742683E-3</c:v>
                </c:pt>
              </c:numCache>
            </c:numRef>
          </c:val>
        </c:ser>
        <c:ser>
          <c:idx val="11"/>
          <c:order val="11"/>
          <c:tx>
            <c:strRef>
              <c:f>'D2.6.1.A'!$JJ$65</c:f>
              <c:strCache>
                <c:ptCount val="1"/>
                <c:pt idx="0">
                  <c:v>LGV (Hydrogen FCV)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'D2.6.1.A'!$JK$53:$JR$53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'D2.6.1.A'!$JK$65:$JR$65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5.4805194659147743E-3</c:v>
                </c:pt>
                <c:pt idx="7">
                  <c:v>4.1433752117969617E-2</c:v>
                </c:pt>
              </c:numCache>
            </c:numRef>
          </c:val>
        </c:ser>
        <c:ser>
          <c:idx val="12"/>
          <c:order val="12"/>
          <c:tx>
            <c:strRef>
              <c:f>'D2.6.1.A'!$JJ$66</c:f>
              <c:strCache>
                <c:ptCount val="1"/>
                <c:pt idx="0">
                  <c:v>LGV (Hydrogen ICE)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'D2.6.1.A'!$JK$53:$JR$53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'D2.6.1.A'!$JK$66:$JR$66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1.8112738878343555E-3</c:v>
                </c:pt>
                <c:pt idx="7">
                  <c:v>3.6212759290441689E-2</c:v>
                </c:pt>
              </c:numCache>
            </c:numRef>
          </c:val>
        </c:ser>
        <c:ser>
          <c:idx val="13"/>
          <c:order val="13"/>
          <c:tx>
            <c:strRef>
              <c:f>'D2.6.1.A'!$JJ$67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cat>
            <c:numRef>
              <c:f>'D2.6.1.A'!$JK$53:$JR$53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'D2.6.1.A'!$JK$67:$JR$67</c:f>
              <c:numCache>
                <c:formatCode>0</c:formatCode>
                <c:ptCount val="8"/>
                <c:pt idx="0">
                  <c:v>0</c:v>
                </c:pt>
                <c:pt idx="1">
                  <c:v>0.22549873682436655</c:v>
                </c:pt>
                <c:pt idx="2">
                  <c:v>7.8022107118608206</c:v>
                </c:pt>
                <c:pt idx="3">
                  <c:v>15.112844592965342</c:v>
                </c:pt>
                <c:pt idx="4">
                  <c:v>26.759437739822651</c:v>
                </c:pt>
                <c:pt idx="5">
                  <c:v>74.879643625585274</c:v>
                </c:pt>
                <c:pt idx="6">
                  <c:v>87.631164140509497</c:v>
                </c:pt>
                <c:pt idx="7">
                  <c:v>65.288435081017951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4874368"/>
        <c:axId val="194888448"/>
      </c:barChart>
      <c:catAx>
        <c:axId val="19487436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94888448"/>
        <c:crosses val="autoZero"/>
        <c:auto val="1"/>
        <c:lblAlgn val="ctr"/>
        <c:lblOffset val="100"/>
        <c:noMultiLvlLbl val="0"/>
      </c:catAx>
      <c:valAx>
        <c:axId val="194888448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9487436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Biomass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'D2.6.1.A'!$KD$54</c:f>
              <c:strCache>
                <c:ptCount val="1"/>
                <c:pt idx="0">
                  <c:v>Industry I1 HTP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'D2.6.1.A'!$KE$54:$KL$54</c:f>
              <c:numCache>
                <c:formatCode>0</c:formatCode>
                <c:ptCount val="8"/>
                <c:pt idx="0">
                  <c:v>0.39271120723731467</c:v>
                </c:pt>
                <c:pt idx="1">
                  <c:v>1.1825937165649114</c:v>
                </c:pt>
                <c:pt idx="2">
                  <c:v>2.5108604877053686</c:v>
                </c:pt>
                <c:pt idx="3">
                  <c:v>2.5108604877053686</c:v>
                </c:pt>
                <c:pt idx="4">
                  <c:v>2.5108604877053686</c:v>
                </c:pt>
                <c:pt idx="5">
                  <c:v>2.1181492804680562</c:v>
                </c:pt>
                <c:pt idx="6">
                  <c:v>1.3282667711404574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'D2.6.1.A'!$KD$55</c:f>
              <c:strCache>
                <c:ptCount val="1"/>
                <c:pt idx="0">
                  <c:v>Industry I1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'D2.6.1.A'!$KE$55:$KL$55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0.39271120723831088</c:v>
                </c:pt>
                <c:pt idx="3">
                  <c:v>1.182593716534214</c:v>
                </c:pt>
                <c:pt idx="4">
                  <c:v>1.6837377054327887</c:v>
                </c:pt>
                <c:pt idx="5">
                  <c:v>1.744200175126364</c:v>
                </c:pt>
                <c:pt idx="6">
                  <c:v>1.5783918686515745</c:v>
                </c:pt>
                <c:pt idx="7">
                  <c:v>0.9155779845611316</c:v>
                </c:pt>
              </c:numCache>
            </c:numRef>
          </c:val>
        </c:ser>
        <c:ser>
          <c:idx val="2"/>
          <c:order val="2"/>
          <c:tx>
            <c:strRef>
              <c:f>'D2.6.1.A'!$KD$56</c:f>
              <c:strCache>
                <c:ptCount val="1"/>
                <c:pt idx="0">
                  <c:v>Industry I2 HTP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'D2.6.1.A'!$KE$56:$KL$56</c:f>
              <c:numCache>
                <c:formatCode>0</c:formatCode>
                <c:ptCount val="8"/>
                <c:pt idx="0">
                  <c:v>2.0764447262549012E-2</c:v>
                </c:pt>
                <c:pt idx="1">
                  <c:v>4.4053948139883885E-2</c:v>
                </c:pt>
                <c:pt idx="2">
                  <c:v>4.4053948139883885E-2</c:v>
                </c:pt>
                <c:pt idx="3">
                  <c:v>4.4053948139883885E-2</c:v>
                </c:pt>
                <c:pt idx="4">
                  <c:v>4.4053948139883885E-2</c:v>
                </c:pt>
                <c:pt idx="5">
                  <c:v>4.4053948139883885E-2</c:v>
                </c:pt>
                <c:pt idx="6">
                  <c:v>2.3289500877334866E-2</c:v>
                </c:pt>
                <c:pt idx="7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'D2.6.1.A'!$KD$57</c:f>
              <c:strCache>
                <c:ptCount val="1"/>
                <c:pt idx="0">
                  <c:v>Industry I2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'D2.6.1.A'!$KE$57:$KL$57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6.6478035802889926E-2</c:v>
                </c:pt>
                <c:pt idx="3">
                  <c:v>0.20018911092568722</c:v>
                </c:pt>
                <c:pt idx="4">
                  <c:v>0.46912984292226034</c:v>
                </c:pt>
                <c:pt idx="5">
                  <c:v>1.0100657172374632</c:v>
                </c:pt>
                <c:pt idx="6">
                  <c:v>1.7404504091066766</c:v>
                </c:pt>
                <c:pt idx="7">
                  <c:v>1.6639205558915329</c:v>
                </c:pt>
              </c:numCache>
            </c:numRef>
          </c:val>
        </c:ser>
        <c:ser>
          <c:idx val="4"/>
          <c:order val="4"/>
          <c:tx>
            <c:strRef>
              <c:f>'D2.6.1.A'!$KD$58</c:f>
              <c:strCache>
                <c:ptCount val="1"/>
                <c:pt idx="0">
                  <c:v>Industry I2 LTP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'D2.6.1.A'!$KE$58:$KL$58</c:f>
              <c:numCache>
                <c:formatCode>0</c:formatCode>
                <c:ptCount val="8"/>
                <c:pt idx="0">
                  <c:v>0.18440058649762442</c:v>
                </c:pt>
                <c:pt idx="1">
                  <c:v>0.55671238673817469</c:v>
                </c:pt>
                <c:pt idx="2">
                  <c:v>1.2966782765679252</c:v>
                </c:pt>
                <c:pt idx="3">
                  <c:v>1.1659140457809156</c:v>
                </c:pt>
                <c:pt idx="4">
                  <c:v>0.79360224554036585</c:v>
                </c:pt>
                <c:pt idx="5">
                  <c:v>5.3636355710613919E-2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'D2.6.1.A'!$KD$59</c:f>
              <c:strCache>
                <c:ptCount val="1"/>
                <c:pt idx="0">
                  <c:v>Industry I2 LTP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'D2.6.1.A'!$KE$59:$KL$59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0.18822548104828007</c:v>
                </c:pt>
                <c:pt idx="3">
                  <c:v>0.56681415523227197</c:v>
                </c:pt>
                <c:pt idx="4">
                  <c:v>1.3127558648081141</c:v>
                </c:pt>
                <c:pt idx="5">
                  <c:v>1.406139380109942</c:v>
                </c:pt>
                <c:pt idx="6">
                  <c:v>1.1808109022212006</c:v>
                </c:pt>
                <c:pt idx="7">
                  <c:v>0.72875162095887391</c:v>
                </c:pt>
              </c:numCache>
            </c:numRef>
          </c:val>
        </c:ser>
        <c:ser>
          <c:idx val="6"/>
          <c:order val="6"/>
          <c:tx>
            <c:strRef>
              <c:f>'D2.6.1.A'!$KD$60</c:f>
              <c:strCache>
                <c:ptCount val="1"/>
                <c:pt idx="0">
                  <c:v>Industry I2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'D2.6.1.A'!$KE$60:$KL$60</c:f>
              <c:numCache>
                <c:formatCode>0</c:formatCode>
                <c:ptCount val="8"/>
                <c:pt idx="0">
                  <c:v>1.0892058627186103E-2</c:v>
                </c:pt>
                <c:pt idx="1">
                  <c:v>3.6362643639645552E-2</c:v>
                </c:pt>
                <c:pt idx="2">
                  <c:v>9.0870326594485351E-2</c:v>
                </c:pt>
                <c:pt idx="3">
                  <c:v>0.17903080633338975</c:v>
                </c:pt>
                <c:pt idx="4">
                  <c:v>0.28606345287859536</c:v>
                </c:pt>
                <c:pt idx="5">
                  <c:v>0.23155576992395774</c:v>
                </c:pt>
                <c:pt idx="6">
                  <c:v>0.13250323155804516</c:v>
                </c:pt>
                <c:pt idx="7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'D2.6.1.A'!$KD$61</c:f>
              <c:strCache>
                <c:ptCount val="1"/>
                <c:pt idx="0">
                  <c:v>Industry I3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'D2.6.1.A'!$KE$61:$KL$61</c:f>
              <c:numCache>
                <c:formatCode>0</c:formatCode>
                <c:ptCount val="8"/>
                <c:pt idx="0">
                  <c:v>0.19912875135678679</c:v>
                </c:pt>
                <c:pt idx="1">
                  <c:v>0.60777594894298803</c:v>
                </c:pt>
                <c:pt idx="2">
                  <c:v>1.4368394471529569</c:v>
                </c:pt>
                <c:pt idx="3">
                  <c:v>2.766759243278865</c:v>
                </c:pt>
                <c:pt idx="4">
                  <c:v>4.5165440271701378</c:v>
                </c:pt>
                <c:pt idx="5">
                  <c:v>3.687480528960168</c:v>
                </c:pt>
                <c:pt idx="6">
                  <c:v>2.158431981477472</c:v>
                </c:pt>
                <c:pt idx="7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'D2.6.1.A'!$KD$62</c:f>
              <c:strCache>
                <c:ptCount val="1"/>
                <c:pt idx="0">
                  <c:v>Industry I5 DaS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'D2.6.1.A'!$KE$62:$KL$62</c:f>
              <c:numCache>
                <c:formatCode>0</c:formatCode>
                <c:ptCount val="8"/>
                <c:pt idx="0">
                  <c:v>0.20353242524573514</c:v>
                </c:pt>
                <c:pt idx="1">
                  <c:v>0.61290883165278298</c:v>
                </c:pt>
                <c:pt idx="2">
                  <c:v>1.4363110090784188</c:v>
                </c:pt>
                <c:pt idx="3">
                  <c:v>2.8889344716041734</c:v>
                </c:pt>
                <c:pt idx="4">
                  <c:v>5.8106791136939542</c:v>
                </c:pt>
                <c:pt idx="5">
                  <c:v>5.0213732156257738</c:v>
                </c:pt>
                <c:pt idx="6">
                  <c:v>3.3652173278543378</c:v>
                </c:pt>
                <c:pt idx="7">
                  <c:v>3.409627935750504E-2</c:v>
                </c:pt>
              </c:numCache>
            </c:numRef>
          </c:val>
        </c:ser>
        <c:ser>
          <c:idx val="9"/>
          <c:order val="9"/>
          <c:tx>
            <c:strRef>
              <c:f>'D2.6.1.A'!$KD$63</c:f>
              <c:strCache>
                <c:ptCount val="1"/>
                <c:pt idx="0">
                  <c:v>Industry I5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'D2.6.1.A'!$KE$63:$KL$63</c:f>
              <c:numCache>
                <c:formatCode>0</c:formatCode>
                <c:ptCount val="8"/>
                <c:pt idx="0">
                  <c:v>3.3684581262027058E-2</c:v>
                </c:pt>
                <c:pt idx="1">
                  <c:v>0.10143630589126167</c:v>
                </c:pt>
                <c:pt idx="2">
                  <c:v>0.23770922418967222</c:v>
                </c:pt>
                <c:pt idx="3">
                  <c:v>0.47811815660818507</c:v>
                </c:pt>
                <c:pt idx="4">
                  <c:v>0.96166639076590588</c:v>
                </c:pt>
                <c:pt idx="5">
                  <c:v>1.0370032856301392</c:v>
                </c:pt>
                <c:pt idx="6">
                  <c:v>1.0361535487993407</c:v>
                </c:pt>
                <c:pt idx="7">
                  <c:v>0.8311094364071403</c:v>
                </c:pt>
              </c:numCache>
            </c:numRef>
          </c:val>
        </c:ser>
        <c:ser>
          <c:idx val="10"/>
          <c:order val="10"/>
          <c:tx>
            <c:strRef>
              <c:f>'D2.6.1.A'!$KD$64</c:f>
              <c:strCache>
                <c:ptCount val="1"/>
                <c:pt idx="0">
                  <c:v>Industry I6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'D2.6.1.A'!$KE$64:$KL$64</c:f>
              <c:numCache>
                <c:formatCode>0</c:formatCode>
                <c:ptCount val="8"/>
                <c:pt idx="0">
                  <c:v>0.50022746419475839</c:v>
                </c:pt>
                <c:pt idx="1">
                  <c:v>0.51254084504091724</c:v>
                </c:pt>
                <c:pt idx="2">
                  <c:v>0.51621252529189343</c:v>
                </c:pt>
                <c:pt idx="3">
                  <c:v>0.5205348190073642</c:v>
                </c:pt>
                <c:pt idx="4">
                  <c:v>0.52000047862678822</c:v>
                </c:pt>
                <c:pt idx="5">
                  <c:v>0.51134364344601868</c:v>
                </c:pt>
                <c:pt idx="6">
                  <c:v>0.49834046685396033</c:v>
                </c:pt>
                <c:pt idx="7">
                  <c:v>0.47958286185653265</c:v>
                </c:pt>
              </c:numCache>
            </c:numRef>
          </c:val>
        </c:ser>
        <c:ser>
          <c:idx val="11"/>
          <c:order val="11"/>
          <c:tx>
            <c:strRef>
              <c:f>'D2.6.1.A'!$KD$65</c:f>
              <c:strCache>
                <c:ptCount val="1"/>
                <c:pt idx="0">
                  <c:v>Industry I6 HTP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'D2.6.1.A'!$KE$65:$KL$65</c:f>
              <c:numCache>
                <c:formatCode>0</c:formatCode>
                <c:ptCount val="8"/>
                <c:pt idx="0">
                  <c:v>0.47996583598949238</c:v>
                </c:pt>
                <c:pt idx="1">
                  <c:v>1.4453485700151134</c:v>
                </c:pt>
                <c:pt idx="2">
                  <c:v>1.4984848808297067</c:v>
                </c:pt>
                <c:pt idx="3">
                  <c:v>1.4984848808297067</c:v>
                </c:pt>
                <c:pt idx="4">
                  <c:v>1.4984848808297067</c:v>
                </c:pt>
                <c:pt idx="5">
                  <c:v>1.4984848808297067</c:v>
                </c:pt>
                <c:pt idx="6">
                  <c:v>1.0185190448402139</c:v>
                </c:pt>
                <c:pt idx="7">
                  <c:v>5.313631081459326E-2</c:v>
                </c:pt>
              </c:numCache>
            </c:numRef>
          </c:val>
        </c:ser>
        <c:ser>
          <c:idx val="12"/>
          <c:order val="12"/>
          <c:tx>
            <c:strRef>
              <c:f>'D2.6.1.A'!$KD$66</c:f>
              <c:strCache>
                <c:ptCount val="1"/>
                <c:pt idx="0">
                  <c:v>Industry I6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'D2.6.1.A'!$KE$66:$KL$66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0.47432404844784959</c:v>
                </c:pt>
                <c:pt idx="3">
                  <c:v>0.50006758802055795</c:v>
                </c:pt>
                <c:pt idx="4">
                  <c:v>0.50006758802055795</c:v>
                </c:pt>
                <c:pt idx="5">
                  <c:v>0.50006758802055795</c:v>
                </c:pt>
                <c:pt idx="6">
                  <c:v>0.50006758802055795</c:v>
                </c:pt>
                <c:pt idx="7">
                  <c:v>0.12060834926227822</c:v>
                </c:pt>
              </c:numCache>
            </c:numRef>
          </c:val>
        </c:ser>
        <c:ser>
          <c:idx val="13"/>
          <c:order val="13"/>
          <c:tx>
            <c:strRef>
              <c:f>'D2.6.1.A'!$KD$67</c:f>
              <c:strCache>
                <c:ptCount val="1"/>
                <c:pt idx="0">
                  <c:v>Industry I6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'D2.6.1.A'!$KE$67:$KL$67</c:f>
              <c:numCache>
                <c:formatCode>0</c:formatCode>
                <c:ptCount val="8"/>
                <c:pt idx="0">
                  <c:v>1.0640295532030257</c:v>
                </c:pt>
                <c:pt idx="1">
                  <c:v>0.89646862309447861</c:v>
                </c:pt>
                <c:pt idx="2">
                  <c:v>0.74302819647254525</c:v>
                </c:pt>
                <c:pt idx="3">
                  <c:v>0.57938798325903562</c:v>
                </c:pt>
                <c:pt idx="4">
                  <c:v>0.25115705894246493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'D2.6.1.A'!$KD$68</c:f>
              <c:strCache>
                <c:ptCount val="1"/>
                <c:pt idx="0">
                  <c:v>Industry I6 LTP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'D2.6.1.A'!$KE$68:$KL$68</c:f>
              <c:numCache>
                <c:formatCode>0</c:formatCode>
                <c:ptCount val="8"/>
                <c:pt idx="0">
                  <c:v>0.39638700796062404</c:v>
                </c:pt>
                <c:pt idx="1">
                  <c:v>1.1936628654679742</c:v>
                </c:pt>
                <c:pt idx="2">
                  <c:v>1.2271864019553029</c:v>
                </c:pt>
                <c:pt idx="3">
                  <c:v>1.2271864019553029</c:v>
                </c:pt>
                <c:pt idx="4">
                  <c:v>1.2271864019553029</c:v>
                </c:pt>
                <c:pt idx="5">
                  <c:v>1.2271864019553029</c:v>
                </c:pt>
                <c:pt idx="6">
                  <c:v>0.83079939399467839</c:v>
                </c:pt>
                <c:pt idx="7">
                  <c:v>3.3523536487328524E-2</c:v>
                </c:pt>
              </c:numCache>
            </c:numRef>
          </c:val>
        </c:ser>
        <c:ser>
          <c:idx val="15"/>
          <c:order val="15"/>
          <c:tx>
            <c:strRef>
              <c:f>'D2.6.1.A'!$KD$69</c:f>
              <c:strCache>
                <c:ptCount val="1"/>
                <c:pt idx="0">
                  <c:v>Industry I6 LTP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'D2.6.1.A'!$KE$69:$KL$69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0.38845926780111945</c:v>
                </c:pt>
                <c:pt idx="3">
                  <c:v>0.45755650881470589</c:v>
                </c:pt>
                <c:pt idx="4">
                  <c:v>0.45755650881470589</c:v>
                </c:pt>
                <c:pt idx="5">
                  <c:v>0.45755650881470589</c:v>
                </c:pt>
                <c:pt idx="6">
                  <c:v>0.45755650881470589</c:v>
                </c:pt>
                <c:pt idx="7">
                  <c:v>0.14678909457381031</c:v>
                </c:pt>
              </c:numCache>
            </c:numRef>
          </c:val>
        </c:ser>
        <c:ser>
          <c:idx val="16"/>
          <c:order val="16"/>
          <c:tx>
            <c:strRef>
              <c:f>'D2.6.1.A'!$KD$70</c:f>
              <c:strCache>
                <c:ptCount val="1"/>
                <c:pt idx="0">
                  <c:v>Industry I6 LTP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'D2.6.1.A'!$KE$70:$KL$70</c:f>
              <c:numCache>
                <c:formatCode>0</c:formatCode>
                <c:ptCount val="8"/>
                <c:pt idx="0">
                  <c:v>3.8591997534189931E-2</c:v>
                </c:pt>
                <c:pt idx="1">
                  <c:v>0.11621428915126737</c:v>
                </c:pt>
                <c:pt idx="2">
                  <c:v>0.11621428915126737</c:v>
                </c:pt>
                <c:pt idx="3">
                  <c:v>0.11621428915126737</c:v>
                </c:pt>
                <c:pt idx="4">
                  <c:v>0.11621428915126737</c:v>
                </c:pt>
                <c:pt idx="5">
                  <c:v>0.11621428915126737</c:v>
                </c:pt>
                <c:pt idx="6">
                  <c:v>7.7622291617077399E-2</c:v>
                </c:pt>
                <c:pt idx="7">
                  <c:v>0</c:v>
                </c:pt>
              </c:numCache>
            </c:numRef>
          </c:val>
        </c:ser>
        <c:ser>
          <c:idx val="17"/>
          <c:order val="17"/>
          <c:tx>
            <c:strRef>
              <c:f>'D2.6.1.A'!$KD$71</c:f>
              <c:strCache>
                <c:ptCount val="1"/>
                <c:pt idx="0">
                  <c:v>Industry I6 LTP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'D2.6.1.A'!$KE$71:$KL$71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3.8591997532030645E-2</c:v>
                </c:pt>
                <c:pt idx="3">
                  <c:v>4.0661925308352644E-2</c:v>
                </c:pt>
                <c:pt idx="4">
                  <c:v>4.0661925308352644E-2</c:v>
                </c:pt>
                <c:pt idx="5">
                  <c:v>4.0661925308352644E-2</c:v>
                </c:pt>
                <c:pt idx="6">
                  <c:v>3.2943525801946504E-2</c:v>
                </c:pt>
                <c:pt idx="7">
                  <c:v>1.6559422210575961E-3</c:v>
                </c:pt>
              </c:numCache>
            </c:numRef>
          </c:val>
        </c:ser>
        <c:ser>
          <c:idx val="18"/>
          <c:order val="18"/>
          <c:tx>
            <c:strRef>
              <c:f>'D2.6.1.A'!$KD$72</c:f>
              <c:strCache>
                <c:ptCount val="1"/>
                <c:pt idx="0">
                  <c:v>Industry I6 LTP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'D2.6.1.A'!$KE$72:$KL$72</c:f>
              <c:numCache>
                <c:formatCode>0</c:formatCode>
                <c:ptCount val="8"/>
                <c:pt idx="0">
                  <c:v>2.6067261422446733E-3</c:v>
                </c:pt>
                <c:pt idx="1">
                  <c:v>4.3078853476213347E-2</c:v>
                </c:pt>
                <c:pt idx="2">
                  <c:v>0.12523895909520247</c:v>
                </c:pt>
                <c:pt idx="3">
                  <c:v>0.28996533742089942</c:v>
                </c:pt>
                <c:pt idx="4">
                  <c:v>0.61697443885146597</c:v>
                </c:pt>
                <c:pt idx="5">
                  <c:v>0.84833677577133282</c:v>
                </c:pt>
                <c:pt idx="6">
                  <c:v>0.90350610273579113</c:v>
                </c:pt>
                <c:pt idx="7">
                  <c:v>1.0774032502123421</c:v>
                </c:pt>
              </c:numCache>
            </c:numRef>
          </c:val>
        </c:ser>
        <c:ser>
          <c:idx val="19"/>
          <c:order val="19"/>
          <c:tx>
            <c:strRef>
              <c:f>'D2.6.1.A'!$KD$73</c:f>
              <c:strCache>
                <c:ptCount val="1"/>
                <c:pt idx="0">
                  <c:v>Industry I6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'D2.6.1.A'!$KE$73:$KL$73</c:f>
              <c:numCache>
                <c:formatCode>0</c:formatCode>
                <c:ptCount val="8"/>
                <c:pt idx="0">
                  <c:v>0.27686161146884691</c:v>
                </c:pt>
                <c:pt idx="1">
                  <c:v>0.28367671601170658</c:v>
                </c:pt>
                <c:pt idx="2">
                  <c:v>0.28570888614198925</c:v>
                </c:pt>
                <c:pt idx="3">
                  <c:v>0.2881011522388407</c:v>
                </c:pt>
                <c:pt idx="4">
                  <c:v>0.28780541010265565</c:v>
                </c:pt>
                <c:pt idx="5">
                  <c:v>0.28301409912930559</c:v>
                </c:pt>
                <c:pt idx="6">
                  <c:v>0.27581721234643847</c:v>
                </c:pt>
                <c:pt idx="7">
                  <c:v>0.26543541382755098</c:v>
                </c:pt>
              </c:numCache>
            </c:numRef>
          </c:val>
        </c:ser>
        <c:ser>
          <c:idx val="20"/>
          <c:order val="20"/>
          <c:tx>
            <c:strRef>
              <c:f>'D2.6.1.A'!$KD$74</c:f>
              <c:strCache>
                <c:ptCount val="1"/>
                <c:pt idx="0">
                  <c:v>Industry I6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'D2.6.1.A'!$KE$74:$KL$74</c:f>
              <c:numCache>
                <c:formatCode>0</c:formatCode>
                <c:ptCount val="8"/>
                <c:pt idx="0">
                  <c:v>0.5089604968921293</c:v>
                </c:pt>
                <c:pt idx="1">
                  <c:v>0.48618103980709537</c:v>
                </c:pt>
                <c:pt idx="2">
                  <c:v>0.41815076530136525</c:v>
                </c:pt>
                <c:pt idx="3">
                  <c:v>0.29586425033465369</c:v>
                </c:pt>
                <c:pt idx="4">
                  <c:v>4.0185422519778302E-2</c:v>
                </c:pt>
                <c:pt idx="5">
                  <c:v>8.436678847906455E-2</c:v>
                </c:pt>
                <c:pt idx="6">
                  <c:v>0.2110185557515708</c:v>
                </c:pt>
                <c:pt idx="7">
                  <c:v>0.48212851413056462</c:v>
                </c:pt>
              </c:numCache>
            </c:numRef>
          </c:val>
        </c:ser>
        <c:ser>
          <c:idx val="21"/>
          <c:order val="21"/>
          <c:tx>
            <c:strRef>
              <c:f>'D2.6.1.A'!$KD$75</c:f>
              <c:strCache>
                <c:ptCount val="1"/>
                <c:pt idx="0">
                  <c:v>Industry I6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'D2.6.1.A'!$KE$75:$KL$75</c:f>
              <c:numCache>
                <c:formatCode>0</c:formatCode>
                <c:ptCount val="8"/>
                <c:pt idx="0">
                  <c:v>0.32519545493927327</c:v>
                </c:pt>
                <c:pt idx="1">
                  <c:v>0.97927967058284116</c:v>
                </c:pt>
                <c:pt idx="2">
                  <c:v>2.2948766589816332</c:v>
                </c:pt>
                <c:pt idx="3">
                  <c:v>4.6158166624833319</c:v>
                </c:pt>
                <c:pt idx="4">
                  <c:v>9.284056020263602</c:v>
                </c:pt>
                <c:pt idx="5">
                  <c:v>8.3088037648157531</c:v>
                </c:pt>
                <c:pt idx="6">
                  <c:v>5.7407226895326149</c:v>
                </c:pt>
                <c:pt idx="7">
                  <c:v>0.41839911610878455</c:v>
                </c:pt>
              </c:numCache>
            </c:numRef>
          </c:val>
        </c:ser>
        <c:ser>
          <c:idx val="22"/>
          <c:order val="22"/>
          <c:tx>
            <c:strRef>
              <c:f>'D2.6.1.A'!$KD$76</c:f>
              <c:strCache>
                <c:ptCount val="1"/>
                <c:pt idx="0">
                  <c:v>Industry I7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'D2.6.1.A'!$KE$76:$KL$76</c:f>
              <c:numCache>
                <c:formatCode>0</c:formatCode>
                <c:ptCount val="8"/>
                <c:pt idx="0">
                  <c:v>0.16394507799146885</c:v>
                </c:pt>
                <c:pt idx="1">
                  <c:v>0.15286220923007215</c:v>
                </c:pt>
                <c:pt idx="2">
                  <c:v>0.1389137816296544</c:v>
                </c:pt>
                <c:pt idx="3">
                  <c:v>0.12555048851043801</c:v>
                </c:pt>
                <c:pt idx="4">
                  <c:v>0.11085798277821633</c:v>
                </c:pt>
                <c:pt idx="5">
                  <c:v>9.655423648351856E-2</c:v>
                </c:pt>
                <c:pt idx="6">
                  <c:v>8.1860338849865641E-2</c:v>
                </c:pt>
                <c:pt idx="7">
                  <c:v>6.715891474135624E-2</c:v>
                </c:pt>
              </c:numCache>
            </c:numRef>
          </c:val>
        </c:ser>
        <c:ser>
          <c:idx val="23"/>
          <c:order val="23"/>
          <c:tx>
            <c:strRef>
              <c:f>'D2.6.1.A'!$KD$77</c:f>
              <c:strCache>
                <c:ptCount val="1"/>
                <c:pt idx="0">
                  <c:v>Industry I7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'D2.6.1.A'!$KE$77:$KL$77</c:f>
              <c:numCache>
                <c:formatCode>0</c:formatCode>
                <c:ptCount val="8"/>
                <c:pt idx="0">
                  <c:v>2.3202538453845065</c:v>
                </c:pt>
                <c:pt idx="1">
                  <c:v>2.1634021168842397</c:v>
                </c:pt>
                <c:pt idx="2">
                  <c:v>1.7617673644757004</c:v>
                </c:pt>
                <c:pt idx="3">
                  <c:v>1.2522328645981979</c:v>
                </c:pt>
                <c:pt idx="4">
                  <c:v>0.55429980355072384</c:v>
                </c:pt>
                <c:pt idx="5">
                  <c:v>9.7818496079879982E-2</c:v>
                </c:pt>
                <c:pt idx="6">
                  <c:v>2.2303126363990042E-3</c:v>
                </c:pt>
                <c:pt idx="7">
                  <c:v>0</c:v>
                </c:pt>
              </c:numCache>
            </c:numRef>
          </c:val>
        </c:ser>
        <c:ser>
          <c:idx val="24"/>
          <c:order val="24"/>
          <c:tx>
            <c:strRef>
              <c:f>'D2.6.1.A'!$KD$78</c:f>
              <c:strCache>
                <c:ptCount val="1"/>
                <c:pt idx="0">
                  <c:v>Industry I7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'D2.6.1.A'!$KE$78:$KL$78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0.67098802853222828</c:v>
                </c:pt>
                <c:pt idx="3">
                  <c:v>1.3986371074959942</c:v>
                </c:pt>
                <c:pt idx="4">
                  <c:v>2.8330806228319365</c:v>
                </c:pt>
                <c:pt idx="5">
                  <c:v>4.0505261063508007</c:v>
                </c:pt>
                <c:pt idx="6">
                  <c:v>3.8967879692400524</c:v>
                </c:pt>
                <c:pt idx="7">
                  <c:v>3.2184777608497344</c:v>
                </c:pt>
              </c:numCache>
            </c:numRef>
          </c:val>
        </c:ser>
        <c:ser>
          <c:idx val="25"/>
          <c:order val="25"/>
          <c:tx>
            <c:strRef>
              <c:f>'D2.6.1.A'!$KD$79</c:f>
              <c:strCache>
                <c:ptCount val="1"/>
                <c:pt idx="0">
                  <c:v>Industry I7 HTP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'D2.6.1.A'!$KE$79:$KL$79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7.1644416472722156E-2</c:v>
                </c:pt>
                <c:pt idx="3">
                  <c:v>0.22344232188231905</c:v>
                </c:pt>
                <c:pt idx="4">
                  <c:v>0.41057541275803949</c:v>
                </c:pt>
                <c:pt idx="5">
                  <c:v>0.45134272835681866</c:v>
                </c:pt>
                <c:pt idx="6">
                  <c:v>0.39246345190154308</c:v>
                </c:pt>
                <c:pt idx="7">
                  <c:v>0.24426188329551252</c:v>
                </c:pt>
              </c:numCache>
            </c:numRef>
          </c:val>
        </c:ser>
        <c:ser>
          <c:idx val="26"/>
          <c:order val="26"/>
          <c:tx>
            <c:strRef>
              <c:f>'D2.6.1.A'!$KD$80</c:f>
              <c:strCache>
                <c:ptCount val="1"/>
                <c:pt idx="0">
                  <c:v>Industry I7 HTP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'D2.6.1.A'!$KE$80:$KL$80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5.0563197242373403E-2</c:v>
                </c:pt>
                <c:pt idx="3">
                  <c:v>0.13022771198091476</c:v>
                </c:pt>
                <c:pt idx="4">
                  <c:v>0.25774662732581871</c:v>
                </c:pt>
                <c:pt idx="5">
                  <c:v>0.32220693290357094</c:v>
                </c:pt>
                <c:pt idx="6">
                  <c:v>0.28750975172145965</c:v>
                </c:pt>
                <c:pt idx="7">
                  <c:v>0.31279310143114158</c:v>
                </c:pt>
              </c:numCache>
            </c:numRef>
          </c:val>
        </c:ser>
        <c:ser>
          <c:idx val="27"/>
          <c:order val="27"/>
          <c:tx>
            <c:strRef>
              <c:f>'D2.6.1.A'!$KD$81</c:f>
              <c:strCache>
                <c:ptCount val="1"/>
                <c:pt idx="0">
                  <c:v>Industry I7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'D2.6.1.A'!$KE$81:$KL$81</c:f>
              <c:numCache>
                <c:formatCode>0</c:formatCode>
                <c:ptCount val="8"/>
                <c:pt idx="0">
                  <c:v>0.17367077600106262</c:v>
                </c:pt>
                <c:pt idx="1">
                  <c:v>0.16193043928775219</c:v>
                </c:pt>
                <c:pt idx="2">
                  <c:v>0.14715455046549028</c:v>
                </c:pt>
                <c:pt idx="3">
                  <c:v>0.13299850800067797</c:v>
                </c:pt>
                <c:pt idx="4">
                  <c:v>0.11743440017154307</c:v>
                </c:pt>
                <c:pt idx="5">
                  <c:v>0.10228211411845453</c:v>
                </c:pt>
                <c:pt idx="6">
                  <c:v>8.671653181625498E-2</c:v>
                </c:pt>
                <c:pt idx="7">
                  <c:v>7.1142976546862191E-2</c:v>
                </c:pt>
              </c:numCache>
            </c:numRef>
          </c:val>
        </c:ser>
        <c:ser>
          <c:idx val="28"/>
          <c:order val="28"/>
          <c:tx>
            <c:strRef>
              <c:f>'D2.6.1.A'!$KD$82</c:f>
              <c:strCache>
                <c:ptCount val="1"/>
                <c:pt idx="0">
                  <c:v>Industry I7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'D2.6.1.A'!$KE$82:$KL$82</c:f>
              <c:numCache>
                <c:formatCode>0</c:formatCode>
                <c:ptCount val="8"/>
                <c:pt idx="0">
                  <c:v>0.24730940515887787</c:v>
                </c:pt>
                <c:pt idx="1">
                  <c:v>0.23059101559564876</c:v>
                </c:pt>
                <c:pt idx="2">
                  <c:v>0.20954996102407172</c:v>
                </c:pt>
                <c:pt idx="3">
                  <c:v>0.18939157558934192</c:v>
                </c:pt>
                <c:pt idx="4">
                  <c:v>0.16722808707571127</c:v>
                </c:pt>
                <c:pt idx="5">
                  <c:v>0.14565103803572291</c:v>
                </c:pt>
                <c:pt idx="6">
                  <c:v>0.12348544985360115</c:v>
                </c:pt>
                <c:pt idx="7">
                  <c:v>0.10130850806429874</c:v>
                </c:pt>
              </c:numCache>
            </c:numRef>
          </c:val>
        </c:ser>
        <c:ser>
          <c:idx val="29"/>
          <c:order val="29"/>
          <c:tx>
            <c:strRef>
              <c:f>'D2.6.1.A'!$KD$83</c:f>
              <c:strCache>
                <c:ptCount val="1"/>
                <c:pt idx="0">
                  <c:v>Industry I7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'D2.6.1.A'!$KE$83:$KL$83</c:f>
              <c:numCache>
                <c:formatCode>0</c:formatCode>
                <c:ptCount val="8"/>
                <c:pt idx="0">
                  <c:v>4.5685397848651318E-2</c:v>
                </c:pt>
                <c:pt idx="1">
                  <c:v>4.1955322846331508E-2</c:v>
                </c:pt>
                <c:pt idx="2">
                  <c:v>3.6318139674525976E-2</c:v>
                </c:pt>
                <c:pt idx="3">
                  <c:v>2.9879273675145198E-2</c:v>
                </c:pt>
                <c:pt idx="4">
                  <c:v>2.2170773070849713E-2</c:v>
                </c:pt>
                <c:pt idx="5">
                  <c:v>1.9906912278671491E-2</c:v>
                </c:pt>
                <c:pt idx="6">
                  <c:v>1.866298423676863E-2</c:v>
                </c:pt>
                <c:pt idx="7">
                  <c:v>1.8781759587887276E-2</c:v>
                </c:pt>
              </c:numCache>
            </c:numRef>
          </c:val>
        </c:ser>
        <c:ser>
          <c:idx val="30"/>
          <c:order val="30"/>
          <c:tx>
            <c:strRef>
              <c:f>'D2.6.1.A'!$KD$84</c:f>
              <c:strCache>
                <c:ptCount val="1"/>
                <c:pt idx="0">
                  <c:v>Industry I7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'D2.6.1.A'!$KE$84:$KL$84</c:f>
              <c:numCache>
                <c:formatCode>0</c:formatCode>
                <c:ptCount val="8"/>
                <c:pt idx="0">
                  <c:v>1.0454482561452897E-3</c:v>
                </c:pt>
                <c:pt idx="1">
                  <c:v>5.0723353542269081E-3</c:v>
                </c:pt>
                <c:pt idx="2">
                  <c:v>1.6159876832509239E-2</c:v>
                </c:pt>
                <c:pt idx="3">
                  <c:v>3.3411543482631041E-2</c:v>
                </c:pt>
                <c:pt idx="4">
                  <c:v>5.6396837945747055E-2</c:v>
                </c:pt>
                <c:pt idx="5">
                  <c:v>4.5309296468037302E-2</c:v>
                </c:pt>
                <c:pt idx="6">
                  <c:v>2.7012181562330415E-2</c:v>
                </c:pt>
                <c:pt idx="7">
                  <c:v>0</c:v>
                </c:pt>
              </c:numCache>
            </c:numRef>
          </c:val>
        </c:ser>
        <c:ser>
          <c:idx val="31"/>
          <c:order val="31"/>
          <c:tx>
            <c:strRef>
              <c:f>'D2.6.1.A'!$KD$85</c:f>
              <c:strCache>
                <c:ptCount val="1"/>
                <c:pt idx="0">
                  <c:v>Industry I8 LTP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'D2.6.1.A'!$KE$85:$KL$85</c:f>
              <c:numCache>
                <c:formatCode>0</c:formatCode>
                <c:ptCount val="8"/>
                <c:pt idx="0">
                  <c:v>1.3359639701493651</c:v>
                </c:pt>
                <c:pt idx="1">
                  <c:v>4.0230647037820182</c:v>
                </c:pt>
                <c:pt idx="2">
                  <c:v>4.0230647037820795</c:v>
                </c:pt>
                <c:pt idx="3">
                  <c:v>4.0230647037820795</c:v>
                </c:pt>
                <c:pt idx="4">
                  <c:v>4.0230647037820795</c:v>
                </c:pt>
                <c:pt idx="5">
                  <c:v>4.0230647037820795</c:v>
                </c:pt>
                <c:pt idx="6">
                  <c:v>2.6871007336327124</c:v>
                </c:pt>
                <c:pt idx="7">
                  <c:v>0</c:v>
                </c:pt>
              </c:numCache>
            </c:numRef>
          </c:val>
        </c:ser>
        <c:ser>
          <c:idx val="32"/>
          <c:order val="32"/>
          <c:tx>
            <c:strRef>
              <c:f>'D2.6.1.A'!$KD$86</c:f>
              <c:strCache>
                <c:ptCount val="1"/>
                <c:pt idx="0">
                  <c:v>Industry I8 LTP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'D2.6.1.A'!$KE$86:$KL$86</c:f>
              <c:numCache>
                <c:formatCode>0</c:formatCode>
                <c:ptCount val="8"/>
                <c:pt idx="0">
                  <c:v>1.9814423442347798E-2</c:v>
                </c:pt>
                <c:pt idx="1">
                  <c:v>3.8812640789277902E-2</c:v>
                </c:pt>
                <c:pt idx="2">
                  <c:v>1.4140300541610136</c:v>
                </c:pt>
                <c:pt idx="3">
                  <c:v>1.6133375954715587</c:v>
                </c:pt>
                <c:pt idx="4">
                  <c:v>1.6133375954715587</c:v>
                </c:pt>
                <c:pt idx="5">
                  <c:v>1.5935231720292116</c:v>
                </c:pt>
                <c:pt idx="6">
                  <c:v>1.5745249546822819</c:v>
                </c:pt>
                <c:pt idx="7">
                  <c:v>0.19930754131054523</c:v>
                </c:pt>
              </c:numCache>
            </c:numRef>
          </c:val>
        </c:ser>
        <c:ser>
          <c:idx val="33"/>
          <c:order val="33"/>
          <c:tx>
            <c:strRef>
              <c:f>'D2.6.1.A'!$KD$87</c:f>
              <c:strCache>
                <c:ptCount val="1"/>
                <c:pt idx="0">
                  <c:v>Industry I8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'D2.6.1.A'!$KE$87:$KL$87</c:f>
              <c:numCache>
                <c:formatCode>0</c:formatCode>
                <c:ptCount val="8"/>
                <c:pt idx="0">
                  <c:v>0.266671667069313</c:v>
                </c:pt>
                <c:pt idx="1">
                  <c:v>0.80304364133858275</c:v>
                </c:pt>
                <c:pt idx="2">
                  <c:v>1.8818792669475028</c:v>
                </c:pt>
                <c:pt idx="3">
                  <c:v>3.7851313896249752</c:v>
                </c:pt>
                <c:pt idx="4">
                  <c:v>6.6943802299250965</c:v>
                </c:pt>
                <c:pt idx="5">
                  <c:v>6.106192996704932</c:v>
                </c:pt>
                <c:pt idx="6">
                  <c:v>4.4148002653975684</c:v>
                </c:pt>
                <c:pt idx="7">
                  <c:v>0.99053356867081566</c:v>
                </c:pt>
              </c:numCache>
            </c:numRef>
          </c:val>
        </c:ser>
        <c:ser>
          <c:idx val="34"/>
          <c:order val="34"/>
          <c:tx>
            <c:strRef>
              <c:f>'D2.6.1.A'!$KD$88</c:f>
              <c:strCache>
                <c:ptCount val="1"/>
                <c:pt idx="0">
                  <c:v>Industry I9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'D2.6.1.A'!$KE$88:$KL$88</c:f>
              <c:numCache>
                <c:formatCode>0</c:formatCode>
                <c:ptCount val="8"/>
                <c:pt idx="0">
                  <c:v>2.1454713883066372</c:v>
                </c:pt>
                <c:pt idx="1">
                  <c:v>2.1615442952636634</c:v>
                </c:pt>
                <c:pt idx="2">
                  <c:v>2.1765087208711349</c:v>
                </c:pt>
                <c:pt idx="3">
                  <c:v>2.1903646651291058</c:v>
                </c:pt>
                <c:pt idx="4">
                  <c:v>2.2031121280375419</c:v>
                </c:pt>
                <c:pt idx="5">
                  <c:v>2.2147511095964449</c:v>
                </c:pt>
                <c:pt idx="6">
                  <c:v>2.2252816098058168</c:v>
                </c:pt>
                <c:pt idx="7">
                  <c:v>2.2347036286655633</c:v>
                </c:pt>
              </c:numCache>
            </c:numRef>
          </c:val>
        </c:ser>
        <c:ser>
          <c:idx val="35"/>
          <c:order val="35"/>
          <c:tx>
            <c:strRef>
              <c:f>'D2.6.1.A'!$KD$89</c:f>
              <c:strCache>
                <c:ptCount val="1"/>
                <c:pt idx="0">
                  <c:v>Biopetrol Production with CCS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'D2.6.1.A'!$KE$53:$KL$53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'D2.6.1.A'!$KE$89:$KL$89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15.866726499623113</c:v>
                </c:pt>
                <c:pt idx="3">
                  <c:v>15.890085703834453</c:v>
                </c:pt>
                <c:pt idx="4">
                  <c:v>52.980391757671711</c:v>
                </c:pt>
                <c:pt idx="5">
                  <c:v>77.536118839567379</c:v>
                </c:pt>
                <c:pt idx="6">
                  <c:v>77.451018740295339</c:v>
                </c:pt>
                <c:pt idx="7">
                  <c:v>0.38143719969228262</c:v>
                </c:pt>
              </c:numCache>
            </c:numRef>
          </c:val>
        </c:ser>
        <c:ser>
          <c:idx val="36"/>
          <c:order val="36"/>
          <c:tx>
            <c:strRef>
              <c:f>'D2.6.1.A'!$KD$90</c:f>
              <c:strCache>
                <c:ptCount val="1"/>
                <c:pt idx="0">
                  <c:v>H2 Plant (Biomass Gasification with CCS)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numRef>
              <c:f>'D2.6.1.A'!$KE$53:$KL$53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'D2.6.1.A'!$KE$90:$KL$90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4.5256973566824961</c:v>
                </c:pt>
                <c:pt idx="3">
                  <c:v>9.4638210210239411</c:v>
                </c:pt>
                <c:pt idx="4">
                  <c:v>46.390829967970042</c:v>
                </c:pt>
                <c:pt idx="5">
                  <c:v>130.83047371396097</c:v>
                </c:pt>
                <c:pt idx="6">
                  <c:v>164.19064492028411</c:v>
                </c:pt>
                <c:pt idx="7">
                  <c:v>187.41732396994317</c:v>
                </c:pt>
              </c:numCache>
            </c:numRef>
          </c:val>
        </c:ser>
        <c:ser>
          <c:idx val="37"/>
          <c:order val="37"/>
          <c:tx>
            <c:strRef>
              <c:f>'D2.6.1.A'!$KD$91</c:f>
              <c:strCache>
                <c:ptCount val="1"/>
                <c:pt idx="0">
                  <c:v>H2 Plant (Coal Gasification with CCS)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numRef>
              <c:f>'D2.6.1.A'!$KE$53:$KL$53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'D2.6.1.A'!$KE$91:$KL$91</c:f>
              <c:numCache>
                <c:formatCode>0</c:formatCode>
                <c:ptCount val="8"/>
                <c:pt idx="0">
                  <c:v>0</c:v>
                </c:pt>
                <c:pt idx="1">
                  <c:v>0.41338924376577529</c:v>
                </c:pt>
                <c:pt idx="2">
                  <c:v>2.3166223855582304</c:v>
                </c:pt>
                <c:pt idx="3">
                  <c:v>4.7535155212279427</c:v>
                </c:pt>
                <c:pt idx="4">
                  <c:v>5.7820786413888321</c:v>
                </c:pt>
                <c:pt idx="5">
                  <c:v>6.5169158410166919</c:v>
                </c:pt>
                <c:pt idx="6">
                  <c:v>6.296849540843656</c:v>
                </c:pt>
                <c:pt idx="7">
                  <c:v>3.6514266077282143</c:v>
                </c:pt>
              </c:numCache>
            </c:numRef>
          </c:val>
        </c:ser>
        <c:ser>
          <c:idx val="38"/>
          <c:order val="38"/>
          <c:tx>
            <c:strRef>
              <c:f>'D2.6.1.A'!$KD$92</c:f>
              <c:strCache>
                <c:ptCount val="1"/>
                <c:pt idx="0">
                  <c:v>SNG Plant (Biomass Gasification with CCS)</c:v>
                </c:pt>
              </c:strCache>
            </c:strRef>
          </c:tx>
          <c:spPr>
            <a:solidFill>
              <a:srgbClr val="333300"/>
            </a:solidFill>
          </c:spPr>
          <c:invertIfNegative val="0"/>
          <c:cat>
            <c:numRef>
              <c:f>'D2.6.1.A'!$KE$53:$KL$53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'D2.6.1.A'!$KE$92:$KL$92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2.5864193709695678</c:v>
                </c:pt>
                <c:pt idx="7">
                  <c:v>8.7461190245762541</c:v>
                </c:pt>
              </c:numCache>
            </c:numRef>
          </c:val>
        </c:ser>
        <c:ser>
          <c:idx val="39"/>
          <c:order val="39"/>
          <c:tx>
            <c:strRef>
              <c:f>'D2.6.1.A'!$KD$93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'D2.6.1.A'!$KE$53:$KL$53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'D2.6.1.A'!$KE$93:$KL$93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0.3615456762300216</c:v>
                </c:pt>
                <c:pt idx="3">
                  <c:v>0.59054253847230032</c:v>
                </c:pt>
                <c:pt idx="4">
                  <c:v>4.2113431313006133</c:v>
                </c:pt>
                <c:pt idx="5">
                  <c:v>4.8374919370320262</c:v>
                </c:pt>
                <c:pt idx="6">
                  <c:v>4.8374733485854282</c:v>
                </c:pt>
                <c:pt idx="7">
                  <c:v>3.7973880014512158</c:v>
                </c:pt>
              </c:numCache>
            </c:numRef>
          </c:val>
        </c:ser>
        <c:ser>
          <c:idx val="40"/>
          <c:order val="40"/>
          <c:tx>
            <c:strRef>
              <c:f>'D2.6.1.A'!$KD$94</c:f>
              <c:strCache>
                <c:ptCount val="1"/>
                <c:pt idx="0">
                  <c:v>Biomass Fired Generation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'D2.6.1.A'!$KE$53:$KL$53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'D2.6.1.A'!$KE$94:$KL$94</c:f>
              <c:numCache>
                <c:formatCode>0</c:formatCode>
                <c:ptCount val="8"/>
                <c:pt idx="0">
                  <c:v>0.11051834748941983</c:v>
                </c:pt>
                <c:pt idx="1">
                  <c:v>0.42813414755811618</c:v>
                </c:pt>
                <c:pt idx="2">
                  <c:v>0.6800129598675686</c:v>
                </c:pt>
                <c:pt idx="3">
                  <c:v>0.12807882731672193</c:v>
                </c:pt>
                <c:pt idx="4">
                  <c:v>4.0062212653122174E-2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1"/>
          <c:order val="41"/>
          <c:tx>
            <c:strRef>
              <c:f>'D2.6.1.A'!$KD$95</c:f>
              <c:strCache>
                <c:ptCount val="1"/>
                <c:pt idx="0">
                  <c:v>Converted Biomass Plant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'D2.6.1.A'!$KE$53:$KL$53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'D2.6.1.A'!$KE$95:$KL$95</c:f>
              <c:numCache>
                <c:formatCode>0</c:formatCode>
                <c:ptCount val="8"/>
                <c:pt idx="0">
                  <c:v>0.90166765739468169</c:v>
                </c:pt>
                <c:pt idx="1">
                  <c:v>3.145023873274039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2"/>
          <c:order val="42"/>
          <c:tx>
            <c:strRef>
              <c:f>'D2.6.1.A'!$KD$96</c:f>
              <c:strCache>
                <c:ptCount val="1"/>
                <c:pt idx="0">
                  <c:v>IGCC Coal with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'D2.6.1.A'!$KE$96:$KL$96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0.76595341593080679</c:v>
                </c:pt>
                <c:pt idx="3">
                  <c:v>0.97589828630701736</c:v>
                </c:pt>
                <c:pt idx="4">
                  <c:v>1.1321956789733458</c:v>
                </c:pt>
                <c:pt idx="5">
                  <c:v>1.1674439895856317</c:v>
                </c:pt>
                <c:pt idx="6">
                  <c:v>1.1621855292786483</c:v>
                </c:pt>
                <c:pt idx="7">
                  <c:v>0.59210067779361875</c:v>
                </c:pt>
              </c:numCache>
            </c:numRef>
          </c:val>
        </c:ser>
        <c:ser>
          <c:idx val="43"/>
          <c:order val="43"/>
          <c:tx>
            <c:strRef>
              <c:f>'D2.6.1.A'!$KD$97</c:f>
              <c:strCache>
                <c:ptCount val="1"/>
                <c:pt idx="0">
                  <c:v>PC Coal</c:v>
                </c:pt>
              </c:strCache>
            </c:strRef>
          </c:tx>
          <c:spPr>
            <a:solidFill>
              <a:srgbClr val="4D4D4D"/>
            </a:solidFill>
          </c:spPr>
          <c:invertIfNegative val="0"/>
          <c:cat>
            <c:numRef>
              <c:f>'D2.6.1.A'!$KE$53:$KL$53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'D2.6.1.A'!$KE$97:$KL$97</c:f>
              <c:numCache>
                <c:formatCode>0</c:formatCode>
                <c:ptCount val="8"/>
                <c:pt idx="0">
                  <c:v>0</c:v>
                </c:pt>
                <c:pt idx="1">
                  <c:v>4.4461864799113275</c:v>
                </c:pt>
                <c:pt idx="2">
                  <c:v>1.1738893701848707</c:v>
                </c:pt>
                <c:pt idx="3">
                  <c:v>0.16403327550826649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4"/>
          <c:order val="44"/>
          <c:tx>
            <c:strRef>
              <c:f>'D2.6.1.A'!$KD$98</c:f>
              <c:strCache>
                <c:ptCount val="1"/>
                <c:pt idx="0">
                  <c:v>Biomass Boiler - Hot Water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'D2.6.1.A'!$KE$53:$KL$53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'D2.6.1.A'!$KE$98:$KL$98</c:f>
              <c:numCache>
                <c:formatCode>0</c:formatCode>
                <c:ptCount val="8"/>
                <c:pt idx="0">
                  <c:v>3.3872139178212972</c:v>
                </c:pt>
                <c:pt idx="1">
                  <c:v>3.2786188476765243</c:v>
                </c:pt>
                <c:pt idx="2">
                  <c:v>0.14413800002900665</c:v>
                </c:pt>
                <c:pt idx="3">
                  <c:v>0.4291113587759845</c:v>
                </c:pt>
                <c:pt idx="4">
                  <c:v>0.58368317227977218</c:v>
                </c:pt>
                <c:pt idx="5">
                  <c:v>0.39419286106287837</c:v>
                </c:pt>
                <c:pt idx="6">
                  <c:v>0.10502924388943252</c:v>
                </c:pt>
                <c:pt idx="7">
                  <c:v>0</c:v>
                </c:pt>
              </c:numCache>
            </c:numRef>
          </c:val>
        </c:ser>
        <c:ser>
          <c:idx val="45"/>
          <c:order val="45"/>
          <c:tx>
            <c:strRef>
              <c:f>'D2.6.1.A'!$KD$99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'D2.6.1.A'!$KE$53:$KL$53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'D2.6.1.A'!$KE$99:$KL$99</c:f>
              <c:numCache>
                <c:formatCode>0</c:formatCode>
                <c:ptCount val="8"/>
                <c:pt idx="0">
                  <c:v>11.084628458504355</c:v>
                </c:pt>
                <c:pt idx="1">
                  <c:v>9.2333921918068089</c:v>
                </c:pt>
                <c:pt idx="2">
                  <c:v>16.026164791476976</c:v>
                </c:pt>
                <c:pt idx="3">
                  <c:v>51.62632613433582</c:v>
                </c:pt>
                <c:pt idx="4">
                  <c:v>59.216595794888029</c:v>
                </c:pt>
                <c:pt idx="5">
                  <c:v>46.650778882052784</c:v>
                </c:pt>
                <c:pt idx="6">
                  <c:v>11.911504505236502</c:v>
                </c:pt>
                <c:pt idx="7">
                  <c:v>4.4511887361755259E-3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3245440"/>
        <c:axId val="203246976"/>
      </c:barChart>
      <c:catAx>
        <c:axId val="20324544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03246976"/>
        <c:crosses val="autoZero"/>
        <c:auto val="1"/>
        <c:lblAlgn val="ctr"/>
        <c:lblOffset val="100"/>
        <c:noMultiLvlLbl val="0"/>
      </c:catAx>
      <c:valAx>
        <c:axId val="203246976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032454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Storage Power Rating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108814728954922"/>
          <c:y val="9.3415190632284761E-2"/>
          <c:w val="0.53144963585726457"/>
          <c:h val="0.80613042063120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'D2.6.1.A'!$EZ$54</c:f>
              <c:strCache>
                <c:ptCount val="1"/>
                <c:pt idx="0">
                  <c:v>Pumped Storage of Electricity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'D2.6.1.A'!$FA$53:$FI$53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'D2.6.1.A'!$FA$54:$FI$54</c:f>
              <c:numCache>
                <c:formatCode>0.00E+00</c:formatCode>
                <c:ptCount val="9"/>
                <c:pt idx="0">
                  <c:v>2.86</c:v>
                </c:pt>
                <c:pt idx="1">
                  <c:v>2.6600000000068373</c:v>
                </c:pt>
                <c:pt idx="2">
                  <c:v>2.5200000000151568</c:v>
                </c:pt>
                <c:pt idx="3">
                  <c:v>2.3800000000242694</c:v>
                </c:pt>
                <c:pt idx="4">
                  <c:v>2.2400000000337754</c:v>
                </c:pt>
                <c:pt idx="5">
                  <c:v>2.1000000000439307</c:v>
                </c:pt>
                <c:pt idx="6">
                  <c:v>1.9600000000540996</c:v>
                </c:pt>
                <c:pt idx="7">
                  <c:v>1.8200000000641121</c:v>
                </c:pt>
                <c:pt idx="8">
                  <c:v>1.6800000000749662</c:v>
                </c:pt>
              </c:numCache>
            </c:numRef>
          </c:val>
        </c:ser>
        <c:ser>
          <c:idx val="1"/>
          <c:order val="1"/>
          <c:tx>
            <c:strRef>
              <c:f>'D2.6.1.A'!$EZ$55</c:f>
              <c:strCache>
                <c:ptCount val="1"/>
                <c:pt idx="0">
                  <c:v>Battery - Li-ion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'D2.6.1.A'!$FA$53:$FI$53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'D2.6.1.A'!$FA$55:$FI$55</c:f>
              <c:numCache>
                <c:formatCode>0.00E+00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1.1803414577443977E-10</c:v>
                </c:pt>
                <c:pt idx="7">
                  <c:v>1.4816470944766059E-10</c:v>
                </c:pt>
                <c:pt idx="8">
                  <c:v>1.8483047253870736E-10</c:v>
                </c:pt>
              </c:numCache>
            </c:numRef>
          </c:val>
        </c:ser>
        <c:ser>
          <c:idx val="2"/>
          <c:order val="2"/>
          <c:tx>
            <c:strRef>
              <c:f>'D2.6.1.A'!$EZ$56</c:f>
              <c:strCache>
                <c:ptCount val="1"/>
                <c:pt idx="0">
                  <c:v>Flow battery - Zn-Br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strRef>
              <c:f>'D2.6.1.A'!$FA$53:$FI$53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'D2.6.1.A'!$FA$56:$FI$56</c:f>
              <c:numCache>
                <c:formatCode>0.00E+00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1.0351810478611579E-10</c:v>
                </c:pt>
                <c:pt idx="5">
                  <c:v>1.0556766739363481E-10</c:v>
                </c:pt>
                <c:pt idx="6">
                  <c:v>1.1599442076487266E-10</c:v>
                </c:pt>
                <c:pt idx="7">
                  <c:v>1.3653560140638801E-10</c:v>
                </c:pt>
                <c:pt idx="8">
                  <c:v>1.5771048441403803E-10</c:v>
                </c:pt>
              </c:numCache>
            </c:numRef>
          </c:val>
        </c:ser>
        <c:ser>
          <c:idx val="3"/>
          <c:order val="3"/>
          <c:tx>
            <c:strRef>
              <c:f>'D2.6.1.A'!$EZ$57</c:f>
              <c:strCache>
                <c:ptCount val="1"/>
                <c:pt idx="0">
                  <c:v>Flow battery - Redox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'D2.6.1.A'!$FA$53:$FI$53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'D2.6.1.A'!$FA$57:$FI$57</c:f>
              <c:numCache>
                <c:formatCode>0.00E+00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1.1400789627641007E-10</c:v>
                </c:pt>
              </c:numCache>
            </c:numRef>
          </c:val>
        </c:ser>
        <c:ser>
          <c:idx val="4"/>
          <c:order val="4"/>
          <c:tx>
            <c:strRef>
              <c:f>'D2.6.1.A'!$EZ$58</c:f>
              <c:strCache>
                <c:ptCount val="1"/>
                <c:pt idx="0">
                  <c:v>Geological Storage of Hydrogen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'D2.6.1.A'!$FA$53:$FI$53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'D2.6.1.A'!$FA$58:$FI$58</c:f>
              <c:numCache>
                <c:formatCode>0.00E+00</c:formatCode>
                <c:ptCount val="9"/>
                <c:pt idx="0">
                  <c:v>0</c:v>
                </c:pt>
                <c:pt idx="1">
                  <c:v>7.9280746191869894E-2</c:v>
                </c:pt>
                <c:pt idx="2">
                  <c:v>0.38430611521342101</c:v>
                </c:pt>
                <c:pt idx="3">
                  <c:v>1.0208756627097415</c:v>
                </c:pt>
                <c:pt idx="4">
                  <c:v>2.6122536861956838</c:v>
                </c:pt>
                <c:pt idx="5">
                  <c:v>5.7229608669567922</c:v>
                </c:pt>
                <c:pt idx="6">
                  <c:v>6.9342347560690047</c:v>
                </c:pt>
                <c:pt idx="7">
                  <c:v>6.945148024764296</c:v>
                </c:pt>
                <c:pt idx="8">
                  <c:v>7.2909145873078556</c:v>
                </c:pt>
              </c:numCache>
            </c:numRef>
          </c:val>
        </c:ser>
        <c:ser>
          <c:idx val="5"/>
          <c:order val="5"/>
          <c:tx>
            <c:strRef>
              <c:f>'D2.6.1.A'!$EZ$59</c:f>
              <c:strCache>
                <c:ptCount val="1"/>
                <c:pt idx="0">
                  <c:v>Building Space Heat Storage</c:v>
                </c:pt>
              </c:strCache>
            </c:strRef>
          </c:tx>
          <c:spPr>
            <a:solidFill>
              <a:srgbClr val="404040"/>
            </a:solidFill>
          </c:spPr>
          <c:invertIfNegative val="0"/>
          <c:cat>
            <c:strRef>
              <c:f>'D2.6.1.A'!$FA$53:$FI$53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'D2.6.1.A'!$FA$59:$FI$59</c:f>
              <c:numCache>
                <c:formatCode>0.00E+00</c:formatCode>
                <c:ptCount val="9"/>
                <c:pt idx="0">
                  <c:v>0</c:v>
                </c:pt>
                <c:pt idx="1">
                  <c:v>25.735341807935612</c:v>
                </c:pt>
                <c:pt idx="2">
                  <c:v>20.140153670667829</c:v>
                </c:pt>
                <c:pt idx="3">
                  <c:v>26.713776180210299</c:v>
                </c:pt>
                <c:pt idx="4">
                  <c:v>44.957116744300237</c:v>
                </c:pt>
                <c:pt idx="5">
                  <c:v>54.492400342965929</c:v>
                </c:pt>
                <c:pt idx="6">
                  <c:v>78.412411415599777</c:v>
                </c:pt>
                <c:pt idx="7">
                  <c:v>96.222851096885933</c:v>
                </c:pt>
                <c:pt idx="8">
                  <c:v>155.10437569193903</c:v>
                </c:pt>
              </c:numCache>
            </c:numRef>
          </c:val>
        </c:ser>
        <c:ser>
          <c:idx val="6"/>
          <c:order val="6"/>
          <c:tx>
            <c:strRef>
              <c:f>'D2.6.1.A'!$EZ$60</c:f>
              <c:strCache>
                <c:ptCount val="1"/>
                <c:pt idx="0">
                  <c:v>Building Hot Water Storage</c:v>
                </c:pt>
              </c:strCache>
            </c:strRef>
          </c:tx>
          <c:spPr>
            <a:solidFill>
              <a:srgbClr val="948A54"/>
            </a:solidFill>
          </c:spPr>
          <c:invertIfNegative val="0"/>
          <c:cat>
            <c:strRef>
              <c:f>'D2.6.1.A'!$FA$53:$FI$53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'D2.6.1.A'!$FA$60:$FI$60</c:f>
              <c:numCache>
                <c:formatCode>0.00E+00</c:formatCode>
                <c:ptCount val="9"/>
                <c:pt idx="0">
                  <c:v>0</c:v>
                </c:pt>
                <c:pt idx="1">
                  <c:v>5.380113151505669</c:v>
                </c:pt>
                <c:pt idx="2">
                  <c:v>6.977173229864551</c:v>
                </c:pt>
                <c:pt idx="3">
                  <c:v>6.0041894259334718</c:v>
                </c:pt>
                <c:pt idx="4">
                  <c:v>6.0295081781649991</c:v>
                </c:pt>
                <c:pt idx="5">
                  <c:v>9.023233270020306</c:v>
                </c:pt>
                <c:pt idx="6">
                  <c:v>13.702132723559695</c:v>
                </c:pt>
                <c:pt idx="7">
                  <c:v>24.249766968790997</c:v>
                </c:pt>
                <c:pt idx="8">
                  <c:v>28.974679850847746</c:v>
                </c:pt>
              </c:numCache>
            </c:numRef>
          </c:val>
        </c:ser>
        <c:ser>
          <c:idx val="7"/>
          <c:order val="7"/>
          <c:tx>
            <c:strRef>
              <c:f>'D2.6.1.A'!$EZ$61</c:f>
              <c:strCache>
                <c:ptCount val="1"/>
                <c:pt idx="0">
                  <c:v>District Heat Storage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'D2.6.1.A'!$FA$53:$FI$53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'D2.6.1.A'!$FA$61:$FI$61</c:f>
              <c:numCache>
                <c:formatCode>0.00E+00</c:formatCode>
                <c:ptCount val="9"/>
                <c:pt idx="0">
                  <c:v>0</c:v>
                </c:pt>
                <c:pt idx="1">
                  <c:v>3.0585133477167901</c:v>
                </c:pt>
                <c:pt idx="2">
                  <c:v>8.8393236045070136</c:v>
                </c:pt>
                <c:pt idx="3">
                  <c:v>26.448094605818802</c:v>
                </c:pt>
                <c:pt idx="4">
                  <c:v>49.608030652324494</c:v>
                </c:pt>
                <c:pt idx="5">
                  <c:v>102.59619404449275</c:v>
                </c:pt>
                <c:pt idx="6">
                  <c:v>153.50333144017321</c:v>
                </c:pt>
                <c:pt idx="7">
                  <c:v>228.55201385301064</c:v>
                </c:pt>
                <c:pt idx="8">
                  <c:v>379.59445123173032</c:v>
                </c:pt>
              </c:numCache>
            </c:numRef>
          </c:val>
        </c:ser>
        <c:ser>
          <c:idx val="8"/>
          <c:order val="8"/>
          <c:tx>
            <c:strRef>
              <c:f>'D2.6.1.A'!$EZ$62</c:f>
              <c:strCache>
                <c:ptCount val="1"/>
                <c:pt idx="0">
                  <c:v>Pumped Heat Electricity Storage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'D2.6.1.A'!$FA$53:$FI$53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'D2.6.1.A'!$FA$62:$FI$62</c:f>
              <c:numCache>
                <c:formatCode>0.00E+00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1.941364696139062E-2</c:v>
                </c:pt>
                <c:pt idx="4">
                  <c:v>2.4783079935700503</c:v>
                </c:pt>
                <c:pt idx="5">
                  <c:v>6.8848124220832574</c:v>
                </c:pt>
                <c:pt idx="6">
                  <c:v>9.8745378435581674</c:v>
                </c:pt>
                <c:pt idx="7">
                  <c:v>10.236238582094137</c:v>
                </c:pt>
                <c:pt idx="8">
                  <c:v>13.562335582528204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3319936"/>
        <c:axId val="203334016"/>
      </c:barChart>
      <c:catAx>
        <c:axId val="20331993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03334016"/>
        <c:crosses val="autoZero"/>
        <c:auto val="1"/>
        <c:lblAlgn val="ctr"/>
        <c:lblOffset val="100"/>
        <c:noMultiLvlLbl val="0"/>
      </c:catAx>
      <c:valAx>
        <c:axId val="203334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GW</a:t>
                </a:r>
              </a:p>
            </c:rich>
          </c:tx>
          <c:overlay val="0"/>
        </c:title>
        <c:numFmt formatCode="0.00E+0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033199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57804357375422"/>
          <c:y val="5.6679109181945755E-2"/>
          <c:w val="0.27242197124166878"/>
          <c:h val="0.41421960140223152"/>
        </c:manualLayout>
      </c:layout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Retrofit Capacity (Million Dwellings)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'D2.6.1.A'!$GP$54</c:f>
              <c:strCache>
                <c:ptCount val="1"/>
                <c:pt idx="0">
                  <c:v>Dwelling (HD, ThP) to Dwelling (HD, ThP with Retrofix)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numRef>
              <c:f>'D2.6.1.A'!$GQ$53:$GT$53</c:f>
              <c:numCache>
                <c:formatCode>General</c:formatCode>
                <c:ptCount val="4"/>
                <c:pt idx="0">
                  <c:v>2035</c:v>
                </c:pt>
                <c:pt idx="1">
                  <c:v>2040</c:v>
                </c:pt>
                <c:pt idx="2">
                  <c:v>2045</c:v>
                </c:pt>
                <c:pt idx="3">
                  <c:v>2050</c:v>
                </c:pt>
              </c:numCache>
            </c:numRef>
          </c:cat>
          <c:val>
            <c:numRef>
              <c:f>'D2.6.1.A'!$GQ$54:$GT$54</c:f>
              <c:numCache>
                <c:formatCode>0</c:formatCode>
                <c:ptCount val="4"/>
                <c:pt idx="0">
                  <c:v>0.6201129170012567</c:v>
                </c:pt>
                <c:pt idx="1">
                  <c:v>0.40210049611307408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'D2.6.1.A'!$GP$55</c:f>
              <c:strCache>
                <c:ptCount val="1"/>
                <c:pt idx="0">
                  <c:v>Dwelling (MD, ThP) to Dwelling (MD, ThP with Retrofix)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'D2.6.1.A'!$GQ$53:$GT$53</c:f>
              <c:numCache>
                <c:formatCode>General</c:formatCode>
                <c:ptCount val="4"/>
                <c:pt idx="0">
                  <c:v>2035</c:v>
                </c:pt>
                <c:pt idx="1">
                  <c:v>2040</c:v>
                </c:pt>
                <c:pt idx="2">
                  <c:v>2045</c:v>
                </c:pt>
                <c:pt idx="3">
                  <c:v>2050</c:v>
                </c:pt>
              </c:numCache>
            </c:numRef>
          </c:cat>
          <c:val>
            <c:numRef>
              <c:f>'D2.6.1.A'!$GQ$55:$GT$55</c:f>
              <c:numCache>
                <c:formatCode>0</c:formatCode>
                <c:ptCount val="4"/>
                <c:pt idx="0">
                  <c:v>0.16206134754896476</c:v>
                </c:pt>
                <c:pt idx="1">
                  <c:v>2.0858442380151558</c:v>
                </c:pt>
                <c:pt idx="2">
                  <c:v>2.2738940165663712</c:v>
                </c:pt>
                <c:pt idx="3">
                  <c:v>0.25114324479729899</c:v>
                </c:pt>
              </c:numCache>
            </c:numRef>
          </c:val>
        </c:ser>
        <c:ser>
          <c:idx val="2"/>
          <c:order val="2"/>
          <c:tx>
            <c:strRef>
              <c:f>'D2.6.1.A'!$GP$56</c:f>
              <c:strCache>
                <c:ptCount val="1"/>
                <c:pt idx="0">
                  <c:v>Dwelling (LD, ThP) to Dwelling (LD, ThP with Retrofix)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numRef>
              <c:f>'D2.6.1.A'!$GQ$53:$GT$53</c:f>
              <c:numCache>
                <c:formatCode>General</c:formatCode>
                <c:ptCount val="4"/>
                <c:pt idx="0">
                  <c:v>2035</c:v>
                </c:pt>
                <c:pt idx="1">
                  <c:v>2040</c:v>
                </c:pt>
                <c:pt idx="2">
                  <c:v>2045</c:v>
                </c:pt>
                <c:pt idx="3">
                  <c:v>2050</c:v>
                </c:pt>
              </c:numCache>
            </c:numRef>
          </c:cat>
          <c:val>
            <c:numRef>
              <c:f>'D2.6.1.A'!$GQ$56:$GT$56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0.22610598327232001</c:v>
                </c:pt>
                <c:pt idx="3">
                  <c:v>2.2488567552585379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3360896"/>
        <c:axId val="203366784"/>
      </c:barChart>
      <c:catAx>
        <c:axId val="20336089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03366784"/>
        <c:crosses val="autoZero"/>
        <c:auto val="1"/>
        <c:lblAlgn val="ctr"/>
        <c:lblOffset val="100"/>
        <c:noMultiLvlLbl val="0"/>
      </c:catAx>
      <c:valAx>
        <c:axId val="203366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Million Dwellings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033608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144161294436796"/>
          <c:y val="0.25084982035301745"/>
          <c:w val="0.23855840456466407"/>
          <c:h val="0.24163790717918304"/>
        </c:manualLayout>
      </c:layout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Network Hot Water Production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'D2.6.1.A'!$KY$54</c:f>
              <c:strCache>
                <c:ptCount val="1"/>
                <c:pt idx="0">
                  <c:v>Heat Offtake for District Heat Network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'D2.6.1.A'!$KZ$53:$LG$53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'D2.6.1.A'!$KZ$54:$LG$54</c:f>
              <c:numCache>
                <c:formatCode>0</c:formatCode>
                <c:ptCount val="8"/>
                <c:pt idx="0">
                  <c:v>1.1343064289804585</c:v>
                </c:pt>
                <c:pt idx="1">
                  <c:v>2.9268810253900601</c:v>
                </c:pt>
                <c:pt idx="2">
                  <c:v>7.5458681326170272</c:v>
                </c:pt>
                <c:pt idx="3">
                  <c:v>14.428446152455866</c:v>
                </c:pt>
                <c:pt idx="4">
                  <c:v>29.496959436617313</c:v>
                </c:pt>
                <c:pt idx="5">
                  <c:v>46.912522089705952</c:v>
                </c:pt>
                <c:pt idx="6">
                  <c:v>68.006192510994765</c:v>
                </c:pt>
                <c:pt idx="7">
                  <c:v>84.435319181247451</c:v>
                </c:pt>
              </c:numCache>
            </c:numRef>
          </c:val>
        </c:ser>
        <c:ser>
          <c:idx val="1"/>
          <c:order val="1"/>
          <c:tx>
            <c:strRef>
              <c:f>'D2.6.1.A'!$KY$55</c:f>
              <c:strCache>
                <c:ptCount val="1"/>
                <c:pt idx="0">
                  <c:v>Anaerobic Digestion CHP Plant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numRef>
              <c:f>'D2.6.1.A'!$KZ$53:$LG$53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'D2.6.1.A'!$KZ$55:$LG$55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1.2732724902680785</c:v>
                </c:pt>
                <c:pt idx="3">
                  <c:v>1.3500148769428457</c:v>
                </c:pt>
                <c:pt idx="4">
                  <c:v>1.1290449746478592</c:v>
                </c:pt>
                <c:pt idx="5">
                  <c:v>0.9552500637744763</c:v>
                </c:pt>
                <c:pt idx="6">
                  <c:v>0.28329599772940411</c:v>
                </c:pt>
                <c:pt idx="7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'D2.6.1.A'!$KY$56</c:f>
              <c:strCache>
                <c:ptCount val="1"/>
                <c:pt idx="0">
                  <c:v>Geothermal Plant (HSA) Heat Only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numRef>
              <c:f>'D2.6.1.A'!$KZ$53:$LG$53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'D2.6.1.A'!$KZ$56:$LG$56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2.184390874957904</c:v>
                </c:pt>
              </c:numCache>
            </c:numRef>
          </c:val>
        </c:ser>
        <c:ser>
          <c:idx val="3"/>
          <c:order val="3"/>
          <c:tx>
            <c:strRef>
              <c:f>'D2.6.1.A'!$KY$57</c:f>
              <c:strCache>
                <c:ptCount val="1"/>
                <c:pt idx="0">
                  <c:v>Geothermal Plant (EGS) Electricity &amp; Heat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numRef>
              <c:f>'D2.6.1.A'!$KZ$53:$LG$53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'D2.6.1.A'!$KZ$57:$LG$57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0.30112964301828421</c:v>
                </c:pt>
                <c:pt idx="6">
                  <c:v>0.35459328877221286</c:v>
                </c:pt>
                <c:pt idx="7">
                  <c:v>5.9304216418564488</c:v>
                </c:pt>
              </c:numCache>
            </c:numRef>
          </c:val>
        </c:ser>
        <c:ser>
          <c:idx val="4"/>
          <c:order val="4"/>
          <c:tx>
            <c:strRef>
              <c:f>'D2.6.1.A'!$KY$58</c:f>
              <c:strCache>
                <c:ptCount val="1"/>
                <c:pt idx="0">
                  <c:v>Heat Pump (Large Scale Marine)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numRef>
              <c:f>'D2.6.1.A'!$KZ$53:$LG$53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'D2.6.1.A'!$KZ$58:$LG$58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2.3410076693635936E-3</c:v>
                </c:pt>
                <c:pt idx="5">
                  <c:v>3.1870967386911881</c:v>
                </c:pt>
                <c:pt idx="6">
                  <c:v>14.057015426938335</c:v>
                </c:pt>
                <c:pt idx="7">
                  <c:v>49.386994686655235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3403648"/>
        <c:axId val="203405184"/>
      </c:barChart>
      <c:catAx>
        <c:axId val="20340364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03405184"/>
        <c:crosses val="autoZero"/>
        <c:auto val="1"/>
        <c:lblAlgn val="ctr"/>
        <c:lblOffset val="100"/>
        <c:noMultiLvlLbl val="0"/>
      </c:catAx>
      <c:valAx>
        <c:axId val="203405184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0340364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Space Heat Generation Capacity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'D2.6.1.A'!$LR$54</c:f>
              <c:strCache>
                <c:ptCount val="1"/>
                <c:pt idx="0">
                  <c:v>District Heating (Commercial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numRef>
              <c:f>'D2.6.1.A'!$LS$53:$LZ$53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'D2.6.1.A'!$LS$54:$LZ$54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0.65654131708472463</c:v>
                </c:pt>
              </c:numCache>
            </c:numRef>
          </c:val>
        </c:ser>
        <c:ser>
          <c:idx val="1"/>
          <c:order val="1"/>
          <c:tx>
            <c:strRef>
              <c:f>'D2.6.1.A'!$LR$55</c:f>
              <c:strCache>
                <c:ptCount val="1"/>
                <c:pt idx="0">
                  <c:v>District Heating (Public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numRef>
              <c:f>'D2.6.1.A'!$LS$53:$LZ$53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'D2.6.1.A'!$LS$55:$LZ$55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0.2760727911908627</c:v>
                </c:pt>
              </c:numCache>
            </c:numRef>
          </c:val>
        </c:ser>
        <c:ser>
          <c:idx val="2"/>
          <c:order val="2"/>
          <c:tx>
            <c:strRef>
              <c:f>'D2.6.1.A'!$LR$56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'D2.6.1.A'!$LS$53:$LZ$53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'D2.6.1.A'!$LS$56:$LZ$56</c:f>
              <c:numCache>
                <c:formatCode>0</c:formatCode>
                <c:ptCount val="8"/>
                <c:pt idx="0">
                  <c:v>0.12323802745180158</c:v>
                </c:pt>
                <c:pt idx="1">
                  <c:v>0.3658467357686857</c:v>
                </c:pt>
                <c:pt idx="2">
                  <c:v>0.94620900103916139</c:v>
                </c:pt>
                <c:pt idx="3">
                  <c:v>1.7394020484677821</c:v>
                </c:pt>
                <c:pt idx="4">
                  <c:v>3.2060174149095384</c:v>
                </c:pt>
                <c:pt idx="5">
                  <c:v>4.4983744731443993</c:v>
                </c:pt>
                <c:pt idx="6">
                  <c:v>6.8458093756076428</c:v>
                </c:pt>
                <c:pt idx="7">
                  <c:v>10.786898875121539</c:v>
                </c:pt>
              </c:numCache>
            </c:numRef>
          </c:val>
        </c:ser>
        <c:ser>
          <c:idx val="3"/>
          <c:order val="3"/>
          <c:tx>
            <c:strRef>
              <c:f>'D2.6.1.A'!$LR$57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'D2.6.1.A'!$LS$53:$LZ$53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'D2.6.1.A'!$LS$57:$LZ$57</c:f>
              <c:numCache>
                <c:formatCode>0</c:formatCode>
                <c:ptCount val="8"/>
                <c:pt idx="0">
                  <c:v>0.53013211345266376</c:v>
                </c:pt>
                <c:pt idx="1">
                  <c:v>1.2916474739957418</c:v>
                </c:pt>
                <c:pt idx="2">
                  <c:v>2.6908793226422962</c:v>
                </c:pt>
                <c:pt idx="3">
                  <c:v>4.6973655256818336</c:v>
                </c:pt>
                <c:pt idx="4">
                  <c:v>6.9132060307381531</c:v>
                </c:pt>
                <c:pt idx="5">
                  <c:v>7.7888333982413682</c:v>
                </c:pt>
                <c:pt idx="6">
                  <c:v>9.1300548784313893</c:v>
                </c:pt>
                <c:pt idx="7">
                  <c:v>11.683841678274353</c:v>
                </c:pt>
              </c:numCache>
            </c:numRef>
          </c:val>
        </c:ser>
        <c:ser>
          <c:idx val="4"/>
          <c:order val="4"/>
          <c:tx>
            <c:strRef>
              <c:f>'D2.6.1.A'!$LR$58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numRef>
              <c:f>'D2.6.1.A'!$LS$53:$LZ$53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'D2.6.1.A'!$LS$58:$LZ$58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9.8833096594656963E-4</c:v>
                </c:pt>
                <c:pt idx="3">
                  <c:v>2.9604232760894529E-2</c:v>
                </c:pt>
                <c:pt idx="4">
                  <c:v>0.38207001750824821</c:v>
                </c:pt>
                <c:pt idx="5">
                  <c:v>1.1796108100753724</c:v>
                </c:pt>
                <c:pt idx="6">
                  <c:v>2.736761065872102</c:v>
                </c:pt>
                <c:pt idx="7">
                  <c:v>5.0829046915364922</c:v>
                </c:pt>
              </c:numCache>
            </c:numRef>
          </c:val>
        </c:ser>
        <c:ser>
          <c:idx val="5"/>
          <c:order val="5"/>
          <c:tx>
            <c:strRef>
              <c:f>'D2.6.1.A'!$LR$59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numRef>
              <c:f>'D2.6.1.A'!$LS$53:$LZ$53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'D2.6.1.A'!$LS$59:$LZ$59</c:f>
              <c:numCache>
                <c:formatCode>0</c:formatCode>
                <c:ptCount val="8"/>
                <c:pt idx="0">
                  <c:v>7.2260120717199264E-3</c:v>
                </c:pt>
                <c:pt idx="1">
                  <c:v>0.16730621970413517</c:v>
                </c:pt>
                <c:pt idx="2">
                  <c:v>1.8245166156661214</c:v>
                </c:pt>
                <c:pt idx="3">
                  <c:v>3.821135902785723</c:v>
                </c:pt>
                <c:pt idx="4">
                  <c:v>8.9987504942205092</c:v>
                </c:pt>
                <c:pt idx="5">
                  <c:v>17.370275858989991</c:v>
                </c:pt>
                <c:pt idx="6">
                  <c:v>31.305354231220669</c:v>
                </c:pt>
                <c:pt idx="7">
                  <c:v>54.762175306655287</c:v>
                </c:pt>
              </c:numCache>
            </c:numRef>
          </c:val>
        </c:ser>
        <c:ser>
          <c:idx val="6"/>
          <c:order val="6"/>
          <c:tx>
            <c:strRef>
              <c:f>'D2.6.1.A'!$LR$60</c:f>
              <c:strCache>
                <c:ptCount val="1"/>
                <c:pt idx="0">
                  <c:v>DH for Dwelling (LD, ThM)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numRef>
              <c:f>'D2.6.1.A'!$LS$53:$LZ$53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'D2.6.1.A'!$LS$60:$LZ$60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2.6829720096998737E-4</c:v>
                </c:pt>
                <c:pt idx="7">
                  <c:v>0.18248985116180277</c:v>
                </c:pt>
              </c:numCache>
            </c:numRef>
          </c:val>
        </c:ser>
        <c:ser>
          <c:idx val="7"/>
          <c:order val="7"/>
          <c:tx>
            <c:strRef>
              <c:f>'D2.6.1.A'!$LR$61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numRef>
              <c:f>'D2.6.1.A'!$LS$53:$LZ$53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'D2.6.1.A'!$LS$61:$LZ$61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2.4853373298355814E-2</c:v>
                </c:pt>
                <c:pt idx="4">
                  <c:v>0.72832532634980873</c:v>
                </c:pt>
                <c:pt idx="5">
                  <c:v>2.8442785512401634</c:v>
                </c:pt>
                <c:pt idx="6">
                  <c:v>6.7898291980551244</c:v>
                </c:pt>
                <c:pt idx="7">
                  <c:v>12.847606965391368</c:v>
                </c:pt>
              </c:numCache>
            </c:numRef>
          </c:val>
        </c:ser>
        <c:ser>
          <c:idx val="8"/>
          <c:order val="8"/>
          <c:tx>
            <c:strRef>
              <c:f>'D2.6.1.A'!$LR$62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numRef>
              <c:f>'D2.6.1.A'!$LS$53:$LZ$53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'D2.6.1.A'!$LS$62:$LZ$62</c:f>
              <c:numCache>
                <c:formatCode>0</c:formatCode>
                <c:ptCount val="8"/>
                <c:pt idx="0">
                  <c:v>24.571674000007164</c:v>
                </c:pt>
                <c:pt idx="1">
                  <c:v>18.201240000007903</c:v>
                </c:pt>
                <c:pt idx="2">
                  <c:v>12.740868000034512</c:v>
                </c:pt>
                <c:pt idx="3">
                  <c:v>8.7972653334041215</c:v>
                </c:pt>
                <c:pt idx="4">
                  <c:v>4.8536636668897639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'D2.6.1.A'!$LR$63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'D2.6.1.A'!$LS$53:$LZ$53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'D2.6.1.A'!$LS$63:$LZ$63</c:f>
              <c:numCache>
                <c:formatCode>0</c:formatCode>
                <c:ptCount val="8"/>
                <c:pt idx="0">
                  <c:v>250.03800021085985</c:v>
                </c:pt>
                <c:pt idx="1">
                  <c:v>276.53109140975255</c:v>
                </c:pt>
                <c:pt idx="2">
                  <c:v>283.93057139327999</c:v>
                </c:pt>
                <c:pt idx="3">
                  <c:v>272.51552157658881</c:v>
                </c:pt>
                <c:pt idx="4">
                  <c:v>266.70128329326309</c:v>
                </c:pt>
                <c:pt idx="5">
                  <c:v>243.16840419789528</c:v>
                </c:pt>
                <c:pt idx="6">
                  <c:v>203.76272510769252</c:v>
                </c:pt>
                <c:pt idx="7">
                  <c:v>121.44243728168867</c:v>
                </c:pt>
              </c:numCache>
            </c:numRef>
          </c:val>
        </c:ser>
        <c:ser>
          <c:idx val="10"/>
          <c:order val="10"/>
          <c:tx>
            <c:strRef>
              <c:f>'D2.6.1.A'!$LR$64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'D2.6.1.A'!$LS$53:$LZ$53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'D2.6.1.A'!$LS$64:$LZ$64</c:f>
              <c:numCache>
                <c:formatCode>0</c:formatCode>
                <c:ptCount val="8"/>
                <c:pt idx="0">
                  <c:v>2.5020000000470524</c:v>
                </c:pt>
                <c:pt idx="1">
                  <c:v>2.0192811169523623</c:v>
                </c:pt>
                <c:pt idx="2">
                  <c:v>3.5170802342229917</c:v>
                </c:pt>
                <c:pt idx="3">
                  <c:v>10.908487060684184</c:v>
                </c:pt>
                <c:pt idx="4">
                  <c:v>12.481453955218042</c:v>
                </c:pt>
                <c:pt idx="5">
                  <c:v>9.9016498629552654</c:v>
                </c:pt>
                <c:pt idx="6">
                  <c:v>2.570641580364168</c:v>
                </c:pt>
                <c:pt idx="7">
                  <c:v>0.22939356895419138</c:v>
                </c:pt>
              </c:numCache>
            </c:numRef>
          </c:val>
        </c:ser>
        <c:ser>
          <c:idx val="11"/>
          <c:order val="11"/>
          <c:tx>
            <c:strRef>
              <c:f>'D2.6.1.A'!$LR$65</c:f>
              <c:strCache>
                <c:ptCount val="1"/>
                <c:pt idx="0">
                  <c:v>Electric Resistive Heating - Space Heat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'D2.6.1.A'!$LS$53:$LZ$53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'D2.6.1.A'!$LS$65:$LZ$65</c:f>
              <c:numCache>
                <c:formatCode>0</c:formatCode>
                <c:ptCount val="8"/>
                <c:pt idx="0">
                  <c:v>24.571673999981712</c:v>
                </c:pt>
                <c:pt idx="1">
                  <c:v>18.201239999963406</c:v>
                </c:pt>
                <c:pt idx="2">
                  <c:v>12.74086800011348</c:v>
                </c:pt>
                <c:pt idx="3">
                  <c:v>8.7972653334857984</c:v>
                </c:pt>
                <c:pt idx="4">
                  <c:v>4.8536636669089273</c:v>
                </c:pt>
                <c:pt idx="5">
                  <c:v>0.30458419986816909</c:v>
                </c:pt>
                <c:pt idx="6">
                  <c:v>5.1013551904395822</c:v>
                </c:pt>
                <c:pt idx="7">
                  <c:v>28.805948054764599</c:v>
                </c:pt>
              </c:numCache>
            </c:numRef>
          </c:val>
        </c:ser>
        <c:ser>
          <c:idx val="12"/>
          <c:order val="12"/>
          <c:tx>
            <c:strRef>
              <c:f>'D2.6.1.A'!$LR$66</c:f>
              <c:strCache>
                <c:ptCount val="1"/>
                <c:pt idx="0">
                  <c:v>ASHP1 (Space Heat)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numRef>
              <c:f>'D2.6.1.A'!$LS$53:$LZ$53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'D2.6.1.A'!$LS$66:$LZ$66</c:f>
              <c:numCache>
                <c:formatCode>0</c:formatCode>
                <c:ptCount val="8"/>
                <c:pt idx="0">
                  <c:v>0.14883199999975319</c:v>
                </c:pt>
                <c:pt idx="1">
                  <c:v>0.51917364223860996</c:v>
                </c:pt>
                <c:pt idx="2">
                  <c:v>1.4407021574521643</c:v>
                </c:pt>
                <c:pt idx="3">
                  <c:v>2.0832822914818521</c:v>
                </c:pt>
                <c:pt idx="4">
                  <c:v>2.3693681051230926</c:v>
                </c:pt>
                <c:pt idx="5">
                  <c:v>2.480211515487222</c:v>
                </c:pt>
                <c:pt idx="6">
                  <c:v>2.1648703928149988</c:v>
                </c:pt>
                <c:pt idx="7">
                  <c:v>2.0091317994954094</c:v>
                </c:pt>
              </c:numCache>
            </c:numRef>
          </c:val>
        </c:ser>
        <c:ser>
          <c:idx val="13"/>
          <c:order val="13"/>
          <c:tx>
            <c:strRef>
              <c:f>'D2.6.1.A'!$LR$67</c:f>
              <c:strCache>
                <c:ptCount val="1"/>
                <c:pt idx="0">
                  <c:v>ASHP2 (Space Heat)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numRef>
              <c:f>'D2.6.1.A'!$LS$53:$LZ$53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'D2.6.1.A'!$LS$67:$LZ$67</c:f>
              <c:numCache>
                <c:formatCode>0</c:formatCode>
                <c:ptCount val="8"/>
                <c:pt idx="0">
                  <c:v>0.14883200000197849</c:v>
                </c:pt>
                <c:pt idx="1">
                  <c:v>0.51917364224414209</c:v>
                </c:pt>
                <c:pt idx="2">
                  <c:v>1.440702157552304</c:v>
                </c:pt>
                <c:pt idx="3">
                  <c:v>3.7337599926884493</c:v>
                </c:pt>
                <c:pt idx="4">
                  <c:v>8.977061556259823</c:v>
                </c:pt>
                <c:pt idx="5">
                  <c:v>21.332508550791253</c:v>
                </c:pt>
                <c:pt idx="6">
                  <c:v>34.500227317251188</c:v>
                </c:pt>
                <c:pt idx="7">
                  <c:v>47.575431153455241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3547776"/>
        <c:axId val="203549312"/>
      </c:barChart>
      <c:catAx>
        <c:axId val="20354777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03549312"/>
        <c:crosses val="autoZero"/>
        <c:auto val="1"/>
        <c:lblAlgn val="ctr"/>
        <c:lblOffset val="100"/>
        <c:noMultiLvlLbl val="0"/>
      </c:catAx>
      <c:valAx>
        <c:axId val="20354931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GW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0354777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Electricity Generation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'D2.6.1.A'!$AJ$54</c:f>
              <c:strCache>
                <c:ptCount val="1"/>
                <c:pt idx="0">
                  <c:v>Oil Fired Generation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'D2.6.1.A'!$AK$53:$AS$53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'D2.6.1.A'!$AK$54:$AS$54</c:f>
              <c:numCache>
                <c:formatCode>0</c:formatCode>
                <c:ptCount val="9"/>
                <c:pt idx="0">
                  <c:v>4.9000000000000004</c:v>
                </c:pt>
                <c:pt idx="1">
                  <c:v>1.0287634668696609E-2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'D2.6.1.A'!$AJ$55</c:f>
              <c:strCache>
                <c:ptCount val="1"/>
                <c:pt idx="0">
                  <c:v>OCGT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'D2.6.1.A'!$AK$53:$AS$53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'D2.6.1.A'!$AK$55:$AS$55</c:f>
              <c:numCache>
                <c:formatCode>0</c:formatCode>
                <c:ptCount val="9"/>
                <c:pt idx="0">
                  <c:v>1</c:v>
                </c:pt>
                <c:pt idx="1">
                  <c:v>0.51306186784445162</c:v>
                </c:pt>
                <c:pt idx="2">
                  <c:v>0.43693960744649779</c:v>
                </c:pt>
                <c:pt idx="3">
                  <c:v>1.5673735420182695</c:v>
                </c:pt>
                <c:pt idx="4">
                  <c:v>0.23569442563411178</c:v>
                </c:pt>
                <c:pt idx="5">
                  <c:v>0.10260634007981201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'D2.6.1.A'!$AJ$56</c:f>
              <c:strCache>
                <c:ptCount val="1"/>
                <c:pt idx="0">
                  <c:v>PC Coal</c:v>
                </c:pt>
              </c:strCache>
            </c:strRef>
          </c:tx>
          <c:spPr>
            <a:solidFill>
              <a:srgbClr val="4D4D4D"/>
            </a:solidFill>
          </c:spPr>
          <c:invertIfNegative val="0"/>
          <c:cat>
            <c:strRef>
              <c:f>'D2.6.1.A'!$AK$53:$AS$53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'D2.6.1.A'!$AK$56:$AS$56</c:f>
              <c:numCache>
                <c:formatCode>0</c:formatCode>
                <c:ptCount val="9"/>
                <c:pt idx="0">
                  <c:v>107.7</c:v>
                </c:pt>
                <c:pt idx="1">
                  <c:v>127.71432390856981</c:v>
                </c:pt>
                <c:pt idx="2">
                  <c:v>47.14751939356929</c:v>
                </c:pt>
                <c:pt idx="3">
                  <c:v>4.2210834231831402</c:v>
                </c:pt>
                <c:pt idx="4">
                  <c:v>0.70632886855291144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'D2.6.1.A'!$AJ$57</c:f>
              <c:strCache>
                <c:ptCount val="1"/>
                <c:pt idx="0">
                  <c:v>IGCC Coal with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'D2.6.1.A'!$AK$57:$AS$57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2.8940153727259026</c:v>
                </c:pt>
                <c:pt idx="4">
                  <c:v>3.8092998117832404</c:v>
                </c:pt>
                <c:pt idx="5">
                  <c:v>4.2236237413286739</c:v>
                </c:pt>
                <c:pt idx="6">
                  <c:v>4.3661296291286931</c:v>
                </c:pt>
                <c:pt idx="7">
                  <c:v>4.3467851680780623</c:v>
                </c:pt>
                <c:pt idx="8">
                  <c:v>2.2184046698486224</c:v>
                </c:pt>
              </c:numCache>
            </c:numRef>
          </c:val>
        </c:ser>
        <c:ser>
          <c:idx val="4"/>
          <c:order val="4"/>
          <c:tx>
            <c:strRef>
              <c:f>'D2.6.1.A'!$AJ$58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'D2.6.1.A'!$AK$53:$AS$53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'D2.6.1.A'!$AK$58:$AS$58</c:f>
              <c:numCache>
                <c:formatCode>0</c:formatCode>
                <c:ptCount val="9"/>
                <c:pt idx="0">
                  <c:v>174</c:v>
                </c:pt>
                <c:pt idx="1">
                  <c:v>110.28672226015141</c:v>
                </c:pt>
                <c:pt idx="2">
                  <c:v>157.49327638904708</c:v>
                </c:pt>
                <c:pt idx="3">
                  <c:v>140.9111148983971</c:v>
                </c:pt>
                <c:pt idx="4">
                  <c:v>56.196948252659048</c:v>
                </c:pt>
                <c:pt idx="5">
                  <c:v>19.54868442429532</c:v>
                </c:pt>
                <c:pt idx="6">
                  <c:v>5.358339406442628</c:v>
                </c:pt>
                <c:pt idx="7">
                  <c:v>0.13752175486402327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'D2.6.1.A'!$AJ$59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strRef>
              <c:f>'D2.6.1.A'!$AK$53:$AS$53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'D2.6.1.A'!$AK$59:$AS$59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1.1007085133181822</c:v>
                </c:pt>
                <c:pt idx="3">
                  <c:v>36.139158707509708</c:v>
                </c:pt>
                <c:pt idx="4">
                  <c:v>78.187559076333201</c:v>
                </c:pt>
                <c:pt idx="5">
                  <c:v>85.48663013694761</c:v>
                </c:pt>
                <c:pt idx="6">
                  <c:v>85.590711018143466</c:v>
                </c:pt>
                <c:pt idx="7">
                  <c:v>104.98971123688077</c:v>
                </c:pt>
                <c:pt idx="8">
                  <c:v>111.55455546928687</c:v>
                </c:pt>
              </c:numCache>
            </c:numRef>
          </c:val>
        </c:ser>
        <c:ser>
          <c:idx val="6"/>
          <c:order val="6"/>
          <c:tx>
            <c:strRef>
              <c:f>'D2.6.1.A'!$AJ$60</c:f>
              <c:strCache>
                <c:ptCount val="1"/>
                <c:pt idx="0">
                  <c:v>Nuclear (Legacy)</c:v>
                </c:pt>
              </c:strCache>
            </c:strRef>
          </c:tx>
          <c:spPr>
            <a:solidFill>
              <a:srgbClr val="FF6400"/>
            </a:solidFill>
          </c:spPr>
          <c:invertIfNegative val="0"/>
          <c:cat>
            <c:strRef>
              <c:f>'D2.6.1.A'!$AK$53:$AS$53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'D2.6.1.A'!$AK$60:$AS$60</c:f>
              <c:numCache>
                <c:formatCode>0</c:formatCode>
                <c:ptCount val="9"/>
                <c:pt idx="0">
                  <c:v>62.1</c:v>
                </c:pt>
                <c:pt idx="1">
                  <c:v>53.453403813735697</c:v>
                </c:pt>
                <c:pt idx="2">
                  <c:v>53.453403813735861</c:v>
                </c:pt>
                <c:pt idx="3">
                  <c:v>42.690557656976146</c:v>
                </c:pt>
                <c:pt idx="4">
                  <c:v>42.690557656975542</c:v>
                </c:pt>
                <c:pt idx="5">
                  <c:v>22.021010932254793</c:v>
                </c:pt>
                <c:pt idx="6">
                  <c:v>7.2832631422525829</c:v>
                </c:pt>
                <c:pt idx="7">
                  <c:v>7.2832631422523706</c:v>
                </c:pt>
                <c:pt idx="8">
                  <c:v>7.0049155951454303</c:v>
                </c:pt>
              </c:numCache>
            </c:numRef>
          </c:val>
        </c:ser>
        <c:ser>
          <c:idx val="7"/>
          <c:order val="7"/>
          <c:tx>
            <c:strRef>
              <c:f>'D2.6.1.A'!$AJ$61</c:f>
              <c:strCache>
                <c:ptCount val="1"/>
                <c:pt idx="0">
                  <c:v>Nuclear (Gen III)</c:v>
                </c:pt>
              </c:strCache>
            </c:strRef>
          </c:tx>
          <c:spPr>
            <a:solidFill>
              <a:srgbClr val="FFB400"/>
            </a:solidFill>
          </c:spPr>
          <c:invertIfNegative val="0"/>
          <c:cat>
            <c:strRef>
              <c:f>'D2.6.1.A'!$AK$53:$AS$53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'D2.6.1.A'!$AK$61:$AS$61</c:f>
              <c:numCache>
                <c:formatCode>0</c:formatCode>
                <c:ptCount val="9"/>
                <c:pt idx="0">
                  <c:v>0</c:v>
                </c:pt>
                <c:pt idx="1">
                  <c:v>1.8083665211290692E-3</c:v>
                </c:pt>
                <c:pt idx="2">
                  <c:v>5.6085568332299926E-3</c:v>
                </c:pt>
                <c:pt idx="3">
                  <c:v>26.73798857025869</c:v>
                </c:pt>
                <c:pt idx="4">
                  <c:v>84.889180743969249</c:v>
                </c:pt>
                <c:pt idx="5">
                  <c:v>138.75504714496003</c:v>
                </c:pt>
                <c:pt idx="6">
                  <c:v>186.08852528784604</c:v>
                </c:pt>
                <c:pt idx="7">
                  <c:v>214.80714546380923</c:v>
                </c:pt>
                <c:pt idx="8">
                  <c:v>250.99644929900828</c:v>
                </c:pt>
              </c:numCache>
            </c:numRef>
          </c:val>
        </c:ser>
        <c:ser>
          <c:idx val="8"/>
          <c:order val="8"/>
          <c:tx>
            <c:strRef>
              <c:f>'D2.6.1.A'!$AJ$62</c:f>
              <c:strCache>
                <c:ptCount val="1"/>
                <c:pt idx="0">
                  <c:v>Nuclear (Gen IV)</c:v>
                </c:pt>
              </c:strCache>
            </c:strRef>
          </c:tx>
          <c:spPr>
            <a:solidFill>
              <a:srgbClr val="FFB400"/>
            </a:solidFill>
          </c:spPr>
          <c:invertIfNegative val="0"/>
          <c:cat>
            <c:strRef>
              <c:f>'D2.6.1.A'!$AK$53:$AS$53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'D2.6.1.A'!$AK$62:$AS$62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5.2416431535745611E-4</c:v>
                </c:pt>
                <c:pt idx="3">
                  <c:v>2.8042790804578854E-3</c:v>
                </c:pt>
                <c:pt idx="4">
                  <c:v>4.245730954550107E-3</c:v>
                </c:pt>
                <c:pt idx="5">
                  <c:v>5.4251006742613277E-3</c:v>
                </c:pt>
                <c:pt idx="6">
                  <c:v>6.2375553600114795E-3</c:v>
                </c:pt>
                <c:pt idx="7">
                  <c:v>0.27708550062897158</c:v>
                </c:pt>
                <c:pt idx="8">
                  <c:v>4.8191750305354519</c:v>
                </c:pt>
              </c:numCache>
            </c:numRef>
          </c:val>
        </c:ser>
        <c:ser>
          <c:idx val="9"/>
          <c:order val="9"/>
          <c:tx>
            <c:strRef>
              <c:f>'D2.6.1.A'!$AJ$63</c:f>
              <c:strCache>
                <c:ptCount val="1"/>
                <c:pt idx="0">
                  <c:v>Nuclear (SMR Elec)</c:v>
                </c:pt>
              </c:strCache>
            </c:strRef>
          </c:tx>
          <c:spPr>
            <a:solidFill>
              <a:srgbClr val="FFDC00"/>
            </a:solidFill>
          </c:spPr>
          <c:invertIfNegative val="0"/>
          <c:cat>
            <c:strRef>
              <c:f>'D2.6.1.A'!$AK$53:$AS$53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'D2.6.1.A'!$AK$63:$AS$63</c:f>
              <c:numCache>
                <c:formatCode>0</c:formatCode>
                <c:ptCount val="9"/>
                <c:pt idx="0">
                  <c:v>0</c:v>
                </c:pt>
                <c:pt idx="1">
                  <c:v>3.1880836180699225E-3</c:v>
                </c:pt>
                <c:pt idx="2">
                  <c:v>7.1530950373739684E-3</c:v>
                </c:pt>
                <c:pt idx="3">
                  <c:v>1.1144896519241198E-2</c:v>
                </c:pt>
                <c:pt idx="4">
                  <c:v>1.4842003535540427E-2</c:v>
                </c:pt>
                <c:pt idx="5">
                  <c:v>10.774226102286418</c:v>
                </c:pt>
                <c:pt idx="6">
                  <c:v>21.420753322378189</c:v>
                </c:pt>
                <c:pt idx="7">
                  <c:v>41.562259221027219</c:v>
                </c:pt>
                <c:pt idx="8">
                  <c:v>79.607293791026933</c:v>
                </c:pt>
              </c:numCache>
            </c:numRef>
          </c:val>
        </c:ser>
        <c:ser>
          <c:idx val="10"/>
          <c:order val="10"/>
          <c:tx>
            <c:strRef>
              <c:f>'D2.6.1.A'!$AJ$64</c:f>
              <c:strCache>
                <c:ptCount val="1"/>
                <c:pt idx="0">
                  <c:v>Biomass Fired Generation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'D2.6.1.A'!$AK$53:$AS$53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'D2.6.1.A'!$AK$64:$AS$64</c:f>
              <c:numCache>
                <c:formatCode>0</c:formatCode>
                <c:ptCount val="9"/>
                <c:pt idx="0">
                  <c:v>1.4</c:v>
                </c:pt>
                <c:pt idx="1">
                  <c:v>3.4807786462045721E-2</c:v>
                </c:pt>
                <c:pt idx="2">
                  <c:v>0.13978686884660416</c:v>
                </c:pt>
                <c:pt idx="3">
                  <c:v>0.22430484684085078</c:v>
                </c:pt>
                <c:pt idx="4">
                  <c:v>4.1220163870448398E-2</c:v>
                </c:pt>
                <c:pt idx="5">
                  <c:v>1.2600647324900531E-2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'D2.6.1.A'!$AJ$65</c:f>
              <c:strCache>
                <c:ptCount val="1"/>
                <c:pt idx="0">
                  <c:v>Converted Biomass Plant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'D2.6.1.A'!$AK$53:$AS$53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'D2.6.1.A'!$AK$65:$AS$65</c:f>
              <c:numCache>
                <c:formatCode>0</c:formatCode>
                <c:ptCount val="9"/>
                <c:pt idx="0">
                  <c:v>0</c:v>
                </c:pt>
                <c:pt idx="1">
                  <c:v>0.29006488726751462</c:v>
                </c:pt>
                <c:pt idx="2">
                  <c:v>1.0391599946538559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'D2.6.1.A'!$AJ$66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'D2.6.1.A'!$AK$53:$AS$53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'D2.6.1.A'!$AK$66:$AS$66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0.12049662858362632</c:v>
                </c:pt>
                <c:pt idx="4">
                  <c:v>0.19745056036114897</c:v>
                </c:pt>
                <c:pt idx="5">
                  <c:v>1.415873194153741</c:v>
                </c:pt>
                <c:pt idx="6">
                  <c:v>1.6274318399010117</c:v>
                </c:pt>
                <c:pt idx="7">
                  <c:v>1.6274318399425538</c:v>
                </c:pt>
                <c:pt idx="8">
                  <c:v>1.2765190967002633</c:v>
                </c:pt>
              </c:numCache>
            </c:numRef>
          </c:val>
        </c:ser>
        <c:ser>
          <c:idx val="13"/>
          <c:order val="13"/>
          <c:tx>
            <c:strRef>
              <c:f>'D2.6.1.A'!$AJ$67</c:f>
              <c:strCache>
                <c:ptCount val="1"/>
                <c:pt idx="0">
                  <c:v>Incineration of Waste</c:v>
                </c:pt>
              </c:strCache>
            </c:strRef>
          </c:tx>
          <c:spPr>
            <a:solidFill>
              <a:srgbClr val="FABF8F"/>
            </a:solidFill>
          </c:spPr>
          <c:invertIfNegative val="0"/>
          <c:cat>
            <c:strRef>
              <c:f>'D2.6.1.A'!$AK$53:$AS$53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'D2.6.1.A'!$AK$67:$AS$67</c:f>
              <c:numCache>
                <c:formatCode>0</c:formatCode>
                <c:ptCount val="9"/>
                <c:pt idx="0">
                  <c:v>5.7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'D2.6.1.A'!$AJ$68</c:f>
              <c:strCache>
                <c:ptCount val="1"/>
                <c:pt idx="0">
                  <c:v>Waste Gasification to power with CCS</c:v>
                </c:pt>
              </c:strCache>
            </c:strRef>
          </c:tx>
          <c:spPr>
            <a:solidFill>
              <a:srgbClr val="FABF8F"/>
            </a:solidFill>
          </c:spPr>
          <c:invertIfNegative val="0"/>
          <c:cat>
            <c:strRef>
              <c:f>'D2.6.1.A'!$AK$53:$AS$53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'D2.6.1.A'!$AK$68:$AS$68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15.502109525152445</c:v>
                </c:pt>
                <c:pt idx="8">
                  <c:v>24.671781492658873</c:v>
                </c:pt>
              </c:numCache>
            </c:numRef>
          </c:val>
        </c:ser>
        <c:ser>
          <c:idx val="15"/>
          <c:order val="15"/>
          <c:tx>
            <c:strRef>
              <c:f>'D2.6.1.A'!$AJ$69</c:f>
              <c:strCache>
                <c:ptCount val="1"/>
                <c:pt idx="0">
                  <c:v>Anaerobic Digestion CHP Plant</c:v>
                </c:pt>
              </c:strCache>
            </c:strRef>
          </c:tx>
          <c:spPr>
            <a:solidFill>
              <a:srgbClr val="660033"/>
            </a:solidFill>
          </c:spPr>
          <c:invertIfNegative val="0"/>
          <c:cat>
            <c:strRef>
              <c:f>'D2.6.1.A'!$AK$53:$AS$53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'D2.6.1.A'!$AK$69:$AS$69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1.2845677292263569</c:v>
                </c:pt>
                <c:pt idx="4">
                  <c:v>1.3580380877553118</c:v>
                </c:pt>
                <c:pt idx="5">
                  <c:v>1.1298204191326393</c:v>
                </c:pt>
                <c:pt idx="6">
                  <c:v>0.95525006382013655</c:v>
                </c:pt>
                <c:pt idx="7">
                  <c:v>0.28329599778714737</c:v>
                </c:pt>
                <c:pt idx="8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'D2.6.1.A'!$AJ$70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'D2.6.1.A'!$AK$53:$AS$53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'D2.6.1.A'!$AK$70:$AS$70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0.11523410377482797</c:v>
                </c:pt>
                <c:pt idx="3">
                  <c:v>4.044285938271817</c:v>
                </c:pt>
                <c:pt idx="4">
                  <c:v>7.9044453968780921</c:v>
                </c:pt>
                <c:pt idx="5">
                  <c:v>14.114680565029728</c:v>
                </c:pt>
                <c:pt idx="6">
                  <c:v>40.250424854809609</c:v>
                </c:pt>
                <c:pt idx="7">
                  <c:v>47.513693674473068</c:v>
                </c:pt>
                <c:pt idx="8">
                  <c:v>35.858804710184337</c:v>
                </c:pt>
              </c:numCache>
            </c:numRef>
          </c:val>
        </c:ser>
        <c:ser>
          <c:idx val="17"/>
          <c:order val="17"/>
          <c:tx>
            <c:strRef>
              <c:f>'D2.6.1.A'!$AJ$71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006666"/>
            </a:solidFill>
          </c:spPr>
          <c:invertIfNegative val="0"/>
          <c:cat>
            <c:strRef>
              <c:f>'D2.6.1.A'!$AK$53:$AS$53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'D2.6.1.A'!$AK$71:$AS$71</c:f>
              <c:numCache>
                <c:formatCode>0</c:formatCode>
                <c:ptCount val="9"/>
                <c:pt idx="0">
                  <c:v>7.1</c:v>
                </c:pt>
                <c:pt idx="1">
                  <c:v>19.772130343455824</c:v>
                </c:pt>
                <c:pt idx="2">
                  <c:v>27.286266568492241</c:v>
                </c:pt>
                <c:pt idx="3">
                  <c:v>29.471059537371676</c:v>
                </c:pt>
                <c:pt idx="4">
                  <c:v>28.45946210450337</c:v>
                </c:pt>
                <c:pt idx="5">
                  <c:v>23.065378245297925</c:v>
                </c:pt>
                <c:pt idx="6">
                  <c:v>18.626390757330213</c:v>
                </c:pt>
                <c:pt idx="7">
                  <c:v>16.652093479580266</c:v>
                </c:pt>
                <c:pt idx="8">
                  <c:v>25.679124970329596</c:v>
                </c:pt>
              </c:numCache>
            </c:numRef>
          </c:val>
        </c:ser>
        <c:ser>
          <c:idx val="18"/>
          <c:order val="18"/>
          <c:tx>
            <c:strRef>
              <c:f>'D2.6.1.A'!$AJ$72</c:f>
              <c:strCache>
                <c:ptCount val="1"/>
                <c:pt idx="0">
                  <c:v>Offshore Wind (fixed)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'D2.6.1.A'!$AK$53:$AS$53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'D2.6.1.A'!$AK$72:$AS$72</c:f>
              <c:numCache>
                <c:formatCode>0</c:formatCode>
                <c:ptCount val="9"/>
                <c:pt idx="0">
                  <c:v>3</c:v>
                </c:pt>
                <c:pt idx="1">
                  <c:v>14.915893276450822</c:v>
                </c:pt>
                <c:pt idx="2">
                  <c:v>30.132345762119179</c:v>
                </c:pt>
                <c:pt idx="3">
                  <c:v>28.991087169404626</c:v>
                </c:pt>
                <c:pt idx="4">
                  <c:v>27.849828576690069</c:v>
                </c:pt>
                <c:pt idx="5">
                  <c:v>16.357711078382902</c:v>
                </c:pt>
                <c:pt idx="6">
                  <c:v>0</c:v>
                </c:pt>
                <c:pt idx="7">
                  <c:v>0.21365691426050698</c:v>
                </c:pt>
                <c:pt idx="8">
                  <c:v>29.17850959229801</c:v>
                </c:pt>
              </c:numCache>
            </c:numRef>
          </c:val>
        </c:ser>
        <c:ser>
          <c:idx val="19"/>
          <c:order val="19"/>
          <c:tx>
            <c:strRef>
              <c:f>'D2.6.1.A'!$AJ$73</c:f>
              <c:strCache>
                <c:ptCount val="1"/>
                <c:pt idx="0">
                  <c:v>Offshore Wind (floating)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'D2.6.1.A'!$AK$53:$AS$53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'D2.6.1.A'!$AK$73:$AS$73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0.21947946284083716</c:v>
                </c:pt>
                <c:pt idx="7">
                  <c:v>0.63352055374257388</c:v>
                </c:pt>
                <c:pt idx="8">
                  <c:v>36.183471807043233</c:v>
                </c:pt>
              </c:numCache>
            </c:numRef>
          </c:val>
        </c:ser>
        <c:ser>
          <c:idx val="20"/>
          <c:order val="20"/>
          <c:tx>
            <c:strRef>
              <c:f>'D2.6.1.A'!$AJ$74</c:f>
              <c:strCache>
                <c:ptCount val="1"/>
                <c:pt idx="0">
                  <c:v>Large Scale Ground Mounted Solar PV</c:v>
                </c:pt>
              </c:strCache>
            </c:strRef>
          </c:tx>
          <c:spPr>
            <a:solidFill>
              <a:srgbClr val="CC6600"/>
            </a:solidFill>
          </c:spPr>
          <c:invertIfNegative val="0"/>
          <c:cat>
            <c:strRef>
              <c:f>'D2.6.1.A'!$AK$53:$AS$53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'D2.6.1.A'!$AK$74:$AS$74</c:f>
              <c:numCache>
                <c:formatCode>0</c:formatCode>
                <c:ptCount val="9"/>
                <c:pt idx="0">
                  <c:v>0</c:v>
                </c:pt>
                <c:pt idx="1">
                  <c:v>1.342625211779906</c:v>
                </c:pt>
                <c:pt idx="2">
                  <c:v>3.1558320386205327</c:v>
                </c:pt>
                <c:pt idx="3">
                  <c:v>3.1558320386205327</c:v>
                </c:pt>
                <c:pt idx="4">
                  <c:v>3.1558320386205403</c:v>
                </c:pt>
                <c:pt idx="5">
                  <c:v>3.1558320386206149</c:v>
                </c:pt>
                <c:pt idx="6">
                  <c:v>3.1558320386210452</c:v>
                </c:pt>
                <c:pt idx="7">
                  <c:v>1.8284223949214145</c:v>
                </c:pt>
                <c:pt idx="8">
                  <c:v>1.5279138624203243</c:v>
                </c:pt>
              </c:numCache>
            </c:numRef>
          </c:val>
        </c:ser>
        <c:ser>
          <c:idx val="21"/>
          <c:order val="21"/>
          <c:tx>
            <c:strRef>
              <c:f>'D2.6.1.A'!$AJ$75</c:f>
              <c:strCache>
                <c:ptCount val="1"/>
                <c:pt idx="0">
                  <c:v>Micro Solar PV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'D2.6.1.A'!$AK$53:$AS$53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'D2.6.1.A'!$AK$75:$AS$75</c:f>
              <c:numCache>
                <c:formatCode>0</c:formatCode>
                <c:ptCount val="9"/>
                <c:pt idx="0">
                  <c:v>0</c:v>
                </c:pt>
                <c:pt idx="1">
                  <c:v>2.230765161412716</c:v>
                </c:pt>
                <c:pt idx="2">
                  <c:v>6.3116640771724359</c:v>
                </c:pt>
                <c:pt idx="3">
                  <c:v>6.3116640771724359</c:v>
                </c:pt>
                <c:pt idx="4">
                  <c:v>6.3116640771724359</c:v>
                </c:pt>
                <c:pt idx="5">
                  <c:v>6.3116640771724359</c:v>
                </c:pt>
                <c:pt idx="6">
                  <c:v>4.0808989157597155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2"/>
          <c:order val="22"/>
          <c:tx>
            <c:strRef>
              <c:f>'D2.6.1.A'!$AJ$76</c:f>
              <c:strCache>
                <c:ptCount val="1"/>
                <c:pt idx="0">
                  <c:v>Hydro Power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'D2.6.1.A'!$AK$53:$AS$53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'D2.6.1.A'!$AK$76:$AS$76</c:f>
              <c:numCache>
                <c:formatCode>0</c:formatCode>
                <c:ptCount val="9"/>
                <c:pt idx="0">
                  <c:v>3.6</c:v>
                </c:pt>
                <c:pt idx="1">
                  <c:v>4.9100795082269943</c:v>
                </c:pt>
                <c:pt idx="2">
                  <c:v>8.2888244130712394</c:v>
                </c:pt>
                <c:pt idx="3">
                  <c:v>9.7375285536106055</c:v>
                </c:pt>
                <c:pt idx="4">
                  <c:v>9.7375285538004519</c:v>
                </c:pt>
                <c:pt idx="5">
                  <c:v>9.7375285535915417</c:v>
                </c:pt>
                <c:pt idx="6">
                  <c:v>9.7285065182182215</c:v>
                </c:pt>
                <c:pt idx="7">
                  <c:v>9.6610577524566832</c:v>
                </c:pt>
                <c:pt idx="8">
                  <c:v>9.7325089505237994</c:v>
                </c:pt>
              </c:numCache>
            </c:numRef>
          </c:val>
        </c:ser>
        <c:ser>
          <c:idx val="23"/>
          <c:order val="23"/>
          <c:tx>
            <c:strRef>
              <c:f>'D2.6.1.A'!$AJ$77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'D2.6.1.A'!$AK$53:$AS$53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'D2.6.1.A'!$AK$77:$AS$77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0.1579403062102035</c:v>
                </c:pt>
                <c:pt idx="4">
                  <c:v>1.1181093254591219</c:v>
                </c:pt>
                <c:pt idx="5">
                  <c:v>1.1204556060124384</c:v>
                </c:pt>
                <c:pt idx="6">
                  <c:v>3.2147822367328382</c:v>
                </c:pt>
                <c:pt idx="7">
                  <c:v>3.9707755612768065</c:v>
                </c:pt>
                <c:pt idx="8">
                  <c:v>11.528126275117144</c:v>
                </c:pt>
              </c:numCache>
            </c:numRef>
          </c:val>
        </c:ser>
        <c:ser>
          <c:idx val="24"/>
          <c:order val="24"/>
          <c:tx>
            <c:strRef>
              <c:f>'D2.6.1.A'!$AJ$78</c:f>
              <c:strCache>
                <c:ptCount val="1"/>
                <c:pt idx="0">
                  <c:v>Geothermal Plant (EGS) Electricity &amp;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'D2.6.1.A'!$AK$53:$AS$53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'D2.6.1.A'!$AK$78:$AS$78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9.4652844483520043E-2</c:v>
                </c:pt>
                <c:pt idx="7">
                  <c:v>0.10991732448873288</c:v>
                </c:pt>
                <c:pt idx="8">
                  <c:v>1.9832854880726571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90433536"/>
        <c:axId val="190443520"/>
      </c:barChart>
      <c:catAx>
        <c:axId val="19043353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90443520"/>
        <c:crosses val="autoZero"/>
        <c:auto val="1"/>
        <c:lblAlgn val="ctr"/>
        <c:lblOffset val="100"/>
        <c:noMultiLvlLbl val="0"/>
      </c:catAx>
      <c:valAx>
        <c:axId val="190443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904335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Hot Water Generation Capacity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'D2.6.1.A'!$ML$54</c:f>
              <c:strCache>
                <c:ptCount val="1"/>
                <c:pt idx="0">
                  <c:v>District Heating (Commercial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numRef>
              <c:f>'D2.6.1.A'!$MM$53:$MT$53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'D2.6.1.A'!$MM$54:$MT$54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6.0147632777320569E-2</c:v>
                </c:pt>
              </c:numCache>
            </c:numRef>
          </c:val>
        </c:ser>
        <c:ser>
          <c:idx val="1"/>
          <c:order val="1"/>
          <c:tx>
            <c:strRef>
              <c:f>'D2.6.1.A'!$ML$55</c:f>
              <c:strCache>
                <c:ptCount val="1"/>
                <c:pt idx="0">
                  <c:v>District Heating (Public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numRef>
              <c:f>'D2.6.1.A'!$MM$53:$MT$53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'D2.6.1.A'!$MM$55:$MT$55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2.5266542994279918E-2</c:v>
                </c:pt>
              </c:numCache>
            </c:numRef>
          </c:val>
        </c:ser>
        <c:ser>
          <c:idx val="2"/>
          <c:order val="2"/>
          <c:tx>
            <c:strRef>
              <c:f>'D2.6.1.A'!$ML$56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'D2.6.1.A'!$MM$53:$MT$53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'D2.6.1.A'!$MM$56:$MT$56</c:f>
              <c:numCache>
                <c:formatCode>0</c:formatCode>
                <c:ptCount val="8"/>
                <c:pt idx="0">
                  <c:v>1.2783314877899918E-2</c:v>
                </c:pt>
                <c:pt idx="1">
                  <c:v>4.2208018552833529E-2</c:v>
                </c:pt>
                <c:pt idx="2">
                  <c:v>0.10066085374944635</c:v>
                </c:pt>
                <c:pt idx="3">
                  <c:v>0.19246745558467265</c:v>
                </c:pt>
                <c:pt idx="4">
                  <c:v>0.33487478401326087</c:v>
                </c:pt>
                <c:pt idx="5">
                  <c:v>0.46845450980398823</c:v>
                </c:pt>
                <c:pt idx="6">
                  <c:v>0.70670008942611895</c:v>
                </c:pt>
                <c:pt idx="7">
                  <c:v>1.059930223628573</c:v>
                </c:pt>
              </c:numCache>
            </c:numRef>
          </c:val>
        </c:ser>
        <c:ser>
          <c:idx val="3"/>
          <c:order val="3"/>
          <c:tx>
            <c:strRef>
              <c:f>'D2.6.1.A'!$ML$57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'D2.6.1.A'!$MM$53:$MT$53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'D2.6.1.A'!$MM$57:$MT$57</c:f>
              <c:numCache>
                <c:formatCode>0</c:formatCode>
                <c:ptCount val="8"/>
                <c:pt idx="0">
                  <c:v>1.8914587130431149E-2</c:v>
                </c:pt>
                <c:pt idx="1">
                  <c:v>5.0836592961776769E-2</c:v>
                </c:pt>
                <c:pt idx="2">
                  <c:v>0.10224730256926676</c:v>
                </c:pt>
                <c:pt idx="3">
                  <c:v>0.18301284493263348</c:v>
                </c:pt>
                <c:pt idx="4">
                  <c:v>0.26785587664292626</c:v>
                </c:pt>
                <c:pt idx="5">
                  <c:v>0.28546322374329408</c:v>
                </c:pt>
                <c:pt idx="6">
                  <c:v>0.33309129646571611</c:v>
                </c:pt>
                <c:pt idx="7">
                  <c:v>0.40833598385862557</c:v>
                </c:pt>
              </c:numCache>
            </c:numRef>
          </c:val>
        </c:ser>
        <c:ser>
          <c:idx val="4"/>
          <c:order val="4"/>
          <c:tx>
            <c:strRef>
              <c:f>'D2.6.1.A'!$ML$58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numRef>
              <c:f>'D2.6.1.A'!$MM$53:$MT$53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'D2.6.1.A'!$MM$58:$MT$58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2.1688953102581895E-3</c:v>
                </c:pt>
                <c:pt idx="4">
                  <c:v>2.8360015684451359E-2</c:v>
                </c:pt>
                <c:pt idx="5">
                  <c:v>8.8002500609529494E-2</c:v>
                </c:pt>
                <c:pt idx="6">
                  <c:v>0.19775563360643275</c:v>
                </c:pt>
                <c:pt idx="7">
                  <c:v>0.37571900818124904</c:v>
                </c:pt>
              </c:numCache>
            </c:numRef>
          </c:val>
        </c:ser>
        <c:ser>
          <c:idx val="5"/>
          <c:order val="5"/>
          <c:tx>
            <c:strRef>
              <c:f>'D2.6.1.A'!$ML$59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numRef>
              <c:f>'D2.6.1.A'!$MM$53:$MT$53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'D2.6.1.A'!$MM$59:$MT$59</c:f>
              <c:numCache>
                <c:formatCode>0</c:formatCode>
                <c:ptCount val="8"/>
                <c:pt idx="0">
                  <c:v>2.0013211966211016E-4</c:v>
                </c:pt>
                <c:pt idx="1">
                  <c:v>4.6337243903986037E-3</c:v>
                </c:pt>
                <c:pt idx="2">
                  <c:v>4.8842525400671015E-2</c:v>
                </c:pt>
                <c:pt idx="3">
                  <c:v>0.10834030101314021</c:v>
                </c:pt>
                <c:pt idx="4">
                  <c:v>0.2595834050225726</c:v>
                </c:pt>
                <c:pt idx="5">
                  <c:v>0.4806993715898476</c:v>
                </c:pt>
                <c:pt idx="6">
                  <c:v>0.86595643851045034</c:v>
                </c:pt>
                <c:pt idx="7">
                  <c:v>1.4626570551357005</c:v>
                </c:pt>
              </c:numCache>
            </c:numRef>
          </c:val>
        </c:ser>
        <c:ser>
          <c:idx val="6"/>
          <c:order val="6"/>
          <c:tx>
            <c:strRef>
              <c:f>'D2.6.1.A'!$ML$60</c:f>
              <c:strCache>
                <c:ptCount val="1"/>
                <c:pt idx="0">
                  <c:v>DH for Dwelling (LD, ThM)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numRef>
              <c:f>'D2.6.1.A'!$MM$53:$MT$53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'D2.6.1.A'!$MM$60:$MT$60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1.2493253803693333E-2</c:v>
                </c:pt>
              </c:numCache>
            </c:numRef>
          </c:val>
        </c:ser>
        <c:ser>
          <c:idx val="7"/>
          <c:order val="7"/>
          <c:tx>
            <c:strRef>
              <c:f>'D2.6.1.A'!$ML$61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numRef>
              <c:f>'D2.6.1.A'!$MM$53:$MT$53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'D2.6.1.A'!$MM$61:$MT$61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6.0138036573410499E-4</c:v>
                </c:pt>
                <c:pt idx="4">
                  <c:v>1.7412917843675466E-2</c:v>
                </c:pt>
                <c:pt idx="5">
                  <c:v>6.8522920266266496E-2</c:v>
                </c:pt>
                <c:pt idx="6">
                  <c:v>0.15766173573910713</c:v>
                </c:pt>
                <c:pt idx="7">
                  <c:v>0.30122068945807129</c:v>
                </c:pt>
              </c:numCache>
            </c:numRef>
          </c:val>
        </c:ser>
        <c:ser>
          <c:idx val="8"/>
          <c:order val="8"/>
          <c:tx>
            <c:strRef>
              <c:f>'D2.6.1.A'!$ML$62</c:f>
              <c:strCache>
                <c:ptCount val="1"/>
                <c:pt idx="0">
                  <c:v>Oil Boiler - Hot Water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numRef>
              <c:f>'D2.6.1.A'!$MM$53:$MT$53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'D2.6.1.A'!$MM$62:$MT$62</c:f>
              <c:numCache>
                <c:formatCode>0</c:formatCode>
                <c:ptCount val="8"/>
                <c:pt idx="0">
                  <c:v>0.86796700000406213</c:v>
                </c:pt>
                <c:pt idx="1">
                  <c:v>0.64397600000332078</c:v>
                </c:pt>
                <c:pt idx="2">
                  <c:v>0.44798300000261349</c:v>
                </c:pt>
                <c:pt idx="3">
                  <c:v>0.3079880000129066</c:v>
                </c:pt>
                <c:pt idx="4">
                  <c:v>0.16799300016321075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'D2.6.1.A'!$ML$63</c:f>
              <c:strCache>
                <c:ptCount val="1"/>
                <c:pt idx="0">
                  <c:v>Gas Boiler - Hot Water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'D2.6.1.A'!$MM$53:$MT$53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'D2.6.1.A'!$MM$63:$MT$63</c:f>
              <c:numCache>
                <c:formatCode>0</c:formatCode>
                <c:ptCount val="8"/>
                <c:pt idx="0">
                  <c:v>14.534968123167646</c:v>
                </c:pt>
                <c:pt idx="1">
                  <c:v>14.753675610148635</c:v>
                </c:pt>
                <c:pt idx="2">
                  <c:v>15.798306658179047</c:v>
                </c:pt>
                <c:pt idx="3">
                  <c:v>15.930419487042332</c:v>
                </c:pt>
                <c:pt idx="4">
                  <c:v>15.760439987376888</c:v>
                </c:pt>
                <c:pt idx="5">
                  <c:v>14.581807561972765</c:v>
                </c:pt>
                <c:pt idx="6">
                  <c:v>10.397605559778377</c:v>
                </c:pt>
                <c:pt idx="7">
                  <c:v>5.7144643690488097</c:v>
                </c:pt>
              </c:numCache>
            </c:numRef>
          </c:val>
        </c:ser>
        <c:ser>
          <c:idx val="10"/>
          <c:order val="10"/>
          <c:tx>
            <c:strRef>
              <c:f>'D2.6.1.A'!$ML$64</c:f>
              <c:strCache>
                <c:ptCount val="1"/>
                <c:pt idx="0">
                  <c:v>Biomass Boiler - Hot Water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'D2.6.1.A'!$MM$53:$MT$53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'D2.6.1.A'!$MM$64:$MT$64</c:f>
              <c:numCache>
                <c:formatCode>0</c:formatCode>
                <c:ptCount val="8"/>
                <c:pt idx="0">
                  <c:v>0.66533333335285105</c:v>
                </c:pt>
                <c:pt idx="1">
                  <c:v>0.33374576387985599</c:v>
                </c:pt>
                <c:pt idx="2">
                  <c:v>1.4332145288242275E-2</c:v>
                </c:pt>
                <c:pt idx="3">
                  <c:v>4.496942528339036E-2</c:v>
                </c:pt>
                <c:pt idx="4">
                  <c:v>5.8617711742895415E-2</c:v>
                </c:pt>
                <c:pt idx="5">
                  <c:v>4.5364663697819843E-2</c:v>
                </c:pt>
                <c:pt idx="6">
                  <c:v>1.4727383707683917E-2</c:v>
                </c:pt>
                <c:pt idx="7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'D2.6.1.A'!$ML$65</c:f>
              <c:strCache>
                <c:ptCount val="1"/>
                <c:pt idx="0">
                  <c:v>Electric Resistive Heating - Hot Water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'D2.6.1.A'!$MM$53:$MT$53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'D2.6.1.A'!$MM$65:$MT$65</c:f>
              <c:numCache>
                <c:formatCode>0</c:formatCode>
                <c:ptCount val="8"/>
                <c:pt idx="0">
                  <c:v>1.9877649790867815</c:v>
                </c:pt>
                <c:pt idx="1">
                  <c:v>1.4839440000007735</c:v>
                </c:pt>
                <c:pt idx="2">
                  <c:v>0.97996299999857628</c:v>
                </c:pt>
                <c:pt idx="3">
                  <c:v>0.63480202092494664</c:v>
                </c:pt>
                <c:pt idx="4">
                  <c:v>0.36442437341661216</c:v>
                </c:pt>
                <c:pt idx="5">
                  <c:v>1.5121090686816683</c:v>
                </c:pt>
                <c:pt idx="6">
                  <c:v>5.5324228225811609</c:v>
                </c:pt>
                <c:pt idx="7">
                  <c:v>6.1563466681943115</c:v>
                </c:pt>
              </c:numCache>
            </c:numRef>
          </c:val>
        </c:ser>
        <c:ser>
          <c:idx val="12"/>
          <c:order val="12"/>
          <c:tx>
            <c:strRef>
              <c:f>'D2.6.1.A'!$ML$66</c:f>
              <c:strCache>
                <c:ptCount val="1"/>
                <c:pt idx="0">
                  <c:v>Micro Solar Thermal (south facing)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'D2.6.1.A'!$MM$53:$MT$53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'D2.6.1.A'!$MM$66:$MT$66</c:f>
              <c:numCache>
                <c:formatCode>0</c:formatCode>
                <c:ptCount val="8"/>
                <c:pt idx="0">
                  <c:v>0.37173515981735</c:v>
                </c:pt>
                <c:pt idx="1">
                  <c:v>0.24782343987823444</c:v>
                </c:pt>
                <c:pt idx="2">
                  <c:v>0.12391171993911722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'D2.6.1.A'!$ML$67</c:f>
              <c:strCache>
                <c:ptCount val="1"/>
                <c:pt idx="0">
                  <c:v>ASHP1 (Hot Water)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numRef>
              <c:f>'D2.6.1.A'!$MM$53:$MT$53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'D2.6.1.A'!$MM$67:$MT$67</c:f>
              <c:numCache>
                <c:formatCode>0</c:formatCode>
                <c:ptCount val="8"/>
                <c:pt idx="0">
                  <c:v>1.4904891306893544E-2</c:v>
                </c:pt>
                <c:pt idx="1">
                  <c:v>0.11853030886913937</c:v>
                </c:pt>
                <c:pt idx="2">
                  <c:v>0.41596274718954102</c:v>
                </c:pt>
                <c:pt idx="3">
                  <c:v>0.41701439407789276</c:v>
                </c:pt>
                <c:pt idx="4">
                  <c:v>0.40210950283267982</c:v>
                </c:pt>
                <c:pt idx="5">
                  <c:v>0.29848408533656418</c:v>
                </c:pt>
                <c:pt idx="6">
                  <c:v>1.0516470794455393E-3</c:v>
                </c:pt>
                <c:pt idx="7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'D2.6.1.A'!$ML$68</c:f>
              <c:strCache>
                <c:ptCount val="1"/>
                <c:pt idx="0">
                  <c:v>ASHP2 (Hot Water)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numRef>
              <c:f>'D2.6.1.A'!$MM$53:$MT$53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'D2.6.1.A'!$MM$68:$MT$68</c:f>
              <c:numCache>
                <c:formatCode>0</c:formatCode>
                <c:ptCount val="8"/>
                <c:pt idx="0">
                  <c:v>0.14883200000506361</c:v>
                </c:pt>
                <c:pt idx="1">
                  <c:v>0.51917364223241724</c:v>
                </c:pt>
                <c:pt idx="2">
                  <c:v>1.4407021574092793</c:v>
                </c:pt>
                <c:pt idx="3">
                  <c:v>3.733759992358316</c:v>
                </c:pt>
                <c:pt idx="4">
                  <c:v>5.6129327326809149</c:v>
                </c:pt>
                <c:pt idx="5">
                  <c:v>6.7551124028954126</c:v>
                </c:pt>
                <c:pt idx="6">
                  <c:v>7.9669003051743035</c:v>
                </c:pt>
                <c:pt idx="7">
                  <c:v>8.5508732260778544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3619712"/>
        <c:axId val="203687040"/>
      </c:barChart>
      <c:catAx>
        <c:axId val="20361971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03687040"/>
        <c:crosses val="autoZero"/>
        <c:auto val="1"/>
        <c:lblAlgn val="ctr"/>
        <c:lblOffset val="100"/>
        <c:noMultiLvlLbl val="0"/>
      </c:catAx>
      <c:valAx>
        <c:axId val="203687040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GW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0361971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Power &amp; Conversion CAPEX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323511374229343E-2"/>
          <c:y val="9.4918137254901919E-2"/>
          <c:w val="0.62839836786759773"/>
          <c:h val="0.852365032679744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'D2.6.1.B'!$S$54</c:f>
              <c:strCache>
                <c:ptCount val="1"/>
                <c:pt idx="0">
                  <c:v>Biopetrol Production with CCS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'D2.6.1.B'!$T$53:$AA$53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'D2.6.1.B'!$T$54:$AA$54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0.80843333333333334</c:v>
                </c:pt>
                <c:pt idx="3">
                  <c:v>1.66E-3</c:v>
                </c:pt>
                <c:pt idx="4">
                  <c:v>1.7446533333333332</c:v>
                </c:pt>
                <c:pt idx="5">
                  <c:v>1.1070533333333332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'D2.6.1.B'!$S$55</c:f>
              <c:strCache>
                <c:ptCount val="1"/>
                <c:pt idx="0">
                  <c:v>Geothermal Plant (HSA) Heat Only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'D2.6.1.B'!$T$53:$AA$53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'D2.6.1.B'!$T$55:$AA$55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0.36471333333333333</c:v>
                </c:pt>
              </c:numCache>
            </c:numRef>
          </c:val>
        </c:ser>
        <c:ser>
          <c:idx val="2"/>
          <c:order val="2"/>
          <c:tx>
            <c:strRef>
              <c:f>'D2.6.1.B'!$S$56</c:f>
              <c:strCache>
                <c:ptCount val="1"/>
                <c:pt idx="0">
                  <c:v>H2 Plant (Biomass Gasification with CCS)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'D2.6.1.B'!$T$53:$AA$53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'D2.6.1.B'!$T$56:$AA$56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0.3281466666666667</c:v>
                </c:pt>
                <c:pt idx="3">
                  <c:v>0.35330666666666666</c:v>
                </c:pt>
                <c:pt idx="4">
                  <c:v>2.5603866666666666</c:v>
                </c:pt>
                <c:pt idx="5">
                  <c:v>5.7001866666666672</c:v>
                </c:pt>
                <c:pt idx="6">
                  <c:v>2.20838</c:v>
                </c:pt>
                <c:pt idx="7">
                  <c:v>3.1254266666666668</c:v>
                </c:pt>
              </c:numCache>
            </c:numRef>
          </c:val>
        </c:ser>
        <c:ser>
          <c:idx val="3"/>
          <c:order val="3"/>
          <c:tx>
            <c:strRef>
              <c:f>'D2.6.1.B'!$S$57</c:f>
              <c:strCache>
                <c:ptCount val="1"/>
                <c:pt idx="0">
                  <c:v>H2 Plant (Coal Gasification with CCS)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'D2.6.1.B'!$T$53:$AA$53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'D2.6.1.B'!$T$57:$AA$57</c:f>
              <c:numCache>
                <c:formatCode>General</c:formatCode>
                <c:ptCount val="8"/>
                <c:pt idx="0">
                  <c:v>4.6000000000000001E-4</c:v>
                </c:pt>
                <c:pt idx="1">
                  <c:v>0.52116666666666667</c:v>
                </c:pt>
                <c:pt idx="2">
                  <c:v>1.5052666666666665</c:v>
                </c:pt>
                <c:pt idx="3">
                  <c:v>2.1672666666666665</c:v>
                </c:pt>
                <c:pt idx="4">
                  <c:v>0.85475333333333325</c:v>
                </c:pt>
                <c:pt idx="5">
                  <c:v>0.61302000000000001</c:v>
                </c:pt>
                <c:pt idx="6">
                  <c:v>2.9813333333333331E-2</c:v>
                </c:pt>
                <c:pt idx="7">
                  <c:v>0.32380666666666663</c:v>
                </c:pt>
              </c:numCache>
            </c:numRef>
          </c:val>
        </c:ser>
        <c:ser>
          <c:idx val="4"/>
          <c:order val="4"/>
          <c:tx>
            <c:strRef>
              <c:f>'D2.6.1.B'!$S$58</c:f>
              <c:strCache>
                <c:ptCount val="1"/>
                <c:pt idx="0">
                  <c:v>H2 Plant (Electrolysis)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'D2.6.1.B'!$T$53:$AA$53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'D2.6.1.B'!$T$58:$AA$58</c:f>
              <c:numCache>
                <c:formatCode>General</c:formatCode>
                <c:ptCount val="8"/>
                <c:pt idx="0">
                  <c:v>0.20327333333333333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4.0733333333333333E-3</c:v>
                </c:pt>
              </c:numCache>
            </c:numRef>
          </c:val>
        </c:ser>
        <c:ser>
          <c:idx val="5"/>
          <c:order val="5"/>
          <c:tx>
            <c:strRef>
              <c:f>'D2.6.1.B'!$S$59</c:f>
              <c:strCache>
                <c:ptCount val="1"/>
                <c:pt idx="0">
                  <c:v>H2 Plant (SMR with CCS)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'D2.6.1.B'!$T$53:$AA$53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'D2.6.1.B'!$T$59:$AA$59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3.5733333333333337E-3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'D2.6.1.B'!$S$60</c:f>
              <c:strCache>
                <c:ptCount val="1"/>
                <c:pt idx="0">
                  <c:v>SNG Plant (Biomass Gasification with CCS)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'D2.6.1.B'!$T$53:$AA$53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'D2.6.1.B'!$T$60:$AA$60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0.28635333333333335</c:v>
                </c:pt>
                <c:pt idx="7">
                  <c:v>0.66752</c:v>
                </c:pt>
              </c:numCache>
            </c:numRef>
          </c:val>
        </c:ser>
        <c:ser>
          <c:idx val="7"/>
          <c:order val="7"/>
          <c:tx>
            <c:strRef>
              <c:f>'D2.6.1.B'!$S$61</c:f>
              <c:strCache>
                <c:ptCount val="1"/>
                <c:pt idx="0">
                  <c:v>Anaerobic Digestion CHP Plant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'D2.6.1.B'!$T$53:$AA$53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'D2.6.1.B'!$T$61:$AA$61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0.23729333333333333</c:v>
                </c:pt>
                <c:pt idx="3">
                  <c:v>5.808E-2</c:v>
                </c:pt>
                <c:pt idx="4">
                  <c:v>1.2966666666666666E-2</c:v>
                </c:pt>
                <c:pt idx="5">
                  <c:v>1.0773333333333334E-2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'D2.6.1.B'!$S$62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'D2.6.1.B'!$T$53:$AA$53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'D2.6.1.B'!$T$62:$AA$62</c:f>
              <c:numCache>
                <c:formatCode>General</c:formatCode>
                <c:ptCount val="8"/>
                <c:pt idx="0">
                  <c:v>0</c:v>
                </c:pt>
                <c:pt idx="1">
                  <c:v>6.2200000000000007E-3</c:v>
                </c:pt>
                <c:pt idx="2">
                  <c:v>1.8468666666666664</c:v>
                </c:pt>
                <c:pt idx="3">
                  <c:v>1.5173333333333332E-2</c:v>
                </c:pt>
                <c:pt idx="4">
                  <c:v>0.13318666666666668</c:v>
                </c:pt>
                <c:pt idx="5">
                  <c:v>0.26110666666666665</c:v>
                </c:pt>
                <c:pt idx="6">
                  <c:v>9.0866666666666665E-2</c:v>
                </c:pt>
                <c:pt idx="7">
                  <c:v>1.2300666666666666</c:v>
                </c:pt>
              </c:numCache>
            </c:numRef>
          </c:val>
        </c:ser>
        <c:ser>
          <c:idx val="9"/>
          <c:order val="9"/>
          <c:tx>
            <c:strRef>
              <c:f>'D2.6.1.B'!$S$63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'D2.6.1.B'!$T$53:$AA$53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'D2.6.1.B'!$T$63:$AA$63</c:f>
              <c:numCache>
                <c:formatCode>General</c:formatCode>
                <c:ptCount val="8"/>
                <c:pt idx="0">
                  <c:v>0</c:v>
                </c:pt>
                <c:pt idx="1">
                  <c:v>0.13816666666666669</c:v>
                </c:pt>
                <c:pt idx="2">
                  <c:v>3.9813800000000001</c:v>
                </c:pt>
                <c:pt idx="3">
                  <c:v>3.9526533333333336</c:v>
                </c:pt>
                <c:pt idx="4">
                  <c:v>1.8704666666666667</c:v>
                </c:pt>
                <c:pt idx="5">
                  <c:v>2.3408466666666667</c:v>
                </c:pt>
                <c:pt idx="6">
                  <c:v>0.63280666666666674</c:v>
                </c:pt>
                <c:pt idx="7">
                  <c:v>4.8511800000000003</c:v>
                </c:pt>
              </c:numCache>
            </c:numRef>
          </c:val>
        </c:ser>
        <c:ser>
          <c:idx val="10"/>
          <c:order val="10"/>
          <c:tx>
            <c:strRef>
              <c:f>'D2.6.1.B'!$S$64</c:f>
              <c:strCache>
                <c:ptCount val="1"/>
                <c:pt idx="0">
                  <c:v>Geothermal Plant (EGS) Electricity &amp; Heat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'D2.6.1.B'!$T$53:$AA$53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'D2.6.1.B'!$T$64:$AA$64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0.10586</c:v>
                </c:pt>
                <c:pt idx="6">
                  <c:v>1.6839999999999997E-2</c:v>
                </c:pt>
                <c:pt idx="7">
                  <c:v>2.0386066666666665</c:v>
                </c:pt>
              </c:numCache>
            </c:numRef>
          </c:val>
        </c:ser>
        <c:ser>
          <c:idx val="11"/>
          <c:order val="11"/>
          <c:tx>
            <c:strRef>
              <c:f>'D2.6.1.B'!$S$65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'D2.6.1.B'!$T$53:$AA$53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'D2.6.1.B'!$T$65:$AA$65</c:f>
              <c:numCache>
                <c:formatCode>General</c:formatCode>
                <c:ptCount val="8"/>
                <c:pt idx="0">
                  <c:v>0</c:v>
                </c:pt>
                <c:pt idx="1">
                  <c:v>1.5933333333333334E-2</c:v>
                </c:pt>
                <c:pt idx="2">
                  <c:v>0.30171333333333333</c:v>
                </c:pt>
                <c:pt idx="3">
                  <c:v>0.33425333333333335</c:v>
                </c:pt>
                <c:pt idx="4">
                  <c:v>0.42262666666666665</c:v>
                </c:pt>
                <c:pt idx="5">
                  <c:v>1.7856733333333332</c:v>
                </c:pt>
                <c:pt idx="6">
                  <c:v>0.70006666666666673</c:v>
                </c:pt>
                <c:pt idx="7">
                  <c:v>0.93586666666666662</c:v>
                </c:pt>
              </c:numCache>
            </c:numRef>
          </c:val>
        </c:ser>
        <c:ser>
          <c:idx val="12"/>
          <c:order val="12"/>
          <c:tx>
            <c:strRef>
              <c:f>'D2.6.1.B'!$S$66</c:f>
              <c:strCache>
                <c:ptCount val="1"/>
                <c:pt idx="0">
                  <c:v>Hydro Power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'D2.6.1.B'!$T$53:$AA$53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'D2.6.1.B'!$T$66:$AA$66</c:f>
              <c:numCache>
                <c:formatCode>General</c:formatCode>
                <c:ptCount val="8"/>
                <c:pt idx="0">
                  <c:v>0</c:v>
                </c:pt>
                <c:pt idx="1">
                  <c:v>1.4447666666666668</c:v>
                </c:pt>
                <c:pt idx="2">
                  <c:v>0.67811333333333335</c:v>
                </c:pt>
                <c:pt idx="3">
                  <c:v>0.10265333333333333</c:v>
                </c:pt>
                <c:pt idx="4">
                  <c:v>0.10265333333333333</c:v>
                </c:pt>
                <c:pt idx="5">
                  <c:v>9.9066666666666664E-2</c:v>
                </c:pt>
                <c:pt idx="6">
                  <c:v>7.5859999999999997E-2</c:v>
                </c:pt>
                <c:pt idx="7">
                  <c:v>0.13103333333333333</c:v>
                </c:pt>
              </c:numCache>
            </c:numRef>
          </c:val>
        </c:ser>
        <c:ser>
          <c:idx val="13"/>
          <c:order val="13"/>
          <c:tx>
            <c:strRef>
              <c:f>'D2.6.1.B'!$S$67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'D2.6.1.B'!$T$53:$AA$53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'D2.6.1.B'!$T$67:$AA$67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4.9473333333333334E-2</c:v>
                </c:pt>
                <c:pt idx="3">
                  <c:v>3.0733333333333335E-2</c:v>
                </c:pt>
                <c:pt idx="4">
                  <c:v>0.47266666666666668</c:v>
                </c:pt>
                <c:pt idx="5">
                  <c:v>7.9659999999999995E-2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'D2.6.1.B'!$S$68</c:f>
              <c:strCache>
                <c:ptCount val="1"/>
                <c:pt idx="0">
                  <c:v>IGCC Coal with CCS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'D2.6.1.B'!$T$53:$AA$53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'D2.6.1.B'!$T$68:$AA$68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0.8089466666666667</c:v>
                </c:pt>
                <c:pt idx="3">
                  <c:v>0.24484666666666666</c:v>
                </c:pt>
                <c:pt idx="4">
                  <c:v>0.10586666666666668</c:v>
                </c:pt>
                <c:pt idx="5">
                  <c:v>3.4926666666666668E-2</c:v>
                </c:pt>
                <c:pt idx="6">
                  <c:v>0</c:v>
                </c:pt>
                <c:pt idx="7">
                  <c:v>1.6706666666666668E-2</c:v>
                </c:pt>
              </c:numCache>
            </c:numRef>
          </c:val>
        </c:ser>
        <c:ser>
          <c:idx val="15"/>
          <c:order val="15"/>
          <c:tx>
            <c:strRef>
              <c:f>'D2.6.1.B'!$S$69</c:f>
              <c:strCache>
                <c:ptCount val="1"/>
                <c:pt idx="0">
                  <c:v>Large Scale Ground Mounted Solar PV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'D2.6.1.B'!$T$53:$AA$53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'D2.6.1.B'!$T$69:$AA$69</c:f>
              <c:numCache>
                <c:formatCode>General</c:formatCode>
                <c:ptCount val="8"/>
                <c:pt idx="0">
                  <c:v>1.3116533333333333</c:v>
                </c:pt>
                <c:pt idx="1">
                  <c:v>1.532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7.5066666666666658E-3</c:v>
                </c:pt>
                <c:pt idx="7">
                  <c:v>0.63983999999999996</c:v>
                </c:pt>
              </c:numCache>
            </c:numRef>
          </c:val>
        </c:ser>
        <c:ser>
          <c:idx val="16"/>
          <c:order val="16"/>
          <c:tx>
            <c:strRef>
              <c:f>'D2.6.1.B'!$S$70</c:f>
              <c:strCache>
                <c:ptCount val="1"/>
                <c:pt idx="0">
                  <c:v>Nuclear (Gen III)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'D2.6.1.B'!$T$53:$AA$53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'D2.6.1.B'!$T$70:$AA$70</c:f>
              <c:numCache>
                <c:formatCode>General</c:formatCode>
                <c:ptCount val="8"/>
                <c:pt idx="0">
                  <c:v>8.5333333333333333E-4</c:v>
                </c:pt>
                <c:pt idx="1">
                  <c:v>1.7466666666666668E-3</c:v>
                </c:pt>
                <c:pt idx="2">
                  <c:v>11.951000000000001</c:v>
                </c:pt>
                <c:pt idx="3">
                  <c:v>25.294493333333332</c:v>
                </c:pt>
                <c:pt idx="4">
                  <c:v>22.779626666666665</c:v>
                </c:pt>
                <c:pt idx="5">
                  <c:v>19.445193333333332</c:v>
                </c:pt>
                <c:pt idx="6">
                  <c:v>11.450973333333334</c:v>
                </c:pt>
                <c:pt idx="7">
                  <c:v>14.789273333333334</c:v>
                </c:pt>
              </c:numCache>
            </c:numRef>
          </c:val>
        </c:ser>
        <c:ser>
          <c:idx val="17"/>
          <c:order val="17"/>
          <c:tx>
            <c:strRef>
              <c:f>'D2.6.1.B'!$S$71</c:f>
              <c:strCache>
                <c:ptCount val="1"/>
                <c:pt idx="0">
                  <c:v>Nuclear (Gen IV)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'D2.6.1.B'!$T$53:$AA$53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'D2.6.1.B'!$T$71:$AA$71</c:f>
              <c:numCache>
                <c:formatCode>General</c:formatCode>
                <c:ptCount val="8"/>
                <c:pt idx="0">
                  <c:v>0</c:v>
                </c:pt>
                <c:pt idx="1">
                  <c:v>2.8666666666666662E-4</c:v>
                </c:pt>
                <c:pt idx="2">
                  <c:v>1.2199999999999999E-3</c:v>
                </c:pt>
                <c:pt idx="3">
                  <c:v>7.5333333333333339E-4</c:v>
                </c:pt>
                <c:pt idx="4">
                  <c:v>5.9999999999999995E-4</c:v>
                </c:pt>
                <c:pt idx="5">
                  <c:v>3.9999999999999996E-4</c:v>
                </c:pt>
                <c:pt idx="6">
                  <c:v>0.12959333333333334</c:v>
                </c:pt>
                <c:pt idx="7">
                  <c:v>2.1772266666666669</c:v>
                </c:pt>
              </c:numCache>
            </c:numRef>
          </c:val>
        </c:ser>
        <c:ser>
          <c:idx val="18"/>
          <c:order val="18"/>
          <c:tx>
            <c:strRef>
              <c:f>'D2.6.1.B'!$S$72</c:f>
              <c:strCache>
                <c:ptCount val="1"/>
                <c:pt idx="0">
                  <c:v>Nuclear (SMR Elec)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'D2.6.1.B'!$T$53:$AA$53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'D2.6.1.B'!$T$72:$AA$72</c:f>
              <c:numCache>
                <c:formatCode>General</c:formatCode>
                <c:ptCount val="8"/>
                <c:pt idx="0">
                  <c:v>1.3933333333333332E-3</c:v>
                </c:pt>
                <c:pt idx="1">
                  <c:v>1.7266666666666667E-3</c:v>
                </c:pt>
                <c:pt idx="2">
                  <c:v>1.74E-3</c:v>
                </c:pt>
                <c:pt idx="3">
                  <c:v>1.6133333333333334E-3</c:v>
                </c:pt>
                <c:pt idx="4">
                  <c:v>4.6330599999999995</c:v>
                </c:pt>
                <c:pt idx="5">
                  <c:v>4.5264333333333333</c:v>
                </c:pt>
                <c:pt idx="6">
                  <c:v>8.4534933333333324</c:v>
                </c:pt>
                <c:pt idx="7">
                  <c:v>17.325533333333333</c:v>
                </c:pt>
              </c:numCache>
            </c:numRef>
          </c:val>
        </c:ser>
        <c:ser>
          <c:idx val="19"/>
          <c:order val="19"/>
          <c:tx>
            <c:strRef>
              <c:f>'D2.6.1.B'!$S$73</c:f>
              <c:strCache>
                <c:ptCount val="1"/>
                <c:pt idx="0">
                  <c:v>Offshore Wind (fixed)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'D2.6.1.B'!$T$53:$AA$53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'D2.6.1.B'!$T$73:$AA$73</c:f>
              <c:numCache>
                <c:formatCode>General</c:formatCode>
                <c:ptCount val="8"/>
                <c:pt idx="0">
                  <c:v>10.477266666666667</c:v>
                </c:pt>
                <c:pt idx="1">
                  <c:v>13.676906666666667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0.10565333333333334</c:v>
                </c:pt>
                <c:pt idx="7">
                  <c:v>12.5312</c:v>
                </c:pt>
              </c:numCache>
            </c:numRef>
          </c:val>
        </c:ser>
        <c:ser>
          <c:idx val="20"/>
          <c:order val="20"/>
          <c:tx>
            <c:strRef>
              <c:f>'D2.6.1.B'!$S$74</c:f>
              <c:strCache>
                <c:ptCount val="1"/>
                <c:pt idx="0">
                  <c:v>Offshore Wind (floating)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'D2.6.1.B'!$T$53:$AA$53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'D2.6.1.B'!$T$74:$AA$74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9.8080000000000001E-2</c:v>
                </c:pt>
                <c:pt idx="6">
                  <c:v>0.15902000000000002</c:v>
                </c:pt>
                <c:pt idx="7">
                  <c:v>11.482906666666667</c:v>
                </c:pt>
              </c:numCache>
            </c:numRef>
          </c:val>
        </c:ser>
        <c:ser>
          <c:idx val="21"/>
          <c:order val="21"/>
          <c:tx>
            <c:strRef>
              <c:f>'D2.6.1.B'!$S$75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'D2.6.1.B'!$T$53:$AA$53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'D2.6.1.B'!$T$75:$AA$75</c:f>
              <c:numCache>
                <c:formatCode>General</c:formatCode>
                <c:ptCount val="8"/>
                <c:pt idx="0">
                  <c:v>7.59396</c:v>
                </c:pt>
                <c:pt idx="1">
                  <c:v>6.1769933333333329</c:v>
                </c:pt>
                <c:pt idx="2">
                  <c:v>2.9014866666666665</c:v>
                </c:pt>
                <c:pt idx="3">
                  <c:v>0.83385999999999993</c:v>
                </c:pt>
                <c:pt idx="4">
                  <c:v>3.9041333333333332</c:v>
                </c:pt>
                <c:pt idx="5">
                  <c:v>3.0703999999999998</c:v>
                </c:pt>
                <c:pt idx="6">
                  <c:v>1.4888266666666667</c:v>
                </c:pt>
                <c:pt idx="7">
                  <c:v>5.6998533333333334</c:v>
                </c:pt>
              </c:numCache>
            </c:numRef>
          </c:val>
        </c:ser>
        <c:ser>
          <c:idx val="22"/>
          <c:order val="22"/>
          <c:tx>
            <c:strRef>
              <c:f>'D2.6.1.B'!$S$76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'D2.6.1.B'!$T$53:$AA$53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'D2.6.1.B'!$T$76:$AA$76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8.8633333333333328E-2</c:v>
                </c:pt>
                <c:pt idx="3">
                  <c:v>0.47030666666666671</c:v>
                </c:pt>
                <c:pt idx="4">
                  <c:v>1E-3</c:v>
                </c:pt>
                <c:pt idx="5">
                  <c:v>0.76510666666666671</c:v>
                </c:pt>
                <c:pt idx="6">
                  <c:v>0.28395999999999999</c:v>
                </c:pt>
                <c:pt idx="7">
                  <c:v>2.2176066666666667</c:v>
                </c:pt>
              </c:numCache>
            </c:numRef>
          </c:val>
        </c:ser>
        <c:ser>
          <c:idx val="23"/>
          <c:order val="23"/>
          <c:tx>
            <c:strRef>
              <c:f>'D2.6.1.B'!$S$77</c:f>
              <c:strCache>
                <c:ptCount val="1"/>
                <c:pt idx="0">
                  <c:v>Waste Gasification to power with CCS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'D2.6.1.B'!$T$53:$AA$53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'D2.6.1.B'!$T$77:$AA$77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11.435593333333333</c:v>
                </c:pt>
                <c:pt idx="7">
                  <c:v>6.7642999999999995</c:v>
                </c:pt>
              </c:numCache>
            </c:numRef>
          </c:val>
        </c:ser>
        <c:ser>
          <c:idx val="24"/>
          <c:order val="24"/>
          <c:tx>
            <c:strRef>
              <c:f>'D2.6.1.B'!$S$78</c:f>
              <c:strCache>
                <c:ptCount val="1"/>
                <c:pt idx="0">
                  <c:v>Micro Solar PV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'D2.6.1.B'!$T$53:$AA$53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'D2.6.1.B'!$T$78:$AA$78</c:f>
              <c:numCache>
                <c:formatCode>General</c:formatCode>
                <c:ptCount val="8"/>
                <c:pt idx="0">
                  <c:v>7.0945066666666659</c:v>
                </c:pt>
                <c:pt idx="1">
                  <c:v>11.733973333333333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5"/>
          <c:order val="25"/>
          <c:tx>
            <c:strRef>
              <c:f>'D2.6.1.B'!$S$79</c:f>
              <c:strCache>
                <c:ptCount val="1"/>
                <c:pt idx="0">
                  <c:v>Anaerobic Digestion Gas Plant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'D2.6.1.B'!$T$53:$AA$53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'D2.6.1.B'!$T$79:$AA$79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1.2475733333333332</c:v>
                </c:pt>
              </c:numCache>
            </c:numRef>
          </c:val>
        </c:ser>
        <c:ser>
          <c:idx val="26"/>
          <c:order val="26"/>
          <c:tx>
            <c:strRef>
              <c:f>'D2.6.1.B'!$S$80</c:f>
              <c:strCache>
                <c:ptCount val="1"/>
                <c:pt idx="0">
                  <c:v>Pumped Heat Electricity Storage</c:v>
                </c:pt>
              </c:strCache>
            </c:strRef>
          </c:tx>
          <c:spPr>
            <a:solidFill>
              <a:srgbClr val="B1A0C7"/>
            </a:solidFill>
          </c:spPr>
          <c:invertIfNegative val="0"/>
          <c:cat>
            <c:numRef>
              <c:f>'D2.6.1.B'!$T$53:$AA$53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'D2.6.1.B'!$T$80:$AA$80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4.7533333333333334E-3</c:v>
                </c:pt>
                <c:pt idx="3">
                  <c:v>0.51636666666666664</c:v>
                </c:pt>
                <c:pt idx="4">
                  <c:v>0.77113333333333334</c:v>
                </c:pt>
                <c:pt idx="5">
                  <c:v>0.41858000000000001</c:v>
                </c:pt>
                <c:pt idx="6">
                  <c:v>4.0486666666666671E-2</c:v>
                </c:pt>
                <c:pt idx="7">
                  <c:v>0.40494666666666662</c:v>
                </c:pt>
              </c:numCache>
            </c:numRef>
          </c:val>
        </c:ser>
        <c:ser>
          <c:idx val="27"/>
          <c:order val="27"/>
          <c:tx>
            <c:strRef>
              <c:f>'D2.6.1.B'!$S$81</c:f>
              <c:strCache>
                <c:ptCount val="1"/>
                <c:pt idx="0">
                  <c:v>Geological Storage of Hydrogen</c:v>
                </c:pt>
              </c:strCache>
            </c:strRef>
          </c:tx>
          <c:spPr>
            <a:solidFill>
              <a:srgbClr val="B1A0C7"/>
            </a:solidFill>
          </c:spPr>
          <c:invertIfNegative val="0"/>
          <c:cat>
            <c:numRef>
              <c:f>'D2.6.1.B'!$T$53:$AA$53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'D2.6.1.B'!$T$81:$AA$81</c:f>
              <c:numCache>
                <c:formatCode>General</c:formatCode>
                <c:ptCount val="8"/>
                <c:pt idx="0">
                  <c:v>3.0133333333333336E-3</c:v>
                </c:pt>
                <c:pt idx="1">
                  <c:v>1.1593333333333332E-2</c:v>
                </c:pt>
                <c:pt idx="2">
                  <c:v>2.4186666666666669E-2</c:v>
                </c:pt>
                <c:pt idx="3">
                  <c:v>6.047333333333333E-2</c:v>
                </c:pt>
                <c:pt idx="4">
                  <c:v>0.11820666666666668</c:v>
                </c:pt>
                <c:pt idx="5">
                  <c:v>4.6026666666666667E-2</c:v>
                </c:pt>
                <c:pt idx="6">
                  <c:v>4.1333333333333332E-4</c:v>
                </c:pt>
                <c:pt idx="7">
                  <c:v>1.3140000000000001E-2</c:v>
                </c:pt>
              </c:numCache>
            </c:numRef>
          </c:val>
        </c:ser>
        <c:ser>
          <c:idx val="28"/>
          <c:order val="28"/>
          <c:tx>
            <c:strRef>
              <c:f>'D2.6.1.B'!$S$82</c:f>
              <c:strCache>
                <c:ptCount val="1"/>
                <c:pt idx="0">
                  <c:v>CCGT CCS Retrofit</c:v>
                </c:pt>
              </c:strCache>
            </c:strRef>
          </c:tx>
          <c:spPr>
            <a:solidFill>
              <a:srgbClr val="92CDDC"/>
            </a:solidFill>
          </c:spPr>
          <c:invertIfNegative val="0"/>
          <c:cat>
            <c:numRef>
              <c:f>'D2.6.1.B'!$T$53:$AA$53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'D2.6.1.B'!$T$82:$AA$82</c:f>
              <c:numCache>
                <c:formatCode>General</c:formatCode>
                <c:ptCount val="8"/>
                <c:pt idx="0">
                  <c:v>0</c:v>
                </c:pt>
                <c:pt idx="1">
                  <c:v>1.4666666666666666E-4</c:v>
                </c:pt>
                <c:pt idx="2">
                  <c:v>0.12836666666666666</c:v>
                </c:pt>
                <c:pt idx="3">
                  <c:v>0.68106</c:v>
                </c:pt>
                <c:pt idx="4">
                  <c:v>2.3306666666666667E-2</c:v>
                </c:pt>
                <c:pt idx="5">
                  <c:v>0.14380000000000001</c:v>
                </c:pt>
                <c:pt idx="6">
                  <c:v>0.51869333333333334</c:v>
                </c:pt>
                <c:pt idx="7">
                  <c:v>0.88545999999999991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03852032"/>
        <c:axId val="203853824"/>
      </c:barChart>
      <c:catAx>
        <c:axId val="20385203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 rot="60000"/>
          <a:lstStyle/>
          <a:p>
            <a:pPr>
              <a:defRPr/>
            </a:pPr>
            <a:endParaRPr lang="en-US"/>
          </a:p>
        </c:txPr>
        <c:crossAx val="203853824"/>
        <c:crosses val="autoZero"/>
        <c:auto val="1"/>
        <c:lblAlgn val="r"/>
        <c:lblOffset val="100"/>
        <c:noMultiLvlLbl val="0"/>
      </c:catAx>
      <c:valAx>
        <c:axId val="203853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£bn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038520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Buildings &amp; Heat CAPEX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752710292332462"/>
          <c:y val="9.4918137254901919E-2"/>
          <c:w val="0.64075900322711643"/>
          <c:h val="0.8530955882352946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'D2.6.1.B'!$AI$54</c:f>
              <c:strCache>
                <c:ptCount val="1"/>
                <c:pt idx="0">
                  <c:v>Heat Pump (Large Scale Marine)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'D2.6.1.B'!$AJ$53:$AQ$53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'D2.6.1.B'!$AJ$54:$AQ$54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1.7333333333333334E-4</c:v>
                </c:pt>
                <c:pt idx="5">
                  <c:v>0.20540666666666665</c:v>
                </c:pt>
                <c:pt idx="6">
                  <c:v>0.78909999999999991</c:v>
                </c:pt>
                <c:pt idx="7">
                  <c:v>1.3290666666666668</c:v>
                </c:pt>
              </c:numCache>
            </c:numRef>
          </c:val>
        </c:ser>
        <c:ser>
          <c:idx val="1"/>
          <c:order val="1"/>
          <c:tx>
            <c:strRef>
              <c:f>'D2.6.1.B'!$AI$55</c:f>
              <c:strCache>
                <c:ptCount val="1"/>
                <c:pt idx="0">
                  <c:v>Biomass Boiler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'D2.6.1.B'!$AJ$53:$AQ$53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'D2.6.1.B'!$AJ$55:$AQ$55</c:f>
              <c:numCache>
                <c:formatCode>General</c:formatCode>
                <c:ptCount val="8"/>
                <c:pt idx="0">
                  <c:v>0</c:v>
                </c:pt>
                <c:pt idx="1">
                  <c:v>5.4666666666666665E-4</c:v>
                </c:pt>
                <c:pt idx="2">
                  <c:v>6.6333333333333331E-3</c:v>
                </c:pt>
                <c:pt idx="3">
                  <c:v>1.5046666666666668E-2</c:v>
                </c:pt>
                <c:pt idx="4">
                  <c:v>7.0933333333333334E-3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'D2.6.1.B'!$AI$56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'D2.6.1.B'!$AJ$53:$AQ$53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'D2.6.1.B'!$AJ$56:$AQ$56</c:f>
              <c:numCache>
                <c:formatCode>General</c:formatCode>
                <c:ptCount val="8"/>
                <c:pt idx="0">
                  <c:v>0</c:v>
                </c:pt>
                <c:pt idx="1">
                  <c:v>0.39145333333333338</c:v>
                </c:pt>
                <c:pt idx="2">
                  <c:v>1.3751666666666666</c:v>
                </c:pt>
                <c:pt idx="3">
                  <c:v>3.6294733333333338</c:v>
                </c:pt>
                <c:pt idx="4">
                  <c:v>1.1280133333333333</c:v>
                </c:pt>
                <c:pt idx="5">
                  <c:v>7.986E-2</c:v>
                </c:pt>
                <c:pt idx="6">
                  <c:v>2.798666666666667E-2</c:v>
                </c:pt>
                <c:pt idx="7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'D2.6.1.B'!$AI$57</c:f>
              <c:strCache>
                <c:ptCount val="1"/>
                <c:pt idx="0">
                  <c:v>Domestic Air Conditioning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'D2.6.1.B'!$AJ$53:$AQ$53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'D2.6.1.B'!$AJ$57:$AQ$57</c:f>
              <c:numCache>
                <c:formatCode>General</c:formatCode>
                <c:ptCount val="8"/>
                <c:pt idx="0">
                  <c:v>0.12718000000000002</c:v>
                </c:pt>
                <c:pt idx="1">
                  <c:v>5.7393333333333331E-2</c:v>
                </c:pt>
                <c:pt idx="2">
                  <c:v>5.4106666666666664E-2</c:v>
                </c:pt>
                <c:pt idx="3">
                  <c:v>0.23538666666666666</c:v>
                </c:pt>
                <c:pt idx="4">
                  <c:v>0.15701333333333334</c:v>
                </c:pt>
                <c:pt idx="5">
                  <c:v>0.25334000000000001</c:v>
                </c:pt>
                <c:pt idx="6">
                  <c:v>0.42250666666666664</c:v>
                </c:pt>
                <c:pt idx="7">
                  <c:v>0.53124666666666664</c:v>
                </c:pt>
              </c:numCache>
            </c:numRef>
          </c:val>
        </c:ser>
        <c:ser>
          <c:idx val="4"/>
          <c:order val="4"/>
          <c:tx>
            <c:strRef>
              <c:f>'D2.6.1.B'!$AI$58</c:f>
              <c:strCache>
                <c:ptCount val="1"/>
                <c:pt idx="0">
                  <c:v>Domestic Cooking (Electric)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'D2.6.1.B'!$AJ$53:$AQ$53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'D2.6.1.B'!$AJ$58:$AQ$58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2.2681933333333331</c:v>
                </c:pt>
                <c:pt idx="6">
                  <c:v>2.1620866666666667</c:v>
                </c:pt>
                <c:pt idx="7">
                  <c:v>2.6593533333333337</c:v>
                </c:pt>
              </c:numCache>
            </c:numRef>
          </c:val>
        </c:ser>
        <c:ser>
          <c:idx val="5"/>
          <c:order val="5"/>
          <c:tx>
            <c:strRef>
              <c:f>'D2.6.1.B'!$AI$59</c:f>
              <c:strCache>
                <c:ptCount val="1"/>
                <c:pt idx="0">
                  <c:v>Domestic Cooking (Gas)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'D2.6.1.B'!$AJ$53:$AQ$53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'D2.6.1.B'!$AJ$59:$AQ$59</c:f>
              <c:numCache>
                <c:formatCode>General</c:formatCode>
                <c:ptCount val="8"/>
                <c:pt idx="0">
                  <c:v>1.5890200000000001</c:v>
                </c:pt>
                <c:pt idx="1">
                  <c:v>2.5292933333333334</c:v>
                </c:pt>
                <c:pt idx="2">
                  <c:v>2.3487333333333336</c:v>
                </c:pt>
                <c:pt idx="3">
                  <c:v>1.9205466666666666</c:v>
                </c:pt>
                <c:pt idx="4">
                  <c:v>2.5992999999999999</c:v>
                </c:pt>
                <c:pt idx="5">
                  <c:v>0.10004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'D2.6.1.B'!$AI$60</c:f>
              <c:strCache>
                <c:ptCount val="1"/>
                <c:pt idx="0">
                  <c:v>Dwelling (HD, ThG)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'D2.6.1.B'!$AJ$53:$AQ$53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'D2.6.1.B'!$AJ$60:$AQ$60</c:f>
              <c:numCache>
                <c:formatCode>General</c:formatCode>
                <c:ptCount val="8"/>
                <c:pt idx="0">
                  <c:v>15.086466666666665</c:v>
                </c:pt>
                <c:pt idx="1">
                  <c:v>14.453293333333335</c:v>
                </c:pt>
                <c:pt idx="2">
                  <c:v>13.152240000000001</c:v>
                </c:pt>
                <c:pt idx="3">
                  <c:v>12.006640000000001</c:v>
                </c:pt>
                <c:pt idx="4">
                  <c:v>10.434660000000001</c:v>
                </c:pt>
                <c:pt idx="5">
                  <c:v>10.721486666666665</c:v>
                </c:pt>
                <c:pt idx="6">
                  <c:v>11.017399999999999</c:v>
                </c:pt>
                <c:pt idx="7">
                  <c:v>11.322393333333332</c:v>
                </c:pt>
              </c:numCache>
            </c:numRef>
          </c:val>
        </c:ser>
        <c:ser>
          <c:idx val="7"/>
          <c:order val="7"/>
          <c:tx>
            <c:strRef>
              <c:f>'D2.6.1.B'!$AI$61</c:f>
              <c:strCache>
                <c:ptCount val="1"/>
                <c:pt idx="0">
                  <c:v>Dwelling (LD, ThG)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'D2.6.1.B'!$AJ$53:$AQ$53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'D2.6.1.B'!$AJ$61:$AQ$61</c:f>
              <c:numCache>
                <c:formatCode>General</c:formatCode>
                <c:ptCount val="8"/>
                <c:pt idx="0">
                  <c:v>27.499186666666663</c:v>
                </c:pt>
                <c:pt idx="1">
                  <c:v>26.345206666666666</c:v>
                </c:pt>
                <c:pt idx="2">
                  <c:v>23.97372</c:v>
                </c:pt>
                <c:pt idx="3">
                  <c:v>21.885666666666665</c:v>
                </c:pt>
                <c:pt idx="4">
                  <c:v>19.019993333333332</c:v>
                </c:pt>
                <c:pt idx="5">
                  <c:v>19.543340000000001</c:v>
                </c:pt>
                <c:pt idx="6">
                  <c:v>20.082313333333335</c:v>
                </c:pt>
                <c:pt idx="7">
                  <c:v>20.63804</c:v>
                </c:pt>
              </c:numCache>
            </c:numRef>
          </c:val>
        </c:ser>
        <c:ser>
          <c:idx val="8"/>
          <c:order val="8"/>
          <c:tx>
            <c:strRef>
              <c:f>'D2.6.1.B'!$AI$62</c:f>
              <c:strCache>
                <c:ptCount val="1"/>
                <c:pt idx="0">
                  <c:v>Dwelling (MD, ThG)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'D2.6.1.B'!$AJ$53:$AQ$53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'D2.6.1.B'!$AJ$62:$AQ$62</c:f>
              <c:numCache>
                <c:formatCode>General</c:formatCode>
                <c:ptCount val="8"/>
                <c:pt idx="0">
                  <c:v>54.101939999999999</c:v>
                </c:pt>
                <c:pt idx="1">
                  <c:v>51.83182</c:v>
                </c:pt>
                <c:pt idx="2">
                  <c:v>47.166266666666665</c:v>
                </c:pt>
                <c:pt idx="3">
                  <c:v>43.057606666666665</c:v>
                </c:pt>
                <c:pt idx="4">
                  <c:v>37.420066666666671</c:v>
                </c:pt>
                <c:pt idx="5">
                  <c:v>38.449526666666664</c:v>
                </c:pt>
                <c:pt idx="6">
                  <c:v>39.510300000000001</c:v>
                </c:pt>
                <c:pt idx="7">
                  <c:v>40.603426666666671</c:v>
                </c:pt>
              </c:numCache>
            </c:numRef>
          </c:val>
        </c:ser>
        <c:ser>
          <c:idx val="9"/>
          <c:order val="9"/>
          <c:tx>
            <c:strRef>
              <c:f>'D2.6.1.B'!$AI$63</c:f>
              <c:strCache>
                <c:ptCount val="1"/>
                <c:pt idx="0">
                  <c:v>Electric Resistive Heating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'D2.6.1.B'!$AJ$53:$AQ$53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'D2.6.1.B'!$AJ$63:$AQ$63</c:f>
              <c:numCache>
                <c:formatCode>General</c:formatCode>
                <c:ptCount val="8"/>
                <c:pt idx="0">
                  <c:v>6.0400000000000002E-2</c:v>
                </c:pt>
                <c:pt idx="1">
                  <c:v>5.5559999999999998E-2</c:v>
                </c:pt>
                <c:pt idx="2">
                  <c:v>5.553333333333333E-2</c:v>
                </c:pt>
                <c:pt idx="3">
                  <c:v>0</c:v>
                </c:pt>
                <c:pt idx="4">
                  <c:v>8.2399999999999991E-3</c:v>
                </c:pt>
                <c:pt idx="5">
                  <c:v>0.25637333333333334</c:v>
                </c:pt>
                <c:pt idx="6">
                  <c:v>0.70355333333333336</c:v>
                </c:pt>
                <c:pt idx="7">
                  <c:v>0.11742666666666667</c:v>
                </c:pt>
              </c:numCache>
            </c:numRef>
          </c:val>
        </c:ser>
        <c:ser>
          <c:idx val="10"/>
          <c:order val="10"/>
          <c:tx>
            <c:strRef>
              <c:f>'D2.6.1.B'!$AI$64</c:f>
              <c:strCache>
                <c:ptCount val="1"/>
                <c:pt idx="0">
                  <c:v>Electric Resistive Heating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'D2.6.1.B'!$AJ$53:$AQ$53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'D2.6.1.B'!$AJ$64:$AQ$64</c:f>
              <c:numCache>
                <c:formatCode>General</c:formatCode>
                <c:ptCount val="8"/>
                <c:pt idx="0">
                  <c:v>0.69013333333333327</c:v>
                </c:pt>
                <c:pt idx="1">
                  <c:v>0.69013333333333327</c:v>
                </c:pt>
                <c:pt idx="2">
                  <c:v>0.84939333333333333</c:v>
                </c:pt>
                <c:pt idx="3">
                  <c:v>0</c:v>
                </c:pt>
                <c:pt idx="4">
                  <c:v>0</c:v>
                </c:pt>
                <c:pt idx="5">
                  <c:v>5.33E-2</c:v>
                </c:pt>
                <c:pt idx="6">
                  <c:v>0.83943333333333336</c:v>
                </c:pt>
                <c:pt idx="7">
                  <c:v>4.1483066666666666</c:v>
                </c:pt>
              </c:numCache>
            </c:numRef>
          </c:val>
        </c:ser>
        <c:ser>
          <c:idx val="11"/>
          <c:order val="11"/>
          <c:tx>
            <c:strRef>
              <c:f>'D2.6.1.B'!$AI$65</c:f>
              <c:strCache>
                <c:ptCount val="1"/>
                <c:pt idx="0">
                  <c:v>Floorspace (Commercial)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'D2.6.1.B'!$AJ$53:$AQ$53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'D2.6.1.B'!$AJ$65:$AQ$65</c:f>
              <c:numCache>
                <c:formatCode>General</c:formatCode>
                <c:ptCount val="8"/>
                <c:pt idx="0">
                  <c:v>0.5840333333333334</c:v>
                </c:pt>
                <c:pt idx="1">
                  <c:v>3.3679999999999995E-2</c:v>
                </c:pt>
                <c:pt idx="2">
                  <c:v>2.7406666666666666E-2</c:v>
                </c:pt>
                <c:pt idx="3">
                  <c:v>3.9793333333333333E-2</c:v>
                </c:pt>
                <c:pt idx="4">
                  <c:v>4.0226666666666668E-2</c:v>
                </c:pt>
                <c:pt idx="5">
                  <c:v>6.5506666666666671E-2</c:v>
                </c:pt>
                <c:pt idx="6">
                  <c:v>4.3853333333333334E-2</c:v>
                </c:pt>
                <c:pt idx="7">
                  <c:v>2.2246666666666668E-2</c:v>
                </c:pt>
              </c:numCache>
            </c:numRef>
          </c:val>
        </c:ser>
        <c:ser>
          <c:idx val="12"/>
          <c:order val="12"/>
          <c:tx>
            <c:strRef>
              <c:f>'D2.6.1.B'!$AI$66</c:f>
              <c:strCache>
                <c:ptCount val="1"/>
                <c:pt idx="0">
                  <c:v>Floorspace (Public)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'D2.6.1.B'!$AJ$53:$AQ$53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'D2.6.1.B'!$AJ$66:$AQ$66</c:f>
              <c:numCache>
                <c:formatCode>General</c:formatCode>
                <c:ptCount val="8"/>
                <c:pt idx="0">
                  <c:v>0.31806000000000001</c:v>
                </c:pt>
                <c:pt idx="1">
                  <c:v>1.7853333333333332E-2</c:v>
                </c:pt>
                <c:pt idx="2">
                  <c:v>3.2333333333333333E-3</c:v>
                </c:pt>
                <c:pt idx="3">
                  <c:v>1.9333333333333331E-3</c:v>
                </c:pt>
                <c:pt idx="4">
                  <c:v>1.8000000000000002E-3</c:v>
                </c:pt>
                <c:pt idx="5">
                  <c:v>8.2666666666666663E-4</c:v>
                </c:pt>
                <c:pt idx="6">
                  <c:v>7.6666666666666669E-4</c:v>
                </c:pt>
                <c:pt idx="7">
                  <c:v>8.5999999999999998E-4</c:v>
                </c:pt>
              </c:numCache>
            </c:numRef>
          </c:val>
        </c:ser>
        <c:ser>
          <c:idx val="13"/>
          <c:order val="13"/>
          <c:tx>
            <c:strRef>
              <c:f>'D2.6.1.B'!$AI$67</c:f>
              <c:strCache>
                <c:ptCount val="1"/>
                <c:pt idx="0">
                  <c:v>Gas Boiler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'D2.6.1.B'!$AJ$53:$AQ$53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'D2.6.1.B'!$AJ$67:$AQ$67</c:f>
              <c:numCache>
                <c:formatCode>General</c:formatCode>
                <c:ptCount val="8"/>
                <c:pt idx="0">
                  <c:v>0.70045333333333337</c:v>
                </c:pt>
                <c:pt idx="1">
                  <c:v>0.89996666666666669</c:v>
                </c:pt>
                <c:pt idx="2">
                  <c:v>1.0379</c:v>
                </c:pt>
                <c:pt idx="3">
                  <c:v>0.72251333333333334</c:v>
                </c:pt>
                <c:pt idx="4">
                  <c:v>0.87157999999999991</c:v>
                </c:pt>
                <c:pt idx="5">
                  <c:v>0.84106666666666663</c:v>
                </c:pt>
                <c:pt idx="6">
                  <c:v>2.3753333333333331E-2</c:v>
                </c:pt>
                <c:pt idx="7">
                  <c:v>8.950000000000001E-2</c:v>
                </c:pt>
              </c:numCache>
            </c:numRef>
          </c:val>
        </c:ser>
        <c:ser>
          <c:idx val="14"/>
          <c:order val="14"/>
          <c:tx>
            <c:strRef>
              <c:f>'D2.6.1.B'!$AI$68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'D2.6.1.B'!$AJ$53:$AQ$53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'D2.6.1.B'!$AJ$68:$AQ$68</c:f>
              <c:numCache>
                <c:formatCode>General</c:formatCode>
                <c:ptCount val="8"/>
                <c:pt idx="0">
                  <c:v>13.758759999999999</c:v>
                </c:pt>
                <c:pt idx="1">
                  <c:v>18.42314</c:v>
                </c:pt>
                <c:pt idx="2">
                  <c:v>15.234506666666666</c:v>
                </c:pt>
                <c:pt idx="3">
                  <c:v>11.852446666666667</c:v>
                </c:pt>
                <c:pt idx="4">
                  <c:v>17.452159999999999</c:v>
                </c:pt>
                <c:pt idx="5">
                  <c:v>11.304513333333333</c:v>
                </c:pt>
                <c:pt idx="6">
                  <c:v>5.2717000000000001</c:v>
                </c:pt>
                <c:pt idx="7">
                  <c:v>3.7046733333333335</c:v>
                </c:pt>
              </c:numCache>
            </c:numRef>
          </c:val>
        </c:ser>
        <c:ser>
          <c:idx val="15"/>
          <c:order val="15"/>
          <c:tx>
            <c:strRef>
              <c:f>'D2.6.1.B'!$AI$69</c:f>
              <c:strCache>
                <c:ptCount val="1"/>
                <c:pt idx="0">
                  <c:v>ASHP1 (Hot Water)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'D2.6.1.B'!$AJ$53:$AQ$53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'D2.6.1.B'!$AJ$69:$AQ$69</c:f>
              <c:numCache>
                <c:formatCode>General</c:formatCode>
                <c:ptCount val="8"/>
                <c:pt idx="0">
                  <c:v>0.01</c:v>
                </c:pt>
                <c:pt idx="1">
                  <c:v>6.7566666666666664E-2</c:v>
                </c:pt>
                <c:pt idx="2">
                  <c:v>0.18827333333333332</c:v>
                </c:pt>
                <c:pt idx="3">
                  <c:v>6.466666666666667E-4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'D2.6.1.B'!$AI$70</c:f>
              <c:strCache>
                <c:ptCount val="1"/>
                <c:pt idx="0">
                  <c:v>ASHP1 (Space Heat)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'D2.6.1.B'!$AJ$53:$AQ$53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'D2.6.1.B'!$AJ$70:$AQ$70</c:f>
              <c:numCache>
                <c:formatCode>General</c:formatCode>
                <c:ptCount val="8"/>
                <c:pt idx="0">
                  <c:v>9.9866666666666673E-2</c:v>
                </c:pt>
                <c:pt idx="1">
                  <c:v>0.24146000000000001</c:v>
                </c:pt>
                <c:pt idx="2">
                  <c:v>0.58332666666666666</c:v>
                </c:pt>
                <c:pt idx="3">
                  <c:v>0.39454666666666666</c:v>
                </c:pt>
                <c:pt idx="4">
                  <c:v>0.25877333333333336</c:v>
                </c:pt>
                <c:pt idx="5">
                  <c:v>0.27715999999999996</c:v>
                </c:pt>
                <c:pt idx="6">
                  <c:v>0.33764666666666665</c:v>
                </c:pt>
                <c:pt idx="7">
                  <c:v>0.26191999999999999</c:v>
                </c:pt>
              </c:numCache>
            </c:numRef>
          </c:val>
        </c:ser>
        <c:ser>
          <c:idx val="17"/>
          <c:order val="17"/>
          <c:tx>
            <c:strRef>
              <c:f>'D2.6.1.B'!$AI$71</c:f>
              <c:strCache>
                <c:ptCount val="1"/>
                <c:pt idx="0">
                  <c:v>ASHP2 (Hot Water)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'D2.6.1.B'!$AJ$53:$AQ$53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'D2.6.1.B'!$AJ$71:$AQ$71</c:f>
              <c:numCache>
                <c:formatCode>General</c:formatCode>
                <c:ptCount val="8"/>
                <c:pt idx="0">
                  <c:v>0.10855333333333334</c:v>
                </c:pt>
                <c:pt idx="1">
                  <c:v>0.26247999999999999</c:v>
                </c:pt>
                <c:pt idx="2">
                  <c:v>0.63412666666666662</c:v>
                </c:pt>
                <c:pt idx="3">
                  <c:v>1.5306133333333334</c:v>
                </c:pt>
                <c:pt idx="4">
                  <c:v>1.3118666666666667</c:v>
                </c:pt>
                <c:pt idx="5">
                  <c:v>0.94721333333333324</c:v>
                </c:pt>
                <c:pt idx="6">
                  <c:v>1.2919866666666666</c:v>
                </c:pt>
                <c:pt idx="7">
                  <c:v>1.68306</c:v>
                </c:pt>
              </c:numCache>
            </c:numRef>
          </c:val>
        </c:ser>
        <c:ser>
          <c:idx val="18"/>
          <c:order val="18"/>
          <c:tx>
            <c:strRef>
              <c:f>'D2.6.1.B'!$AI$72</c:f>
              <c:strCache>
                <c:ptCount val="1"/>
                <c:pt idx="0">
                  <c:v>ASHP2 (Space Heat)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'D2.6.1.B'!$AJ$53:$AQ$53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'D2.6.1.B'!$AJ$72:$AQ$72</c:f>
              <c:numCache>
                <c:formatCode>General</c:formatCode>
                <c:ptCount val="8"/>
                <c:pt idx="0">
                  <c:v>0.10855333333333334</c:v>
                </c:pt>
                <c:pt idx="1">
                  <c:v>0.26247999999999999</c:v>
                </c:pt>
                <c:pt idx="2">
                  <c:v>0.63412666666666662</c:v>
                </c:pt>
                <c:pt idx="3">
                  <c:v>1.5306133333333334</c:v>
                </c:pt>
                <c:pt idx="4">
                  <c:v>3.4880333333333335</c:v>
                </c:pt>
                <c:pt idx="5">
                  <c:v>7.9695266666666669</c:v>
                </c:pt>
                <c:pt idx="6">
                  <c:v>8.5327999999999999</c:v>
                </c:pt>
                <c:pt idx="7">
                  <c:v>8.9904333333333337</c:v>
                </c:pt>
              </c:numCache>
            </c:numRef>
          </c:val>
        </c:ser>
        <c:ser>
          <c:idx val="19"/>
          <c:order val="19"/>
          <c:tx>
            <c:strRef>
              <c:f>'D2.6.1.B'!$AI$73</c:f>
              <c:strCache>
                <c:ptCount val="1"/>
                <c:pt idx="0">
                  <c:v>Lighting (CFL)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'D2.6.1.B'!$AJ$53:$AQ$53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'D2.6.1.B'!$AJ$73:$AQ$73</c:f>
              <c:numCache>
                <c:formatCode>General</c:formatCode>
                <c:ptCount val="8"/>
                <c:pt idx="0">
                  <c:v>3.0103200000000001</c:v>
                </c:pt>
                <c:pt idx="1">
                  <c:v>2.9670066666666668</c:v>
                </c:pt>
                <c:pt idx="2">
                  <c:v>2.8615599999999999</c:v>
                </c:pt>
                <c:pt idx="3">
                  <c:v>2.4555266666666666</c:v>
                </c:pt>
                <c:pt idx="4">
                  <c:v>1.8582599999999998</c:v>
                </c:pt>
                <c:pt idx="5">
                  <c:v>1.0984466666666666</c:v>
                </c:pt>
                <c:pt idx="6">
                  <c:v>1.1028199999999999</c:v>
                </c:pt>
                <c:pt idx="7">
                  <c:v>0.57963999999999993</c:v>
                </c:pt>
              </c:numCache>
            </c:numRef>
          </c:val>
        </c:ser>
        <c:ser>
          <c:idx val="20"/>
          <c:order val="20"/>
          <c:tx>
            <c:strRef>
              <c:f>'D2.6.1.B'!$AI$74</c:f>
              <c:strCache>
                <c:ptCount val="1"/>
                <c:pt idx="0">
                  <c:v>Lighting (LED)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'D2.6.1.B'!$AJ$53:$AQ$53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'D2.6.1.B'!$AJ$74:$AQ$74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2.4711533333333335</c:v>
                </c:pt>
                <c:pt idx="4">
                  <c:v>3.6484999999999999</c:v>
                </c:pt>
                <c:pt idx="5">
                  <c:v>6.3659533333333336</c:v>
                </c:pt>
                <c:pt idx="6">
                  <c:v>2.0762866666666664</c:v>
                </c:pt>
                <c:pt idx="7">
                  <c:v>4.9838066666666672</c:v>
                </c:pt>
              </c:numCache>
            </c:numRef>
          </c:val>
        </c:ser>
        <c:ser>
          <c:idx val="21"/>
          <c:order val="21"/>
          <c:tx>
            <c:strRef>
              <c:f>'D2.6.1.B'!$AI$75</c:f>
              <c:strCache>
                <c:ptCount val="1"/>
                <c:pt idx="0">
                  <c:v>Oil Boiler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'D2.6.1.B'!$AJ$53:$AQ$53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'D2.6.1.B'!$AJ$75:$AQ$75</c:f>
              <c:numCache>
                <c:formatCode>General</c:formatCode>
                <c:ptCount val="8"/>
                <c:pt idx="0">
                  <c:v>2.6180000000000002E-2</c:v>
                </c:pt>
                <c:pt idx="1">
                  <c:v>2.6180000000000002E-2</c:v>
                </c:pt>
                <c:pt idx="2">
                  <c:v>3.1413333333333335E-2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2"/>
          <c:order val="22"/>
          <c:tx>
            <c:strRef>
              <c:f>'D2.6.1.B'!$AI$76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'D2.6.1.B'!$AJ$53:$AQ$53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'D2.6.1.B'!$AJ$76:$AQ$76</c:f>
              <c:numCache>
                <c:formatCode>General</c:formatCode>
                <c:ptCount val="8"/>
                <c:pt idx="0">
                  <c:v>0.73745333333333329</c:v>
                </c:pt>
                <c:pt idx="1">
                  <c:v>0.73745333333333329</c:v>
                </c:pt>
                <c:pt idx="2">
                  <c:v>0.9076333333333334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3"/>
          <c:order val="23"/>
          <c:tx>
            <c:strRef>
              <c:f>'D2.6.1.B'!$AI$77</c:f>
              <c:strCache>
                <c:ptCount val="1"/>
                <c:pt idx="0">
                  <c:v>Building Hot Water Storage</c:v>
                </c:pt>
              </c:strCache>
            </c:strRef>
          </c:tx>
          <c:spPr>
            <a:solidFill>
              <a:srgbClr val="B1A0C7"/>
            </a:solidFill>
          </c:spPr>
          <c:invertIfNegative val="0"/>
          <c:cat>
            <c:numRef>
              <c:f>'D2.6.1.B'!$AJ$53:$AQ$53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'D2.6.1.B'!$AJ$77:$AQ$77</c:f>
              <c:numCache>
                <c:formatCode>General</c:formatCode>
                <c:ptCount val="8"/>
                <c:pt idx="0">
                  <c:v>8.7773333333333342E-2</c:v>
                </c:pt>
                <c:pt idx="1">
                  <c:v>0.32480666666666663</c:v>
                </c:pt>
                <c:pt idx="2">
                  <c:v>0.10378</c:v>
                </c:pt>
                <c:pt idx="3">
                  <c:v>8.995333333333333E-2</c:v>
                </c:pt>
                <c:pt idx="4">
                  <c:v>0.58226666666666671</c:v>
                </c:pt>
                <c:pt idx="5">
                  <c:v>0.50616666666666665</c:v>
                </c:pt>
                <c:pt idx="6">
                  <c:v>0.99704666666666664</c:v>
                </c:pt>
                <c:pt idx="7">
                  <c:v>0.98860666666666663</c:v>
                </c:pt>
              </c:numCache>
            </c:numRef>
          </c:val>
        </c:ser>
        <c:ser>
          <c:idx val="24"/>
          <c:order val="24"/>
          <c:tx>
            <c:strRef>
              <c:f>'D2.6.1.B'!$AI$78</c:f>
              <c:strCache>
                <c:ptCount val="1"/>
                <c:pt idx="0">
                  <c:v>Building Space Heat Storage</c:v>
                </c:pt>
              </c:strCache>
            </c:strRef>
          </c:tx>
          <c:spPr>
            <a:solidFill>
              <a:srgbClr val="B1A0C7"/>
            </a:solidFill>
          </c:spPr>
          <c:invertIfNegative val="0"/>
          <c:cat>
            <c:numRef>
              <c:f>'D2.6.1.B'!$AJ$53:$AQ$53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'D2.6.1.B'!$AJ$78:$AQ$78</c:f>
              <c:numCache>
                <c:formatCode>General</c:formatCode>
                <c:ptCount val="8"/>
                <c:pt idx="0">
                  <c:v>1.06342</c:v>
                </c:pt>
                <c:pt idx="1">
                  <c:v>9.3726666666666666E-2</c:v>
                </c:pt>
                <c:pt idx="2">
                  <c:v>1.1402399999999999</c:v>
                </c:pt>
                <c:pt idx="3">
                  <c:v>2.6323466666666664</c:v>
                </c:pt>
                <c:pt idx="4">
                  <c:v>0.91375999999999991</c:v>
                </c:pt>
                <c:pt idx="5">
                  <c:v>3.1973599999999998</c:v>
                </c:pt>
                <c:pt idx="6">
                  <c:v>4.1640466666666667</c:v>
                </c:pt>
                <c:pt idx="7">
                  <c:v>5.9775666666666663</c:v>
                </c:pt>
              </c:numCache>
            </c:numRef>
          </c:val>
        </c:ser>
        <c:ser>
          <c:idx val="25"/>
          <c:order val="25"/>
          <c:tx>
            <c:strRef>
              <c:f>'D2.6.1.B'!$AI$79</c:f>
              <c:strCache>
                <c:ptCount val="1"/>
                <c:pt idx="0">
                  <c:v>Retrofix (HD, ThP)</c:v>
                </c:pt>
              </c:strCache>
            </c:strRef>
          </c:tx>
          <c:spPr>
            <a:solidFill>
              <a:srgbClr val="92CDDC"/>
            </a:solidFill>
          </c:spPr>
          <c:invertIfNegative val="0"/>
          <c:cat>
            <c:numRef>
              <c:f>'D2.6.1.B'!$AJ$53:$AQ$53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'D2.6.1.B'!$AJ$79:$AQ$79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3.6797533333333332</c:v>
                </c:pt>
                <c:pt idx="5">
                  <c:v>2.2497533333333335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6"/>
          <c:order val="26"/>
          <c:tx>
            <c:strRef>
              <c:f>'D2.6.1.B'!$AI$80</c:f>
              <c:strCache>
                <c:ptCount val="1"/>
                <c:pt idx="0">
                  <c:v>Retrofix (LD, ThP)</c:v>
                </c:pt>
              </c:strCache>
            </c:strRef>
          </c:tx>
          <c:spPr>
            <a:solidFill>
              <a:srgbClr val="92CDDC"/>
            </a:solidFill>
          </c:spPr>
          <c:invertIfNegative val="0"/>
          <c:cat>
            <c:numRef>
              <c:f>'D2.6.1.B'!$AJ$53:$AQ$53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'D2.6.1.B'!$AJ$80:$AQ$80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2.4778933333333337</c:v>
                </c:pt>
                <c:pt idx="7">
                  <c:v>22.909106666666666</c:v>
                </c:pt>
              </c:numCache>
            </c:numRef>
          </c:val>
        </c:ser>
        <c:ser>
          <c:idx val="27"/>
          <c:order val="27"/>
          <c:tx>
            <c:strRef>
              <c:f>'D2.6.1.B'!$AI$81</c:f>
              <c:strCache>
                <c:ptCount val="1"/>
                <c:pt idx="0">
                  <c:v>Retrofix (MD, ThP)</c:v>
                </c:pt>
              </c:strCache>
            </c:strRef>
          </c:tx>
          <c:spPr>
            <a:solidFill>
              <a:srgbClr val="92CDDC"/>
            </a:solidFill>
          </c:spPr>
          <c:invertIfNegative val="0"/>
          <c:cat>
            <c:numRef>
              <c:f>'D2.6.1.B'!$AJ$53:$AQ$53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'D2.6.1.B'!$AJ$81:$AQ$81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1.4615333333333334</c:v>
                </c:pt>
                <c:pt idx="5">
                  <c:v>17.607133333333334</c:v>
                </c:pt>
                <c:pt idx="6">
                  <c:v>17.882186666666666</c:v>
                </c:pt>
                <c:pt idx="7">
                  <c:v>1.8300799999999999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04171904"/>
        <c:axId val="204177792"/>
      </c:barChart>
      <c:catAx>
        <c:axId val="20417190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 rot="60000"/>
          <a:lstStyle/>
          <a:p>
            <a:pPr>
              <a:defRPr/>
            </a:pPr>
            <a:endParaRPr lang="en-US"/>
          </a:p>
        </c:txPr>
        <c:crossAx val="204177792"/>
        <c:crosses val="autoZero"/>
        <c:auto val="1"/>
        <c:lblAlgn val="r"/>
        <c:lblOffset val="100"/>
        <c:noMultiLvlLbl val="0"/>
      </c:catAx>
      <c:valAx>
        <c:axId val="204177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£bn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041719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Infrastructure CAPEX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'D2.6.1.B'!$AY$54</c:f>
              <c:strCache>
                <c:ptCount val="1"/>
                <c:pt idx="0">
                  <c:v>Biomass</c:v>
                </c:pt>
              </c:strCache>
            </c:strRef>
          </c:tx>
          <c:spPr>
            <a:solidFill>
              <a:srgbClr val="5B94AE"/>
            </a:solidFill>
          </c:spPr>
          <c:invertIfNegative val="0"/>
          <c:cat>
            <c:numRef>
              <c:f>'D2.6.1.B'!$AZ$53:$BG$53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'D2.6.1.B'!$AZ$54:$BG$54</c:f>
              <c:numCache>
                <c:formatCode>General</c:formatCode>
                <c:ptCount val="8"/>
                <c:pt idx="0">
                  <c:v>1.3066666666666667E-3</c:v>
                </c:pt>
                <c:pt idx="1">
                  <c:v>1.6666666666666669E-4</c:v>
                </c:pt>
                <c:pt idx="2">
                  <c:v>0</c:v>
                </c:pt>
                <c:pt idx="3">
                  <c:v>8.5999999999999998E-4</c:v>
                </c:pt>
                <c:pt idx="4">
                  <c:v>1.0133333333333333E-3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'D2.6.1.B'!$AY$55</c:f>
              <c:strCache>
                <c:ptCount val="1"/>
                <c:pt idx="0">
                  <c:v>Hydrogen</c:v>
                </c:pt>
              </c:strCache>
            </c:strRef>
          </c:tx>
          <c:spPr>
            <a:solidFill>
              <a:srgbClr val="5B94AE"/>
            </a:solidFill>
          </c:spPr>
          <c:invertIfNegative val="0"/>
          <c:cat>
            <c:numRef>
              <c:f>'D2.6.1.B'!$AZ$53:$BG$53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'D2.6.1.B'!$AZ$55:$BG$55</c:f>
              <c:numCache>
                <c:formatCode>General</c:formatCode>
                <c:ptCount val="8"/>
                <c:pt idx="0">
                  <c:v>1.5999999999999999E-3</c:v>
                </c:pt>
                <c:pt idx="1">
                  <c:v>2.298E-2</c:v>
                </c:pt>
                <c:pt idx="2">
                  <c:v>5.2159999999999998E-2</c:v>
                </c:pt>
                <c:pt idx="3">
                  <c:v>0.13266666666666665</c:v>
                </c:pt>
                <c:pt idx="4">
                  <c:v>0.18968000000000002</c:v>
                </c:pt>
                <c:pt idx="5">
                  <c:v>0.13113333333333335</c:v>
                </c:pt>
                <c:pt idx="6">
                  <c:v>3.8133333333333332E-2</c:v>
                </c:pt>
                <c:pt idx="7">
                  <c:v>6.9786666666666664E-2</c:v>
                </c:pt>
              </c:numCache>
            </c:numRef>
          </c:val>
        </c:ser>
        <c:ser>
          <c:idx val="2"/>
          <c:order val="2"/>
          <c:tx>
            <c:strRef>
              <c:f>'D2.6.1.B'!$AY$56</c:f>
              <c:strCache>
                <c:ptCount val="1"/>
                <c:pt idx="0">
                  <c:v>Electricity Distribution Network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'D2.6.1.B'!$AZ$53:$BG$53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'D2.6.1.B'!$AZ$56:$BG$56</c:f>
              <c:numCache>
                <c:formatCode>General</c:formatCode>
                <c:ptCount val="8"/>
                <c:pt idx="0">
                  <c:v>0.64285999999999999</c:v>
                </c:pt>
                <c:pt idx="1">
                  <c:v>5.1333333333333331E-4</c:v>
                </c:pt>
                <c:pt idx="2">
                  <c:v>0.33091999999999999</c:v>
                </c:pt>
                <c:pt idx="3">
                  <c:v>0.36686666666666667</c:v>
                </c:pt>
                <c:pt idx="4">
                  <c:v>0.34475333333333336</c:v>
                </c:pt>
                <c:pt idx="5">
                  <c:v>0.88430666666666657</c:v>
                </c:pt>
                <c:pt idx="6">
                  <c:v>1.42638</c:v>
                </c:pt>
                <c:pt idx="7">
                  <c:v>3.2083733333333333</c:v>
                </c:pt>
              </c:numCache>
            </c:numRef>
          </c:val>
        </c:ser>
        <c:ser>
          <c:idx val="3"/>
          <c:order val="3"/>
          <c:tx>
            <c:strRef>
              <c:f>'D2.6.1.B'!$AY$57</c:f>
              <c:strCache>
                <c:ptCount val="1"/>
                <c:pt idx="0">
                  <c:v>Geological Storage of CO2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'D2.6.1.B'!$AZ$53:$BG$53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'D2.6.1.B'!$AZ$57:$BG$57</c:f>
              <c:numCache>
                <c:formatCode>General</c:formatCode>
                <c:ptCount val="8"/>
                <c:pt idx="0">
                  <c:v>2.9333333333333333E-4</c:v>
                </c:pt>
                <c:pt idx="1">
                  <c:v>0.10679333333333332</c:v>
                </c:pt>
                <c:pt idx="2">
                  <c:v>1.3069666666666666</c:v>
                </c:pt>
                <c:pt idx="3">
                  <c:v>1.45444</c:v>
                </c:pt>
                <c:pt idx="4">
                  <c:v>1.6085866666666668</c:v>
                </c:pt>
                <c:pt idx="5">
                  <c:v>2.1877533333333332</c:v>
                </c:pt>
                <c:pt idx="6">
                  <c:v>1.7410933333333332</c:v>
                </c:pt>
                <c:pt idx="7">
                  <c:v>1.8447133333333332</c:v>
                </c:pt>
              </c:numCache>
            </c:numRef>
          </c:val>
        </c:ser>
        <c:ser>
          <c:idx val="4"/>
          <c:order val="4"/>
          <c:tx>
            <c:strRef>
              <c:f>'D2.6.1.B'!$AY$58</c:f>
              <c:strCache>
                <c:ptCount val="1"/>
                <c:pt idx="0">
                  <c:v>Heat Offtake for District Heat Network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'D2.6.1.B'!$AZ$53:$BG$53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'D2.6.1.B'!$AZ$58:$BG$58</c:f>
              <c:numCache>
                <c:formatCode>General</c:formatCode>
                <c:ptCount val="8"/>
                <c:pt idx="0">
                  <c:v>3.3320000000000002E-2</c:v>
                </c:pt>
                <c:pt idx="1">
                  <c:v>5.9893333333333333E-2</c:v>
                </c:pt>
                <c:pt idx="2">
                  <c:v>0.16478666666666666</c:v>
                </c:pt>
                <c:pt idx="3">
                  <c:v>0.20338666666666666</c:v>
                </c:pt>
                <c:pt idx="4">
                  <c:v>0.47925999999999996</c:v>
                </c:pt>
                <c:pt idx="5">
                  <c:v>0.51340666666666668</c:v>
                </c:pt>
                <c:pt idx="6">
                  <c:v>0.49619333333333332</c:v>
                </c:pt>
                <c:pt idx="7">
                  <c:v>0.90371999999999997</c:v>
                </c:pt>
              </c:numCache>
            </c:numRef>
          </c:val>
        </c:ser>
        <c:ser>
          <c:idx val="5"/>
          <c:order val="5"/>
          <c:tx>
            <c:strRef>
              <c:f>'D2.6.1.B'!$AY$59</c:f>
              <c:strCache>
                <c:ptCount val="1"/>
                <c:pt idx="0">
                  <c:v>Interconnector France (Electricity)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'D2.6.1.B'!$AZ$53:$BG$53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'D2.6.1.B'!$AZ$59:$BG$59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0</c:v>
                </c:pt>
                <c:pt idx="3">
                  <c:v>1E-3</c:v>
                </c:pt>
                <c:pt idx="4">
                  <c:v>0</c:v>
                </c:pt>
                <c:pt idx="5">
                  <c:v>1E-3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'D2.6.1.B'!$AY$60</c:f>
              <c:strCache>
                <c:ptCount val="1"/>
                <c:pt idx="0">
                  <c:v>Interconnector Ireland (Electricity)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'D2.6.1.B'!$AZ$53:$BG$53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'D2.6.1.B'!$AZ$60:$BG$60</c:f>
              <c:numCache>
                <c:formatCode>General</c:formatCode>
                <c:ptCount val="8"/>
                <c:pt idx="0">
                  <c:v>0</c:v>
                </c:pt>
                <c:pt idx="1">
                  <c:v>5.0000000000000001E-4</c:v>
                </c:pt>
                <c:pt idx="2">
                  <c:v>0</c:v>
                </c:pt>
                <c:pt idx="3">
                  <c:v>5.0000000000000001E-4</c:v>
                </c:pt>
                <c:pt idx="4">
                  <c:v>0</c:v>
                </c:pt>
                <c:pt idx="5">
                  <c:v>5.0000000000000001E-4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'D2.6.1.B'!$AY$61</c:f>
              <c:strCache>
                <c:ptCount val="1"/>
                <c:pt idx="0">
                  <c:v>Interconnector Nordel (Electricity)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'D2.6.1.B'!$AZ$53:$BG$53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'D2.6.1.B'!$AZ$61:$BG$61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0</c:v>
                </c:pt>
                <c:pt idx="3">
                  <c:v>1E-3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'D2.6.1.B'!$AY$62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'D2.6.1.B'!$AZ$53:$BG$53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'D2.6.1.B'!$AZ$62:$BG$62</c:f>
              <c:numCache>
                <c:formatCode>General</c:formatCode>
                <c:ptCount val="8"/>
                <c:pt idx="0">
                  <c:v>0.10324666666666667</c:v>
                </c:pt>
                <c:pt idx="1">
                  <c:v>0.23174666666666666</c:v>
                </c:pt>
                <c:pt idx="2">
                  <c:v>0.51879999999999993</c:v>
                </c:pt>
                <c:pt idx="3">
                  <c:v>0.72864666666666666</c:v>
                </c:pt>
                <c:pt idx="4">
                  <c:v>1.23522</c:v>
                </c:pt>
                <c:pt idx="5">
                  <c:v>1.2203933333333332</c:v>
                </c:pt>
                <c:pt idx="6">
                  <c:v>2.4047466666666666</c:v>
                </c:pt>
                <c:pt idx="7">
                  <c:v>4.8434866666666672</c:v>
                </c:pt>
              </c:numCache>
            </c:numRef>
          </c:val>
        </c:ser>
        <c:ser>
          <c:idx val="9"/>
          <c:order val="9"/>
          <c:tx>
            <c:strRef>
              <c:f>'D2.6.1.B'!$AY$63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'D2.6.1.B'!$AZ$53:$BG$53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'D2.6.1.B'!$AZ$63:$BG$63</c:f>
              <c:numCache>
                <c:formatCode>General</c:formatCode>
                <c:ptCount val="8"/>
                <c:pt idx="0">
                  <c:v>0.16395333333333334</c:v>
                </c:pt>
                <c:pt idx="1">
                  <c:v>0.24773333333333331</c:v>
                </c:pt>
                <c:pt idx="2">
                  <c:v>0.41882666666666668</c:v>
                </c:pt>
                <c:pt idx="3">
                  <c:v>0.61383999999999994</c:v>
                </c:pt>
                <c:pt idx="4">
                  <c:v>0.70233333333333325</c:v>
                </c:pt>
                <c:pt idx="5">
                  <c:v>0.17230666666666666</c:v>
                </c:pt>
                <c:pt idx="6">
                  <c:v>0.47264666666666671</c:v>
                </c:pt>
                <c:pt idx="7">
                  <c:v>0.84748666666666672</c:v>
                </c:pt>
              </c:numCache>
            </c:numRef>
          </c:val>
        </c:ser>
        <c:ser>
          <c:idx val="10"/>
          <c:order val="10"/>
          <c:tx>
            <c:strRef>
              <c:f>'D2.6.1.B'!$AY$64</c:f>
              <c:strCache>
                <c:ptCount val="1"/>
                <c:pt idx="0">
                  <c:v>DH for Dwelling (LD, ThM)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'D2.6.1.B'!$AZ$53:$BG$53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'D2.6.1.B'!$AZ$64:$BG$64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3.4666666666666667E-4</c:v>
                </c:pt>
                <c:pt idx="7">
                  <c:v>0.26112666666666667</c:v>
                </c:pt>
              </c:numCache>
            </c:numRef>
          </c:val>
        </c:ser>
        <c:ser>
          <c:idx val="11"/>
          <c:order val="11"/>
          <c:tx>
            <c:strRef>
              <c:f>'D2.6.1.B'!$AY$65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'D2.6.1.B'!$AZ$53:$BG$53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'D2.6.1.B'!$AZ$65:$BG$65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1.1926666666666667E-2</c:v>
                </c:pt>
                <c:pt idx="4">
                  <c:v>0.34185333333333334</c:v>
                </c:pt>
                <c:pt idx="5">
                  <c:v>1.05992</c:v>
                </c:pt>
                <c:pt idx="6">
                  <c:v>1.8809666666666665</c:v>
                </c:pt>
                <c:pt idx="7">
                  <c:v>3.0641066666666665</c:v>
                </c:pt>
              </c:numCache>
            </c:numRef>
          </c:val>
        </c:ser>
        <c:ser>
          <c:idx val="12"/>
          <c:order val="12"/>
          <c:tx>
            <c:strRef>
              <c:f>'D2.6.1.B'!$AY$66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'D2.6.1.B'!$AZ$53:$BG$53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'D2.6.1.B'!$AZ$66:$BG$66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1.0200000000000001E-3</c:v>
                </c:pt>
                <c:pt idx="3">
                  <c:v>2.9926666666666667E-2</c:v>
                </c:pt>
                <c:pt idx="4">
                  <c:v>0.38605333333333336</c:v>
                </c:pt>
                <c:pt idx="5">
                  <c:v>0.88810666666666671</c:v>
                </c:pt>
                <c:pt idx="6">
                  <c:v>1.6568333333333334</c:v>
                </c:pt>
                <c:pt idx="7">
                  <c:v>2.766386666666667</c:v>
                </c:pt>
              </c:numCache>
            </c:numRef>
          </c:val>
        </c:ser>
        <c:ser>
          <c:idx val="13"/>
          <c:order val="13"/>
          <c:tx>
            <c:strRef>
              <c:f>'D2.6.1.B'!$AY$67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'D2.6.1.B'!$AZ$53:$BG$53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'D2.6.1.B'!$AZ$67:$BG$67</c:f>
              <c:numCache>
                <c:formatCode>General</c:formatCode>
                <c:ptCount val="8"/>
                <c:pt idx="0">
                  <c:v>2.7199999999999998E-3</c:v>
                </c:pt>
                <c:pt idx="1">
                  <c:v>6.0299999999999999E-2</c:v>
                </c:pt>
                <c:pt idx="2">
                  <c:v>0.62304666666666664</c:v>
                </c:pt>
                <c:pt idx="3">
                  <c:v>0.82862000000000002</c:v>
                </c:pt>
                <c:pt idx="4">
                  <c:v>2.17306</c:v>
                </c:pt>
                <c:pt idx="5">
                  <c:v>3.180133333333333</c:v>
                </c:pt>
                <c:pt idx="6">
                  <c:v>5.6316733333333335</c:v>
                </c:pt>
                <c:pt idx="7">
                  <c:v>9.7596266666666658</c:v>
                </c:pt>
              </c:numCache>
            </c:numRef>
          </c:val>
        </c:ser>
        <c:ser>
          <c:idx val="14"/>
          <c:order val="14"/>
          <c:tx>
            <c:strRef>
              <c:f>'D2.6.1.B'!$AY$68</c:f>
              <c:strCache>
                <c:ptCount val="1"/>
                <c:pt idx="0">
                  <c:v>District Heating (Commercial floorspace)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'D2.6.1.B'!$AZ$53:$BG$53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'D2.6.1.B'!$AZ$68:$BG$68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0.89959999999999996</c:v>
                </c:pt>
              </c:numCache>
            </c:numRef>
          </c:val>
        </c:ser>
        <c:ser>
          <c:idx val="15"/>
          <c:order val="15"/>
          <c:tx>
            <c:strRef>
              <c:f>'D2.6.1.B'!$AY$69</c:f>
              <c:strCache>
                <c:ptCount val="1"/>
                <c:pt idx="0">
                  <c:v>District Heating (Public floorspace)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'D2.6.1.B'!$AZ$53:$BG$53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'D2.6.1.B'!$AZ$69:$BG$69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0.37790000000000001</c:v>
                </c:pt>
              </c:numCache>
            </c:numRef>
          </c:val>
        </c:ser>
        <c:ser>
          <c:idx val="16"/>
          <c:order val="16"/>
          <c:tx>
            <c:strRef>
              <c:f>'D2.6.1.B'!$AY$70</c:f>
              <c:strCache>
                <c:ptCount val="1"/>
                <c:pt idx="0">
                  <c:v>District Heating Gas Boiler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'D2.6.1.B'!$AZ$53:$BG$53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'D2.6.1.B'!$AZ$70:$BG$70</c:f>
              <c:numCache>
                <c:formatCode>General</c:formatCode>
                <c:ptCount val="8"/>
                <c:pt idx="0">
                  <c:v>1.8106666666666667E-2</c:v>
                </c:pt>
                <c:pt idx="1">
                  <c:v>3.4106666666666667E-2</c:v>
                </c:pt>
                <c:pt idx="2">
                  <c:v>0.10080666666666667</c:v>
                </c:pt>
                <c:pt idx="3">
                  <c:v>0.17342000000000002</c:v>
                </c:pt>
                <c:pt idx="4">
                  <c:v>0.38192666666666669</c:v>
                </c:pt>
                <c:pt idx="5">
                  <c:v>0.38990666666666662</c:v>
                </c:pt>
                <c:pt idx="6">
                  <c:v>0.58023999999999998</c:v>
                </c:pt>
                <c:pt idx="7">
                  <c:v>1.2182200000000001</c:v>
                </c:pt>
              </c:numCache>
            </c:numRef>
          </c:val>
        </c:ser>
        <c:ser>
          <c:idx val="17"/>
          <c:order val="17"/>
          <c:tx>
            <c:strRef>
              <c:f>'D2.6.1.B'!$AY$71</c:f>
              <c:strCache>
                <c:ptCount val="1"/>
                <c:pt idx="0">
                  <c:v>EV Charging Point (private off street for LGVs)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'D2.6.1.B'!$AZ$53:$BG$53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'D2.6.1.B'!$AZ$71:$BG$71</c:f>
              <c:numCache>
                <c:formatCode>General</c:formatCode>
                <c:ptCount val="8"/>
                <c:pt idx="0">
                  <c:v>1.1433333333333332E-2</c:v>
                </c:pt>
                <c:pt idx="1">
                  <c:v>2.9026666666666666E-2</c:v>
                </c:pt>
                <c:pt idx="2">
                  <c:v>5.9233333333333332E-2</c:v>
                </c:pt>
                <c:pt idx="3">
                  <c:v>0.10601333333333333</c:v>
                </c:pt>
                <c:pt idx="4">
                  <c:v>0.18828</c:v>
                </c:pt>
                <c:pt idx="5">
                  <c:v>0.33564666666666665</c:v>
                </c:pt>
                <c:pt idx="6">
                  <c:v>0.59190666666666669</c:v>
                </c:pt>
                <c:pt idx="7">
                  <c:v>1.0396466666666666</c:v>
                </c:pt>
              </c:numCache>
            </c:numRef>
          </c:val>
        </c:ser>
        <c:ser>
          <c:idx val="18"/>
          <c:order val="18"/>
          <c:tx>
            <c:strRef>
              <c:f>'D2.6.1.B'!$AY$72</c:f>
              <c:strCache>
                <c:ptCount val="1"/>
                <c:pt idx="0">
                  <c:v>EV Charging Point (private off street)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'D2.6.1.B'!$AZ$53:$BG$53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'D2.6.1.B'!$AZ$72:$BG$72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8.326666666666668E-3</c:v>
                </c:pt>
                <c:pt idx="3">
                  <c:v>8.6573333333333335E-2</c:v>
                </c:pt>
                <c:pt idx="4">
                  <c:v>0.27374666666666664</c:v>
                </c:pt>
                <c:pt idx="5">
                  <c:v>0.66044000000000003</c:v>
                </c:pt>
                <c:pt idx="6">
                  <c:v>1.3289733333333333</c:v>
                </c:pt>
                <c:pt idx="7">
                  <c:v>2.4625333333333335</c:v>
                </c:pt>
              </c:numCache>
            </c:numRef>
          </c:val>
        </c:ser>
        <c:ser>
          <c:idx val="19"/>
          <c:order val="19"/>
          <c:tx>
            <c:strRef>
              <c:f>'D2.6.1.B'!$AY$73</c:f>
              <c:strCache>
                <c:ptCount val="1"/>
                <c:pt idx="0">
                  <c:v>Hydrogen vehicle refuelling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'D2.6.1.B'!$AZ$53:$BG$53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'D2.6.1.B'!$AZ$73:$BG$73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0.24308000000000002</c:v>
                </c:pt>
                <c:pt idx="7">
                  <c:v>1.6611733333333332</c:v>
                </c:pt>
              </c:numCache>
            </c:numRef>
          </c:val>
        </c:ser>
        <c:ser>
          <c:idx val="20"/>
          <c:order val="20"/>
          <c:tx>
            <c:strRef>
              <c:f>'D2.6.1.B'!$AY$74</c:f>
              <c:strCache>
                <c:ptCount val="1"/>
                <c:pt idx="0">
                  <c:v>Natural gas vehicle refuelling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'D2.6.1.B'!$AZ$53:$BG$53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'D2.6.1.B'!$AZ$74:$BG$74</c:f>
              <c:numCache>
                <c:formatCode>General</c:formatCode>
                <c:ptCount val="8"/>
                <c:pt idx="0">
                  <c:v>1.3460000000000001E-2</c:v>
                </c:pt>
                <c:pt idx="1">
                  <c:v>2.4760000000000001E-2</c:v>
                </c:pt>
                <c:pt idx="2">
                  <c:v>6.3193333333333324E-2</c:v>
                </c:pt>
                <c:pt idx="3">
                  <c:v>0.10342</c:v>
                </c:pt>
                <c:pt idx="4">
                  <c:v>0.13485333333333335</c:v>
                </c:pt>
                <c:pt idx="5">
                  <c:v>0.13905333333333333</c:v>
                </c:pt>
                <c:pt idx="6">
                  <c:v>0.11424666666666666</c:v>
                </c:pt>
                <c:pt idx="7">
                  <c:v>0.13735999999999998</c:v>
                </c:pt>
              </c:numCache>
            </c:numRef>
          </c:val>
        </c:ser>
        <c:ser>
          <c:idx val="21"/>
          <c:order val="21"/>
          <c:tx>
            <c:strRef>
              <c:f>'D2.6.1.B'!$AY$75</c:f>
              <c:strCache>
                <c:ptCount val="1"/>
                <c:pt idx="0">
                  <c:v>EV Charging Point (workplace)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'D2.6.1.B'!$AZ$53:$BG$53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'D2.6.1.B'!$AZ$75:$BG$75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3.0826666666666665E-2</c:v>
                </c:pt>
              </c:numCache>
            </c:numRef>
          </c:val>
        </c:ser>
        <c:ser>
          <c:idx val="22"/>
          <c:order val="22"/>
          <c:tx>
            <c:strRef>
              <c:f>'D2.6.1.B'!$AY$76</c:f>
              <c:strCache>
                <c:ptCount val="1"/>
                <c:pt idx="0">
                  <c:v>District Heat Storage</c:v>
                </c:pt>
              </c:strCache>
            </c:strRef>
          </c:tx>
          <c:spPr>
            <a:solidFill>
              <a:srgbClr val="B1A0C7"/>
            </a:solidFill>
          </c:spPr>
          <c:invertIfNegative val="0"/>
          <c:cat>
            <c:numRef>
              <c:f>'D2.6.1.B'!$AZ$53:$BG$53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'D2.6.1.B'!$AZ$76:$BG$76</c:f>
              <c:numCache>
                <c:formatCode>General</c:formatCode>
                <c:ptCount val="8"/>
                <c:pt idx="0">
                  <c:v>5.8133333333333335E-3</c:v>
                </c:pt>
                <c:pt idx="1">
                  <c:v>1.0986666666666667E-2</c:v>
                </c:pt>
                <c:pt idx="2">
                  <c:v>3.3453333333333335E-2</c:v>
                </c:pt>
                <c:pt idx="3">
                  <c:v>4.4006666666666666E-2</c:v>
                </c:pt>
                <c:pt idx="4">
                  <c:v>0.10068000000000001</c:v>
                </c:pt>
                <c:pt idx="5">
                  <c:v>9.6726666666666669E-2</c:v>
                </c:pt>
                <c:pt idx="6">
                  <c:v>0.14840666666666666</c:v>
                </c:pt>
                <c:pt idx="7">
                  <c:v>0.29796666666666666</c:v>
                </c:pt>
              </c:numCache>
            </c:numRef>
          </c:val>
        </c:ser>
        <c:ser>
          <c:idx val="23"/>
          <c:order val="23"/>
          <c:tx>
            <c:strRef>
              <c:f>'D2.6.1.B'!$AY$77</c:f>
              <c:strCache>
                <c:ptCount val="1"/>
                <c:pt idx="0">
                  <c:v>CapturedCO2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'D2.6.1.B'!$AZ$77:$BG$77</c:f>
              <c:numCache>
                <c:formatCode>General</c:formatCode>
                <c:ptCount val="8"/>
                <c:pt idx="0">
                  <c:v>4.2000000000000002E-4</c:v>
                </c:pt>
                <c:pt idx="1">
                  <c:v>9.4673333333333332E-2</c:v>
                </c:pt>
                <c:pt idx="2">
                  <c:v>1.3171733333333333</c:v>
                </c:pt>
                <c:pt idx="3">
                  <c:v>1.5201933333333333</c:v>
                </c:pt>
                <c:pt idx="4">
                  <c:v>1.5561333333333331</c:v>
                </c:pt>
                <c:pt idx="5">
                  <c:v>2.3429133333333336</c:v>
                </c:pt>
                <c:pt idx="6">
                  <c:v>2.1877333333333335</c:v>
                </c:pt>
                <c:pt idx="7">
                  <c:v>2.6224466666666668</c:v>
                </c:pt>
              </c:numCache>
            </c:numRef>
          </c:val>
        </c:ser>
        <c:ser>
          <c:idx val="24"/>
          <c:order val="24"/>
          <c:tx>
            <c:strRef>
              <c:f>'D2.6.1.B'!$AY$78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'D2.6.1.B'!$AZ$53:$BG$53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'D2.6.1.B'!$AZ$78:$BG$78</c:f>
              <c:numCache>
                <c:formatCode>General</c:formatCode>
                <c:ptCount val="8"/>
                <c:pt idx="0">
                  <c:v>2.7422200000000001</c:v>
                </c:pt>
                <c:pt idx="1">
                  <c:v>2.4988666666666663</c:v>
                </c:pt>
                <c:pt idx="2">
                  <c:v>2.8786666666666665E-2</c:v>
                </c:pt>
                <c:pt idx="3">
                  <c:v>9.2719999999999997E-2</c:v>
                </c:pt>
                <c:pt idx="4">
                  <c:v>2.3593333333333334E-2</c:v>
                </c:pt>
                <c:pt idx="5">
                  <c:v>9.536E-2</c:v>
                </c:pt>
                <c:pt idx="6">
                  <c:v>8.8639999999999997E-2</c:v>
                </c:pt>
                <c:pt idx="7">
                  <c:v>10.840960000000001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04292480"/>
        <c:axId val="204294016"/>
      </c:barChart>
      <c:catAx>
        <c:axId val="20429248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 rot="60000"/>
          <a:lstStyle/>
          <a:p>
            <a:pPr>
              <a:defRPr/>
            </a:pPr>
            <a:endParaRPr lang="en-US"/>
          </a:p>
        </c:txPr>
        <c:crossAx val="204294016"/>
        <c:crosses val="autoZero"/>
        <c:auto val="1"/>
        <c:lblAlgn val="r"/>
        <c:lblOffset val="100"/>
        <c:noMultiLvlLbl val="0"/>
      </c:catAx>
      <c:valAx>
        <c:axId val="204294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£bn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042924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Transport CAPEX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'D2.6.1.B'!$BO$54</c:f>
              <c:strCache>
                <c:ptCount val="1"/>
                <c:pt idx="0">
                  <c:v>Bus (Wireless PHEV)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'D2.6.1.B'!$BP$53:$BW$53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'D2.6.1.B'!$BP$54:$BW$54</c:f>
              <c:numCache>
                <c:formatCode>General</c:formatCode>
                <c:ptCount val="8"/>
                <c:pt idx="0">
                  <c:v>7.9333333333333328E-4</c:v>
                </c:pt>
                <c:pt idx="1">
                  <c:v>7.6000000000000004E-4</c:v>
                </c:pt>
                <c:pt idx="2">
                  <c:v>0.46292</c:v>
                </c:pt>
                <c:pt idx="3">
                  <c:v>0.77913999999999994</c:v>
                </c:pt>
                <c:pt idx="4">
                  <c:v>1.30846</c:v>
                </c:pt>
                <c:pt idx="5">
                  <c:v>2.1920199999999999</c:v>
                </c:pt>
                <c:pt idx="6">
                  <c:v>2.4105599999999998</c:v>
                </c:pt>
                <c:pt idx="7">
                  <c:v>0.52951333333333339</c:v>
                </c:pt>
              </c:numCache>
            </c:numRef>
          </c:val>
        </c:ser>
        <c:ser>
          <c:idx val="1"/>
          <c:order val="1"/>
          <c:tx>
            <c:strRef>
              <c:f>'D2.6.1.B'!$BO$55</c:f>
              <c:strCache>
                <c:ptCount val="1"/>
                <c:pt idx="0">
                  <c:v>Maritime (Dual Fuel Domestic)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'D2.6.1.B'!$BP$53:$BW$53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'D2.6.1.B'!$BP$55:$BW$55</c:f>
              <c:numCache>
                <c:formatCode>General</c:formatCode>
                <c:ptCount val="8"/>
                <c:pt idx="0">
                  <c:v>1.7644666666666668</c:v>
                </c:pt>
                <c:pt idx="1">
                  <c:v>1.2935999999999999</c:v>
                </c:pt>
                <c:pt idx="2">
                  <c:v>1.18086</c:v>
                </c:pt>
                <c:pt idx="3">
                  <c:v>0.57742666666666664</c:v>
                </c:pt>
                <c:pt idx="4">
                  <c:v>1.2965800000000001</c:v>
                </c:pt>
                <c:pt idx="5">
                  <c:v>1.4646133333333333</c:v>
                </c:pt>
                <c:pt idx="6">
                  <c:v>1.8059666666666665</c:v>
                </c:pt>
                <c:pt idx="7">
                  <c:v>1.3196066666666666</c:v>
                </c:pt>
              </c:numCache>
            </c:numRef>
          </c:val>
        </c:ser>
        <c:ser>
          <c:idx val="2"/>
          <c:order val="2"/>
          <c:tx>
            <c:strRef>
              <c:f>'D2.6.1.B'!$BO$56</c:f>
              <c:strCache>
                <c:ptCount val="1"/>
                <c:pt idx="0">
                  <c:v>Maritime (Dual Fuel International)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'D2.6.1.B'!$BP$53:$BW$53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'D2.6.1.B'!$BP$56:$BW$56</c:f>
              <c:numCache>
                <c:formatCode>General</c:formatCode>
                <c:ptCount val="8"/>
                <c:pt idx="0">
                  <c:v>1.5749733333333333</c:v>
                </c:pt>
                <c:pt idx="1">
                  <c:v>3.1344933333333334</c:v>
                </c:pt>
                <c:pt idx="2">
                  <c:v>9.9600000000000001E-3</c:v>
                </c:pt>
                <c:pt idx="3">
                  <c:v>9.8933333333333331E-2</c:v>
                </c:pt>
                <c:pt idx="4">
                  <c:v>0.29002666666666665</c:v>
                </c:pt>
                <c:pt idx="5">
                  <c:v>0.14347333333333334</c:v>
                </c:pt>
                <c:pt idx="6">
                  <c:v>1.6611866666666666</c:v>
                </c:pt>
                <c:pt idx="7">
                  <c:v>3.2923066666666667</c:v>
                </c:pt>
              </c:numCache>
            </c:numRef>
          </c:val>
        </c:ser>
        <c:ser>
          <c:idx val="3"/>
          <c:order val="3"/>
          <c:tx>
            <c:strRef>
              <c:f>'D2.6.1.B'!$BO$57</c:f>
              <c:strCache>
                <c:ptCount val="1"/>
                <c:pt idx="0">
                  <c:v>MGV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'D2.6.1.B'!$BP$53:$BW$53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'D2.6.1.B'!$BP$57:$BW$57</c:f>
              <c:numCache>
                <c:formatCode>General</c:formatCode>
                <c:ptCount val="8"/>
                <c:pt idx="0">
                  <c:v>2.1373333333333334E-2</c:v>
                </c:pt>
                <c:pt idx="1">
                  <c:v>6.4906666666666668E-2</c:v>
                </c:pt>
                <c:pt idx="2">
                  <c:v>0.12197333333333332</c:v>
                </c:pt>
                <c:pt idx="3">
                  <c:v>0.21380666666666664</c:v>
                </c:pt>
                <c:pt idx="4">
                  <c:v>0.36027999999999999</c:v>
                </c:pt>
                <c:pt idx="5">
                  <c:v>0.13689999999999999</c:v>
                </c:pt>
                <c:pt idx="6">
                  <c:v>0.16886666666666666</c:v>
                </c:pt>
                <c:pt idx="7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'D2.6.1.B'!$BO$58</c:f>
              <c:strCache>
                <c:ptCount val="1"/>
                <c:pt idx="0">
                  <c:v>MGV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'D2.6.1.B'!$BP$53:$BW$53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'D2.6.1.B'!$BP$58:$BW$58</c:f>
              <c:numCache>
                <c:formatCode>General</c:formatCode>
                <c:ptCount val="8"/>
                <c:pt idx="0">
                  <c:v>7.1680000000000008E-2</c:v>
                </c:pt>
                <c:pt idx="1">
                  <c:v>0.12290666666666666</c:v>
                </c:pt>
                <c:pt idx="2">
                  <c:v>0.21059333333333333</c:v>
                </c:pt>
                <c:pt idx="3">
                  <c:v>0.36054000000000003</c:v>
                </c:pt>
                <c:pt idx="4">
                  <c:v>0.61671333333333334</c:v>
                </c:pt>
                <c:pt idx="5">
                  <c:v>0.62570000000000003</c:v>
                </c:pt>
                <c:pt idx="6">
                  <c:v>4.5100000000000001E-2</c:v>
                </c:pt>
                <c:pt idx="7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'D2.6.1.B'!$BO$59</c:f>
              <c:strCache>
                <c:ptCount val="1"/>
                <c:pt idx="0">
                  <c:v>MGV (ICE Euro 6)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'D2.6.1.B'!$BP$53:$BW$53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'D2.6.1.B'!$BP$59:$BW$59</c:f>
              <c:numCache>
                <c:formatCode>General</c:formatCode>
                <c:ptCount val="8"/>
                <c:pt idx="0">
                  <c:v>1.2468133333333333</c:v>
                </c:pt>
                <c:pt idx="1">
                  <c:v>1.4256866666666668</c:v>
                </c:pt>
                <c:pt idx="2">
                  <c:v>1.0528200000000001</c:v>
                </c:pt>
                <c:pt idx="3">
                  <c:v>0.51783999999999997</c:v>
                </c:pt>
                <c:pt idx="4">
                  <c:v>0.14961333333333335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'D2.6.1.B'!$BO$60</c:f>
              <c:strCache>
                <c:ptCount val="1"/>
                <c:pt idx="0">
                  <c:v>MGV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'D2.6.1.B'!$BP$53:$BW$53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'D2.6.1.B'!$BP$60:$BW$60</c:f>
              <c:numCache>
                <c:formatCode>General</c:formatCode>
                <c:ptCount val="8"/>
                <c:pt idx="0">
                  <c:v>2.9333333333333333E-4</c:v>
                </c:pt>
                <c:pt idx="1">
                  <c:v>2.8666666666666662E-4</c:v>
                </c:pt>
                <c:pt idx="2">
                  <c:v>8.7246666666666667E-2</c:v>
                </c:pt>
                <c:pt idx="3">
                  <c:v>0.14754</c:v>
                </c:pt>
                <c:pt idx="4">
                  <c:v>0.24906666666666666</c:v>
                </c:pt>
                <c:pt idx="5">
                  <c:v>0.41963333333333336</c:v>
                </c:pt>
                <c:pt idx="6">
                  <c:v>0.70552000000000004</c:v>
                </c:pt>
                <c:pt idx="7">
                  <c:v>1.1834066666666667</c:v>
                </c:pt>
              </c:numCache>
            </c:numRef>
          </c:val>
        </c:ser>
        <c:ser>
          <c:idx val="7"/>
          <c:order val="7"/>
          <c:tx>
            <c:strRef>
              <c:f>'D2.6.1.B'!$BO$61</c:f>
              <c:strCache>
                <c:ptCount val="1"/>
                <c:pt idx="0">
                  <c:v>MGV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'D2.6.1.B'!$BP$53:$BW$53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'D2.6.1.B'!$BP$61:$BW$61</c:f>
              <c:numCache>
                <c:formatCode>General</c:formatCode>
                <c:ptCount val="8"/>
                <c:pt idx="0">
                  <c:v>2.5333333333333333E-4</c:v>
                </c:pt>
                <c:pt idx="1">
                  <c:v>2.4666666666666668E-4</c:v>
                </c:pt>
                <c:pt idx="2">
                  <c:v>7.7293333333333325E-2</c:v>
                </c:pt>
                <c:pt idx="3">
                  <c:v>0.13256000000000001</c:v>
                </c:pt>
                <c:pt idx="4">
                  <c:v>0.22716666666666668</c:v>
                </c:pt>
                <c:pt idx="5">
                  <c:v>0.38897333333333334</c:v>
                </c:pt>
                <c:pt idx="6">
                  <c:v>0.66546666666666665</c:v>
                </c:pt>
                <c:pt idx="7">
                  <c:v>0.79408666666666672</c:v>
                </c:pt>
              </c:numCache>
            </c:numRef>
          </c:val>
        </c:ser>
        <c:ser>
          <c:idx val="8"/>
          <c:order val="8"/>
          <c:tx>
            <c:strRef>
              <c:f>'D2.6.1.B'!$BO$62</c:f>
              <c:strCache>
                <c:ptCount val="1"/>
                <c:pt idx="0">
                  <c:v>MGV (ETI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'D2.6.1.B'!$BP$53:$BW$53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'D2.6.1.B'!$BP$62:$BW$62</c:f>
              <c:numCache>
                <c:formatCode>General</c:formatCode>
                <c:ptCount val="8"/>
                <c:pt idx="0">
                  <c:v>2.3999999999999998E-4</c:v>
                </c:pt>
                <c:pt idx="1">
                  <c:v>2.3333333333333336E-4</c:v>
                </c:pt>
                <c:pt idx="2">
                  <c:v>7.302666666666667E-2</c:v>
                </c:pt>
                <c:pt idx="3">
                  <c:v>0.12524666666666667</c:v>
                </c:pt>
                <c:pt idx="4">
                  <c:v>0.20791999999999999</c:v>
                </c:pt>
                <c:pt idx="5">
                  <c:v>0.19705333333333333</c:v>
                </c:pt>
                <c:pt idx="6">
                  <c:v>0.11533999999999998</c:v>
                </c:pt>
                <c:pt idx="7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'D2.6.1.B'!$BO$63</c:f>
              <c:strCache>
                <c:ptCount val="1"/>
                <c:pt idx="0">
                  <c:v>Aviation (Domestic)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'D2.6.1.B'!$BP$53:$BW$53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'D2.6.1.B'!$BP$63:$BW$63</c:f>
              <c:numCache>
                <c:formatCode>General</c:formatCode>
                <c:ptCount val="8"/>
                <c:pt idx="0">
                  <c:v>1.0922066666666665</c:v>
                </c:pt>
                <c:pt idx="1">
                  <c:v>1.2267399999999999</c:v>
                </c:pt>
                <c:pt idx="2">
                  <c:v>1.2267399999999999</c:v>
                </c:pt>
                <c:pt idx="3">
                  <c:v>1.2062533333333332</c:v>
                </c:pt>
                <c:pt idx="4">
                  <c:v>1.1716866666666665</c:v>
                </c:pt>
                <c:pt idx="5">
                  <c:v>1.5706133333333334</c:v>
                </c:pt>
                <c:pt idx="6">
                  <c:v>1.97926</c:v>
                </c:pt>
                <c:pt idx="7">
                  <c:v>2.1119133333333333</c:v>
                </c:pt>
              </c:numCache>
            </c:numRef>
          </c:val>
        </c:ser>
        <c:ser>
          <c:idx val="10"/>
          <c:order val="10"/>
          <c:tx>
            <c:strRef>
              <c:f>'D2.6.1.B'!$BO$64</c:f>
              <c:strCache>
                <c:ptCount val="1"/>
                <c:pt idx="0">
                  <c:v>Bus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'D2.6.1.B'!$BP$53:$BW$53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'D2.6.1.B'!$BP$64:$BW$64</c:f>
              <c:numCache>
                <c:formatCode>General</c:formatCode>
                <c:ptCount val="8"/>
                <c:pt idx="0">
                  <c:v>0.13404666666666668</c:v>
                </c:pt>
                <c:pt idx="1">
                  <c:v>0.34167333333333333</c:v>
                </c:pt>
                <c:pt idx="2">
                  <c:v>0.68052666666666661</c:v>
                </c:pt>
                <c:pt idx="3">
                  <c:v>1.0239266666666667</c:v>
                </c:pt>
                <c:pt idx="4">
                  <c:v>1.4000000000000001E-4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'D2.6.1.B'!$BO$65</c:f>
              <c:strCache>
                <c:ptCount val="1"/>
                <c:pt idx="0">
                  <c:v>Bus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'D2.6.1.B'!$BP$53:$BW$53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'D2.6.1.B'!$BP$65:$BW$65</c:f>
              <c:numCache>
                <c:formatCode>General</c:formatCode>
                <c:ptCount val="8"/>
                <c:pt idx="0">
                  <c:v>0.39290000000000003</c:v>
                </c:pt>
                <c:pt idx="1">
                  <c:v>0.66847333333333336</c:v>
                </c:pt>
                <c:pt idx="2">
                  <c:v>1.1406066666666668</c:v>
                </c:pt>
                <c:pt idx="3">
                  <c:v>1.9612600000000002</c:v>
                </c:pt>
                <c:pt idx="4">
                  <c:v>0.70760666666666672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'D2.6.1.B'!$BO$66</c:f>
              <c:strCache>
                <c:ptCount val="1"/>
                <c:pt idx="0">
                  <c:v>Bus (BEV)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'D2.6.1.B'!$BP$53:$BW$53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'D2.6.1.B'!$BP$66:$BW$66</c:f>
              <c:numCache>
                <c:formatCode>General</c:formatCode>
                <c:ptCount val="8"/>
                <c:pt idx="0">
                  <c:v>0</c:v>
                </c:pt>
                <c:pt idx="1">
                  <c:v>3.6033333333333334E-2</c:v>
                </c:pt>
                <c:pt idx="2">
                  <c:v>0.20774666666666666</c:v>
                </c:pt>
                <c:pt idx="3">
                  <c:v>0.5601666666666667</c:v>
                </c:pt>
                <c:pt idx="4">
                  <c:v>1.0166000000000002</c:v>
                </c:pt>
                <c:pt idx="5">
                  <c:v>1.6913200000000002</c:v>
                </c:pt>
                <c:pt idx="6">
                  <c:v>2.7986666666666666</c:v>
                </c:pt>
                <c:pt idx="7">
                  <c:v>3.7192666666666665</c:v>
                </c:pt>
              </c:numCache>
            </c:numRef>
          </c:val>
        </c:ser>
        <c:ser>
          <c:idx val="13"/>
          <c:order val="13"/>
          <c:tx>
            <c:strRef>
              <c:f>'D2.6.1.B'!$BO$67</c:f>
              <c:strCache>
                <c:ptCount val="1"/>
                <c:pt idx="0">
                  <c:v>Bus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'D2.6.1.B'!$BP$53:$BW$53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'D2.6.1.B'!$BP$67:$BW$67</c:f>
              <c:numCache>
                <c:formatCode>General</c:formatCode>
                <c:ptCount val="8"/>
                <c:pt idx="0">
                  <c:v>5.8673600000000006</c:v>
                </c:pt>
                <c:pt idx="1">
                  <c:v>5.2210866666666664</c:v>
                </c:pt>
                <c:pt idx="2">
                  <c:v>3.4051333333333331</c:v>
                </c:pt>
                <c:pt idx="3">
                  <c:v>0.23332666666666668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'D2.6.1.B'!$BO$68</c:f>
              <c:strCache>
                <c:ptCount val="1"/>
                <c:pt idx="0">
                  <c:v>Bus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'D2.6.1.B'!$BP$53:$BW$53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'D2.6.1.B'!$BP$68:$BW$68</c:f>
              <c:numCache>
                <c:formatCode>General</c:formatCode>
                <c:ptCount val="8"/>
                <c:pt idx="0">
                  <c:v>6.6E-4</c:v>
                </c:pt>
                <c:pt idx="1">
                  <c:v>7.0666666666666664E-4</c:v>
                </c:pt>
                <c:pt idx="2">
                  <c:v>0.43868000000000007</c:v>
                </c:pt>
                <c:pt idx="3">
                  <c:v>0.74480666666666673</c:v>
                </c:pt>
                <c:pt idx="4">
                  <c:v>1.14384</c:v>
                </c:pt>
                <c:pt idx="5">
                  <c:v>1.8668400000000001</c:v>
                </c:pt>
                <c:pt idx="6">
                  <c:v>2.5360000000000001E-2</c:v>
                </c:pt>
                <c:pt idx="7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'D2.6.1.B'!$BO$69</c:f>
              <c:strCache>
                <c:ptCount val="1"/>
                <c:pt idx="0">
                  <c:v>Bus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'D2.6.1.B'!$BP$53:$BW$53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'D2.6.1.B'!$BP$69:$BW$69</c:f>
              <c:numCache>
                <c:formatCode>General</c:formatCode>
                <c:ptCount val="8"/>
                <c:pt idx="0">
                  <c:v>6.8666666666666659E-4</c:v>
                </c:pt>
                <c:pt idx="1">
                  <c:v>6.8666666666666659E-4</c:v>
                </c:pt>
                <c:pt idx="2">
                  <c:v>0.42396</c:v>
                </c:pt>
                <c:pt idx="3">
                  <c:v>0.72175999999999996</c:v>
                </c:pt>
                <c:pt idx="4">
                  <c:v>1.2204133333333333</c:v>
                </c:pt>
                <c:pt idx="5">
                  <c:v>0.52990666666666675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'D2.6.1.B'!$BO$70</c:f>
              <c:strCache>
                <c:ptCount val="1"/>
                <c:pt idx="0">
                  <c:v>Bus (ETI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'D2.6.1.B'!$BP$53:$BW$53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'D2.6.1.B'!$BP$70:$BW$70</c:f>
              <c:numCache>
                <c:formatCode>General</c:formatCode>
                <c:ptCount val="8"/>
                <c:pt idx="0">
                  <c:v>6.733333333333334E-4</c:v>
                </c:pt>
                <c:pt idx="1">
                  <c:v>6.5333333333333335E-4</c:v>
                </c:pt>
                <c:pt idx="2">
                  <c:v>0.40686666666666665</c:v>
                </c:pt>
                <c:pt idx="3">
                  <c:v>0.35170000000000001</c:v>
                </c:pt>
                <c:pt idx="4">
                  <c:v>0.14033333333333334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7"/>
          <c:order val="17"/>
          <c:tx>
            <c:strRef>
              <c:f>'D2.6.1.B'!$BO$71</c:f>
              <c:strCache>
                <c:ptCount val="1"/>
                <c:pt idx="0">
                  <c:v>Car Battery (A/B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'D2.6.1.B'!$BP$53:$BW$53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'D2.6.1.B'!$BP$71:$BW$71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9.758E-2</c:v>
                </c:pt>
              </c:numCache>
            </c:numRef>
          </c:val>
        </c:ser>
        <c:ser>
          <c:idx val="18"/>
          <c:order val="18"/>
          <c:tx>
            <c:strRef>
              <c:f>'D2.6.1.B'!$BO$72</c:f>
              <c:strCache>
                <c:ptCount val="1"/>
                <c:pt idx="0">
                  <c:v>Car Battery (C/D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'D2.6.1.B'!$BP$53:$BW$53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'D2.6.1.B'!$BP$72:$BW$72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1.3881599999999998</c:v>
                </c:pt>
              </c:numCache>
            </c:numRef>
          </c:val>
        </c:ser>
        <c:ser>
          <c:idx val="19"/>
          <c:order val="19"/>
          <c:tx>
            <c:strRef>
              <c:f>'D2.6.1.B'!$BO$73</c:f>
              <c:strCache>
                <c:ptCount val="1"/>
                <c:pt idx="0">
                  <c:v>Car Hybrid (A/B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'D2.6.1.B'!$BP$53:$BW$53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'D2.6.1.B'!$BP$73:$BW$73</c:f>
              <c:numCache>
                <c:formatCode>General</c:formatCode>
                <c:ptCount val="8"/>
                <c:pt idx="0">
                  <c:v>0.76497333333333328</c:v>
                </c:pt>
                <c:pt idx="1">
                  <c:v>0.38894666666666666</c:v>
                </c:pt>
                <c:pt idx="2">
                  <c:v>0.10958666666666667</c:v>
                </c:pt>
                <c:pt idx="3">
                  <c:v>1.4221533333333334</c:v>
                </c:pt>
                <c:pt idx="4">
                  <c:v>4.4644533333333332</c:v>
                </c:pt>
                <c:pt idx="5">
                  <c:v>7.2205266666666663</c:v>
                </c:pt>
                <c:pt idx="6">
                  <c:v>7.4217266666666664</c:v>
                </c:pt>
                <c:pt idx="7">
                  <c:v>3.7572133333333331</c:v>
                </c:pt>
              </c:numCache>
            </c:numRef>
          </c:val>
        </c:ser>
        <c:ser>
          <c:idx val="20"/>
          <c:order val="20"/>
          <c:tx>
            <c:strRef>
              <c:f>'D2.6.1.B'!$BO$74</c:f>
              <c:strCache>
                <c:ptCount val="1"/>
                <c:pt idx="0">
                  <c:v>Car Hybrid (C/D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'D2.6.1.B'!$BP$53:$BW$53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'D2.6.1.B'!$BP$74:$BW$74</c:f>
              <c:numCache>
                <c:formatCode>General</c:formatCode>
                <c:ptCount val="8"/>
                <c:pt idx="0">
                  <c:v>1.81264</c:v>
                </c:pt>
                <c:pt idx="1">
                  <c:v>0.92120666666666673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3.7325933333333334</c:v>
                </c:pt>
                <c:pt idx="6">
                  <c:v>16.794113333333335</c:v>
                </c:pt>
                <c:pt idx="7">
                  <c:v>36.721779999999995</c:v>
                </c:pt>
              </c:numCache>
            </c:numRef>
          </c:val>
        </c:ser>
        <c:ser>
          <c:idx val="21"/>
          <c:order val="21"/>
          <c:tx>
            <c:strRef>
              <c:f>'D2.6.1.B'!$BO$75</c:f>
              <c:strCache>
                <c:ptCount val="1"/>
                <c:pt idx="0">
                  <c:v>Car Hydrogen FCV (A/B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'D2.6.1.B'!$BP$53:$BW$53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'D2.6.1.B'!$BP$75:$BW$75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0.98616000000000004</c:v>
                </c:pt>
                <c:pt idx="7">
                  <c:v>4.9905933333333339</c:v>
                </c:pt>
              </c:numCache>
            </c:numRef>
          </c:val>
        </c:ser>
        <c:ser>
          <c:idx val="22"/>
          <c:order val="22"/>
          <c:tx>
            <c:strRef>
              <c:f>'D2.6.1.B'!$BO$76</c:f>
              <c:strCache>
                <c:ptCount val="1"/>
                <c:pt idx="0">
                  <c:v>Car Hydrogen ICE (A/B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'D2.6.1.B'!$BP$53:$BW$53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'D2.6.1.B'!$BP$76:$BW$76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0.4477666666666667</c:v>
                </c:pt>
                <c:pt idx="7">
                  <c:v>1.7679066666666665</c:v>
                </c:pt>
              </c:numCache>
            </c:numRef>
          </c:val>
        </c:ser>
        <c:ser>
          <c:idx val="23"/>
          <c:order val="23"/>
          <c:tx>
            <c:strRef>
              <c:f>'D2.6.1.B'!$BO$77</c:f>
              <c:strCache>
                <c:ptCount val="1"/>
                <c:pt idx="0">
                  <c:v>Car ICE (A/B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'D2.6.1.B'!$BP$53:$BW$53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'D2.6.1.B'!$BP$77:$BW$77</c:f>
              <c:numCache>
                <c:formatCode>General</c:formatCode>
                <c:ptCount val="8"/>
                <c:pt idx="0">
                  <c:v>36.879746666666669</c:v>
                </c:pt>
                <c:pt idx="1">
                  <c:v>40.96568666666667</c:v>
                </c:pt>
                <c:pt idx="2">
                  <c:v>40.298606666666664</c:v>
                </c:pt>
                <c:pt idx="3">
                  <c:v>35.976059999999997</c:v>
                </c:pt>
                <c:pt idx="4">
                  <c:v>31.512826666666665</c:v>
                </c:pt>
                <c:pt idx="5">
                  <c:v>25.747233333333334</c:v>
                </c:pt>
                <c:pt idx="6">
                  <c:v>17.857046666666665</c:v>
                </c:pt>
                <c:pt idx="7">
                  <c:v>12.709166666666667</c:v>
                </c:pt>
              </c:numCache>
            </c:numRef>
          </c:val>
        </c:ser>
        <c:ser>
          <c:idx val="24"/>
          <c:order val="24"/>
          <c:tx>
            <c:strRef>
              <c:f>'D2.6.1.B'!$BO$78</c:f>
              <c:strCache>
                <c:ptCount val="1"/>
                <c:pt idx="0">
                  <c:v>Car ICE (C/D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'D2.6.1.B'!$BP$53:$BW$53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'D2.6.1.B'!$BP$78:$BW$78</c:f>
              <c:numCache>
                <c:formatCode>General</c:formatCode>
                <c:ptCount val="8"/>
                <c:pt idx="0">
                  <c:v>85.75663333333334</c:v>
                </c:pt>
                <c:pt idx="1">
                  <c:v>95.410453333333322</c:v>
                </c:pt>
                <c:pt idx="2">
                  <c:v>94.526553333333339</c:v>
                </c:pt>
                <c:pt idx="3">
                  <c:v>89.801733333333331</c:v>
                </c:pt>
                <c:pt idx="4">
                  <c:v>91.553779999999989</c:v>
                </c:pt>
                <c:pt idx="5">
                  <c:v>90.00958</c:v>
                </c:pt>
                <c:pt idx="6">
                  <c:v>72.022926666666663</c:v>
                </c:pt>
                <c:pt idx="7">
                  <c:v>40.793886666666666</c:v>
                </c:pt>
              </c:numCache>
            </c:numRef>
          </c:val>
        </c:ser>
        <c:ser>
          <c:idx val="25"/>
          <c:order val="25"/>
          <c:tx>
            <c:strRef>
              <c:f>'D2.6.1.B'!$BO$79</c:f>
              <c:strCache>
                <c:ptCount val="1"/>
                <c:pt idx="0">
                  <c:v>Car PHEV (Long Range A/B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'D2.6.1.B'!$BP$53:$BW$53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'D2.6.1.B'!$BP$79:$BW$79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2.3134933333333332</c:v>
                </c:pt>
                <c:pt idx="7">
                  <c:v>12.374179999999999</c:v>
                </c:pt>
              </c:numCache>
            </c:numRef>
          </c:val>
        </c:ser>
        <c:ser>
          <c:idx val="26"/>
          <c:order val="26"/>
          <c:tx>
            <c:strRef>
              <c:f>'D2.6.1.B'!$BO$80</c:f>
              <c:strCache>
                <c:ptCount val="1"/>
                <c:pt idx="0">
                  <c:v>Car PHEV (Long Range C/D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'D2.6.1.B'!$BP$53:$BW$53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'D2.6.1.B'!$BP$80:$BW$80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5.1743533333333334</c:v>
                </c:pt>
              </c:numCache>
            </c:numRef>
          </c:val>
        </c:ser>
        <c:ser>
          <c:idx val="27"/>
          <c:order val="27"/>
          <c:tx>
            <c:strRef>
              <c:f>'D2.6.1.B'!$BO$81</c:f>
              <c:strCache>
                <c:ptCount val="1"/>
                <c:pt idx="0">
                  <c:v>Car PHEV (Med Range A/B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'D2.6.1.B'!$BP$53:$BW$53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'D2.6.1.B'!$BP$81:$BW$81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0.25973999999999997</c:v>
                </c:pt>
                <c:pt idx="6">
                  <c:v>7.9012333333333329</c:v>
                </c:pt>
                <c:pt idx="7">
                  <c:v>7.6501466666666662</c:v>
                </c:pt>
              </c:numCache>
            </c:numRef>
          </c:val>
        </c:ser>
        <c:ser>
          <c:idx val="28"/>
          <c:order val="28"/>
          <c:tx>
            <c:strRef>
              <c:f>'D2.6.1.B'!$BO$82</c:f>
              <c:strCache>
                <c:ptCount val="1"/>
                <c:pt idx="0">
                  <c:v>Car PHEV (Med Range C/D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'D2.6.1.B'!$BP$53:$BW$53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'D2.6.1.B'!$BP$82:$BW$82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2.6789000000000001</c:v>
                </c:pt>
                <c:pt idx="7">
                  <c:v>14.747646666666666</c:v>
                </c:pt>
              </c:numCache>
            </c:numRef>
          </c:val>
        </c:ser>
        <c:ser>
          <c:idx val="29"/>
          <c:order val="29"/>
          <c:tx>
            <c:strRef>
              <c:f>'D2.6.1.B'!$BO$83</c:f>
              <c:strCache>
                <c:ptCount val="1"/>
                <c:pt idx="0">
                  <c:v>Car PHEV (Short Range A/B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'D2.6.1.B'!$BP$53:$BW$53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'D2.6.1.B'!$BP$83:$BW$83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0.19012000000000001</c:v>
                </c:pt>
                <c:pt idx="3">
                  <c:v>1.8043866666666668</c:v>
                </c:pt>
                <c:pt idx="4">
                  <c:v>5.1610399999999998</c:v>
                </c:pt>
                <c:pt idx="5">
                  <c:v>10.1713</c:v>
                </c:pt>
                <c:pt idx="6">
                  <c:v>7.2951199999999998</c:v>
                </c:pt>
                <c:pt idx="7">
                  <c:v>0.40859333333333336</c:v>
                </c:pt>
              </c:numCache>
            </c:numRef>
          </c:val>
        </c:ser>
        <c:ser>
          <c:idx val="30"/>
          <c:order val="30"/>
          <c:tx>
            <c:strRef>
              <c:f>'D2.6.1.B'!$BO$84</c:f>
              <c:strCache>
                <c:ptCount val="1"/>
                <c:pt idx="0">
                  <c:v>Car PHEV (Short Range C/D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'D2.6.1.B'!$BP$53:$BW$53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'D2.6.1.B'!$BP$84:$BW$84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1.1324400000000001</c:v>
                </c:pt>
                <c:pt idx="6">
                  <c:v>3.0009333333333332</c:v>
                </c:pt>
                <c:pt idx="7">
                  <c:v>0.31086666666666668</c:v>
                </c:pt>
              </c:numCache>
            </c:numRef>
          </c:val>
        </c:ser>
        <c:ser>
          <c:idx val="31"/>
          <c:order val="31"/>
          <c:tx>
            <c:strRef>
              <c:f>'D2.6.1.B'!$BO$85</c:f>
              <c:strCache>
                <c:ptCount val="1"/>
                <c:pt idx="0">
                  <c:v>HGV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'D2.6.1.B'!$BP$53:$BW$53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'D2.6.1.B'!$BP$85:$BW$85</c:f>
              <c:numCache>
                <c:formatCode>General</c:formatCode>
                <c:ptCount val="8"/>
                <c:pt idx="0">
                  <c:v>0.33583333333333332</c:v>
                </c:pt>
                <c:pt idx="1">
                  <c:v>0.56416666666666671</c:v>
                </c:pt>
                <c:pt idx="2">
                  <c:v>0.94545999999999997</c:v>
                </c:pt>
                <c:pt idx="3">
                  <c:v>1.5802266666666667</c:v>
                </c:pt>
                <c:pt idx="4">
                  <c:v>2.5255799999999997</c:v>
                </c:pt>
                <c:pt idx="5">
                  <c:v>3.1796133333333332</c:v>
                </c:pt>
                <c:pt idx="6">
                  <c:v>0.92245333333333335</c:v>
                </c:pt>
                <c:pt idx="7">
                  <c:v>0</c:v>
                </c:pt>
              </c:numCache>
            </c:numRef>
          </c:val>
        </c:ser>
        <c:ser>
          <c:idx val="32"/>
          <c:order val="32"/>
          <c:tx>
            <c:strRef>
              <c:f>'D2.6.1.B'!$BO$86</c:f>
              <c:strCache>
                <c:ptCount val="1"/>
                <c:pt idx="0">
                  <c:v>HGV (Dual Fuel Port)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'D2.6.1.B'!$BP$53:$BW$53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'D2.6.1.B'!$BP$86:$BW$86</c:f>
              <c:numCache>
                <c:formatCode>General</c:formatCode>
                <c:ptCount val="8"/>
                <c:pt idx="0">
                  <c:v>0.30054666666666668</c:v>
                </c:pt>
                <c:pt idx="1">
                  <c:v>0.50980000000000003</c:v>
                </c:pt>
                <c:pt idx="2">
                  <c:v>0.86342666666666679</c:v>
                </c:pt>
                <c:pt idx="3">
                  <c:v>1.2366533333333332</c:v>
                </c:pt>
                <c:pt idx="4">
                  <c:v>2.5999999999999998E-4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3"/>
          <c:order val="33"/>
          <c:tx>
            <c:strRef>
              <c:f>'D2.6.1.B'!$BO$87</c:f>
              <c:strCache>
                <c:ptCount val="1"/>
                <c:pt idx="0">
                  <c:v>HGV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'D2.6.1.B'!$BP$53:$BW$53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'D2.6.1.B'!$BP$87:$BW$87</c:f>
              <c:numCache>
                <c:formatCode>General</c:formatCode>
                <c:ptCount val="8"/>
                <c:pt idx="0">
                  <c:v>0.26650666666666667</c:v>
                </c:pt>
                <c:pt idx="1">
                  <c:v>0.45699333333333336</c:v>
                </c:pt>
                <c:pt idx="2">
                  <c:v>0.78301333333333334</c:v>
                </c:pt>
                <c:pt idx="3">
                  <c:v>1.3405333333333334</c:v>
                </c:pt>
                <c:pt idx="4">
                  <c:v>2.2695799999999999</c:v>
                </c:pt>
                <c:pt idx="5">
                  <c:v>0.33432666666666666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4"/>
          <c:order val="34"/>
          <c:tx>
            <c:strRef>
              <c:f>'D2.6.1.B'!$BO$88</c:f>
              <c:strCache>
                <c:ptCount val="1"/>
                <c:pt idx="0">
                  <c:v>HGV (Hydrogen FCV)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'D2.6.1.B'!$BP$53:$BW$53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'D2.6.1.B'!$BP$88:$BW$88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2.3140000000000001E-2</c:v>
                </c:pt>
              </c:numCache>
            </c:numRef>
          </c:val>
        </c:ser>
        <c:ser>
          <c:idx val="35"/>
          <c:order val="35"/>
          <c:tx>
            <c:strRef>
              <c:f>'D2.6.1.B'!$BO$89</c:f>
              <c:strCache>
                <c:ptCount val="1"/>
                <c:pt idx="0">
                  <c:v>HGV (ICE Euro 6)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'D2.6.1.B'!$BP$53:$BW$53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'D2.6.1.B'!$BP$89:$BW$89</c:f>
              <c:numCache>
                <c:formatCode>General</c:formatCode>
                <c:ptCount val="8"/>
                <c:pt idx="0">
                  <c:v>4.17232</c:v>
                </c:pt>
                <c:pt idx="1">
                  <c:v>4.677293333333334</c:v>
                </c:pt>
                <c:pt idx="2">
                  <c:v>2.7579466666666668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6"/>
          <c:order val="36"/>
          <c:tx>
            <c:strRef>
              <c:f>'D2.6.1.B'!$BO$90</c:f>
              <c:strCache>
                <c:ptCount val="1"/>
                <c:pt idx="0">
                  <c:v>HGV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'D2.6.1.B'!$BP$53:$BW$53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'D2.6.1.B'!$BP$90:$BW$90</c:f>
              <c:numCache>
                <c:formatCode>General</c:formatCode>
                <c:ptCount val="8"/>
                <c:pt idx="0">
                  <c:v>4.6666666666666672E-4</c:v>
                </c:pt>
                <c:pt idx="1">
                  <c:v>4.4666666666666672E-4</c:v>
                </c:pt>
                <c:pt idx="2">
                  <c:v>0.32481333333333334</c:v>
                </c:pt>
                <c:pt idx="3">
                  <c:v>0.54513999999999996</c:v>
                </c:pt>
                <c:pt idx="4">
                  <c:v>0.91261333333333328</c:v>
                </c:pt>
                <c:pt idx="5">
                  <c:v>1.5235466666666668</c:v>
                </c:pt>
                <c:pt idx="6">
                  <c:v>2.5355933333333334</c:v>
                </c:pt>
                <c:pt idx="7">
                  <c:v>4.2052466666666666</c:v>
                </c:pt>
              </c:numCache>
            </c:numRef>
          </c:val>
        </c:ser>
        <c:ser>
          <c:idx val="37"/>
          <c:order val="37"/>
          <c:tx>
            <c:strRef>
              <c:f>'D2.6.1.B'!$BO$91</c:f>
              <c:strCache>
                <c:ptCount val="1"/>
                <c:pt idx="0">
                  <c:v>HGV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'D2.6.1.B'!$BP$53:$BW$53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'D2.6.1.B'!$BP$91:$BW$91</c:f>
              <c:numCache>
                <c:formatCode>General</c:formatCode>
                <c:ptCount val="8"/>
                <c:pt idx="0">
                  <c:v>3.9999999999999996E-4</c:v>
                </c:pt>
                <c:pt idx="1">
                  <c:v>3.9333333333333332E-4</c:v>
                </c:pt>
                <c:pt idx="2">
                  <c:v>0.28789333333333333</c:v>
                </c:pt>
                <c:pt idx="3">
                  <c:v>0.48963333333333331</c:v>
                </c:pt>
                <c:pt idx="4">
                  <c:v>0.83163333333333334</c:v>
                </c:pt>
                <c:pt idx="5">
                  <c:v>1.4105133333333333</c:v>
                </c:pt>
                <c:pt idx="6">
                  <c:v>2.3887066666666668</c:v>
                </c:pt>
                <c:pt idx="7">
                  <c:v>2.6894800000000001</c:v>
                </c:pt>
              </c:numCache>
            </c:numRef>
          </c:val>
        </c:ser>
        <c:ser>
          <c:idx val="38"/>
          <c:order val="38"/>
          <c:tx>
            <c:strRef>
              <c:f>'D2.6.1.B'!$BO$92</c:f>
              <c:strCache>
                <c:ptCount val="1"/>
                <c:pt idx="0">
                  <c:v>HGV (ETI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'D2.6.1.B'!$BP$53:$BW$53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'D2.6.1.B'!$BP$92:$BW$92</c:f>
              <c:numCache>
                <c:formatCode>General</c:formatCode>
                <c:ptCount val="8"/>
                <c:pt idx="0">
                  <c:v>3.9333333333333332E-4</c:v>
                </c:pt>
                <c:pt idx="1">
                  <c:v>3.8000000000000002E-4</c:v>
                </c:pt>
                <c:pt idx="2">
                  <c:v>0.28093333333333331</c:v>
                </c:pt>
                <c:pt idx="3">
                  <c:v>0.47662666666666664</c:v>
                </c:pt>
                <c:pt idx="4">
                  <c:v>0.16815333333333332</c:v>
                </c:pt>
                <c:pt idx="5">
                  <c:v>0.17477333333333334</c:v>
                </c:pt>
                <c:pt idx="6">
                  <c:v>0.12570000000000001</c:v>
                </c:pt>
                <c:pt idx="7">
                  <c:v>0</c:v>
                </c:pt>
              </c:numCache>
            </c:numRef>
          </c:val>
        </c:ser>
        <c:ser>
          <c:idx val="39"/>
          <c:order val="39"/>
          <c:tx>
            <c:strRef>
              <c:f>'D2.6.1.B'!$BO$93</c:f>
              <c:strCache>
                <c:ptCount val="1"/>
                <c:pt idx="0">
                  <c:v>LGV (BEV)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'D2.6.1.B'!$BP$53:$BW$53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'D2.6.1.B'!$BP$93:$BW$93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9.5953333333333335E-2</c:v>
                </c:pt>
                <c:pt idx="6">
                  <c:v>0.5482933333333333</c:v>
                </c:pt>
                <c:pt idx="7">
                  <c:v>1.1594733333333334</c:v>
                </c:pt>
              </c:numCache>
            </c:numRef>
          </c:val>
        </c:ser>
        <c:ser>
          <c:idx val="40"/>
          <c:order val="40"/>
          <c:tx>
            <c:strRef>
              <c:f>'D2.6.1.B'!$BO$94</c:f>
              <c:strCache>
                <c:ptCount val="1"/>
                <c:pt idx="0">
                  <c:v>LGV (Hybrid)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'D2.6.1.B'!$BP$53:$BW$53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'D2.6.1.B'!$BP$94:$BW$94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7.1333333333333335E-3</c:v>
                </c:pt>
                <c:pt idx="3">
                  <c:v>6.4753333333333329E-2</c:v>
                </c:pt>
                <c:pt idx="4">
                  <c:v>0.17965333333333333</c:v>
                </c:pt>
                <c:pt idx="5">
                  <c:v>0.56406000000000001</c:v>
                </c:pt>
                <c:pt idx="6">
                  <c:v>1.3997333333333335</c:v>
                </c:pt>
                <c:pt idx="7">
                  <c:v>1.4227933333333334</c:v>
                </c:pt>
              </c:numCache>
            </c:numRef>
          </c:val>
        </c:ser>
        <c:ser>
          <c:idx val="41"/>
          <c:order val="41"/>
          <c:tx>
            <c:strRef>
              <c:f>'D2.6.1.B'!$BO$95</c:f>
              <c:strCache>
                <c:ptCount val="1"/>
                <c:pt idx="0">
                  <c:v>LGV (Hydrogen FCV)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'D2.6.1.B'!$BP$53:$BW$53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'D2.6.1.B'!$BP$95:$BW$95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2.8053333333333333E-2</c:v>
                </c:pt>
                <c:pt idx="7">
                  <c:v>0.16374</c:v>
                </c:pt>
              </c:numCache>
            </c:numRef>
          </c:val>
        </c:ser>
        <c:ser>
          <c:idx val="42"/>
          <c:order val="42"/>
          <c:tx>
            <c:strRef>
              <c:f>'D2.6.1.B'!$BO$96</c:f>
              <c:strCache>
                <c:ptCount val="1"/>
                <c:pt idx="0">
                  <c:v>LGV (Hydrogen 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'D2.6.1.B'!$BP$53:$BW$53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'D2.6.1.B'!$BP$96:$BW$96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5.7866666666666665E-3</c:v>
                </c:pt>
                <c:pt idx="7">
                  <c:v>0.10242</c:v>
                </c:pt>
              </c:numCache>
            </c:numRef>
          </c:val>
        </c:ser>
        <c:ser>
          <c:idx val="43"/>
          <c:order val="43"/>
          <c:tx>
            <c:strRef>
              <c:f>'D2.6.1.B'!$BO$97</c:f>
              <c:strCache>
                <c:ptCount val="1"/>
                <c:pt idx="0">
                  <c:v>LGV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'D2.6.1.B'!$BP$53:$BW$53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'D2.6.1.B'!$BP$97:$BW$97</c:f>
              <c:numCache>
                <c:formatCode>General</c:formatCode>
                <c:ptCount val="8"/>
                <c:pt idx="0">
                  <c:v>32.946779999999997</c:v>
                </c:pt>
                <c:pt idx="1">
                  <c:v>32.599233333333338</c:v>
                </c:pt>
                <c:pt idx="2">
                  <c:v>29.585473333333333</c:v>
                </c:pt>
                <c:pt idx="3">
                  <c:v>36.366640000000004</c:v>
                </c:pt>
                <c:pt idx="4">
                  <c:v>34.010739999999998</c:v>
                </c:pt>
                <c:pt idx="5">
                  <c:v>29.266500000000004</c:v>
                </c:pt>
                <c:pt idx="6">
                  <c:v>27.480166666666666</c:v>
                </c:pt>
                <c:pt idx="7">
                  <c:v>14.297280000000001</c:v>
                </c:pt>
              </c:numCache>
            </c:numRef>
          </c:val>
        </c:ser>
        <c:ser>
          <c:idx val="44"/>
          <c:order val="44"/>
          <c:tx>
            <c:strRef>
              <c:f>'D2.6.1.B'!$BO$98</c:f>
              <c:strCache>
                <c:ptCount val="1"/>
                <c:pt idx="0">
                  <c:v>LGV (PHEV)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'D2.6.1.B'!$BP$53:$BW$53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'D2.6.1.B'!$BP$98:$BW$98</c:f>
              <c:numCache>
                <c:formatCode>General</c:formatCode>
                <c:ptCount val="8"/>
                <c:pt idx="0">
                  <c:v>0.77561333333333338</c:v>
                </c:pt>
                <c:pt idx="1">
                  <c:v>1.8294133333333331</c:v>
                </c:pt>
                <c:pt idx="2">
                  <c:v>3.1814133333333334</c:v>
                </c:pt>
                <c:pt idx="3">
                  <c:v>5.283973333333333</c:v>
                </c:pt>
                <c:pt idx="4">
                  <c:v>8.5567333333333337</c:v>
                </c:pt>
                <c:pt idx="5">
                  <c:v>13.663280000000002</c:v>
                </c:pt>
                <c:pt idx="6">
                  <c:v>21.483053333333334</c:v>
                </c:pt>
                <c:pt idx="7">
                  <c:v>33.029853333333335</c:v>
                </c:pt>
              </c:numCache>
            </c:numRef>
          </c:val>
        </c:ser>
        <c:ser>
          <c:idx val="45"/>
          <c:order val="45"/>
          <c:tx>
            <c:strRef>
              <c:f>'D2.6.1.B'!$BO$99</c:f>
              <c:strCache>
                <c:ptCount val="1"/>
                <c:pt idx="0">
                  <c:v>Rail (Freight Diesel)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'D2.6.1.B'!$BP$53:$BW$53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'D2.6.1.B'!$BP$99:$BW$99</c:f>
              <c:numCache>
                <c:formatCode>General</c:formatCode>
                <c:ptCount val="8"/>
                <c:pt idx="0">
                  <c:v>0.71675333333333335</c:v>
                </c:pt>
                <c:pt idx="1">
                  <c:v>1.0036266666666667</c:v>
                </c:pt>
                <c:pt idx="2">
                  <c:v>0.80735999999999997</c:v>
                </c:pt>
                <c:pt idx="3">
                  <c:v>0.76225333333333334</c:v>
                </c:pt>
                <c:pt idx="4">
                  <c:v>0.7337933333333333</c:v>
                </c:pt>
                <c:pt idx="5">
                  <c:v>0.71675333333333335</c:v>
                </c:pt>
                <c:pt idx="6">
                  <c:v>1.00362</c:v>
                </c:pt>
                <c:pt idx="7">
                  <c:v>0.80735999999999997</c:v>
                </c:pt>
              </c:numCache>
            </c:numRef>
          </c:val>
        </c:ser>
        <c:ser>
          <c:idx val="46"/>
          <c:order val="46"/>
          <c:tx>
            <c:strRef>
              <c:f>'D2.6.1.B'!$BO$100</c:f>
              <c:strCache>
                <c:ptCount val="1"/>
                <c:pt idx="0">
                  <c:v>Rail (Passenger Diesel)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'D2.6.1.B'!$BP$53:$BW$53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'D2.6.1.B'!$BP$100:$BW$100</c:f>
              <c:numCache>
                <c:formatCode>General</c:formatCode>
                <c:ptCount val="8"/>
                <c:pt idx="0">
                  <c:v>1.0402</c:v>
                </c:pt>
                <c:pt idx="1">
                  <c:v>0.25633333333333336</c:v>
                </c:pt>
                <c:pt idx="2">
                  <c:v>0.96122666666666667</c:v>
                </c:pt>
                <c:pt idx="3">
                  <c:v>0.89596000000000009</c:v>
                </c:pt>
                <c:pt idx="4">
                  <c:v>0.90605333333333327</c:v>
                </c:pt>
                <c:pt idx="5">
                  <c:v>1.50644</c:v>
                </c:pt>
                <c:pt idx="6">
                  <c:v>0.25550666666666666</c:v>
                </c:pt>
                <c:pt idx="7">
                  <c:v>0.96038666666666661</c:v>
                </c:pt>
              </c:numCache>
            </c:numRef>
          </c:val>
        </c:ser>
        <c:ser>
          <c:idx val="47"/>
          <c:order val="47"/>
          <c:tx>
            <c:strRef>
              <c:f>'D2.6.1.B'!$BO$101</c:f>
              <c:strCache>
                <c:ptCount val="1"/>
                <c:pt idx="0">
                  <c:v>Rail (Passenger Electric)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'D2.6.1.B'!$BP$53:$BW$53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'D2.6.1.B'!$BP$101:$BW$101</c:f>
              <c:numCache>
                <c:formatCode>General</c:formatCode>
                <c:ptCount val="8"/>
                <c:pt idx="0">
                  <c:v>0.65513333333333335</c:v>
                </c:pt>
                <c:pt idx="1">
                  <c:v>1.0794933333333334</c:v>
                </c:pt>
                <c:pt idx="2">
                  <c:v>0.66160666666666668</c:v>
                </c:pt>
                <c:pt idx="3">
                  <c:v>0.64292000000000005</c:v>
                </c:pt>
                <c:pt idx="4">
                  <c:v>0.71058666666666659</c:v>
                </c:pt>
                <c:pt idx="5">
                  <c:v>0.73065999999999998</c:v>
                </c:pt>
                <c:pt idx="6">
                  <c:v>0.28236666666666665</c:v>
                </c:pt>
                <c:pt idx="7">
                  <c:v>0.65554666666666661</c:v>
                </c:pt>
              </c:numCache>
            </c:numRef>
          </c:val>
        </c:ser>
        <c:ser>
          <c:idx val="48"/>
          <c:order val="48"/>
          <c:tx>
            <c:strRef>
              <c:f>'D2.6.1.B'!$BO$102</c:f>
              <c:strCache>
                <c:ptCount val="1"/>
                <c:pt idx="0">
                  <c:v>Aviation (International)</c:v>
                </c:pt>
              </c:strCache>
            </c:strRef>
          </c:tx>
          <c:spPr>
            <a:solidFill>
              <a:srgbClr val="00CC00"/>
            </a:solidFill>
          </c:spPr>
          <c:invertIfNegative val="0"/>
          <c:cat>
            <c:numRef>
              <c:f>'D2.6.1.B'!$BP$53:$BW$53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'D2.6.1.B'!$BP$102:$BW$102</c:f>
              <c:numCache>
                <c:formatCode>General</c:formatCode>
                <c:ptCount val="8"/>
                <c:pt idx="0">
                  <c:v>16.801806666666668</c:v>
                </c:pt>
                <c:pt idx="1">
                  <c:v>18.609153333333335</c:v>
                </c:pt>
                <c:pt idx="2">
                  <c:v>18.609200000000001</c:v>
                </c:pt>
                <c:pt idx="3">
                  <c:v>18.334033333333334</c:v>
                </c:pt>
                <c:pt idx="4">
                  <c:v>21.035466666666668</c:v>
                </c:pt>
                <c:pt idx="5">
                  <c:v>26.421719999999997</c:v>
                </c:pt>
                <c:pt idx="6">
                  <c:v>29.438006666666666</c:v>
                </c:pt>
                <c:pt idx="7">
                  <c:v>36.995780000000003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04595968"/>
        <c:axId val="204597504"/>
      </c:barChart>
      <c:catAx>
        <c:axId val="20459596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 rot="60000"/>
          <a:lstStyle/>
          <a:p>
            <a:pPr>
              <a:defRPr/>
            </a:pPr>
            <a:endParaRPr lang="en-US"/>
          </a:p>
        </c:txPr>
        <c:crossAx val="204597504"/>
        <c:crosses val="autoZero"/>
        <c:auto val="1"/>
        <c:lblAlgn val="r"/>
        <c:lblOffset val="100"/>
        <c:noMultiLvlLbl val="0"/>
      </c:catAx>
      <c:valAx>
        <c:axId val="204597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£bn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045959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Resource Costs</a:t>
            </a:r>
          </a:p>
        </c:rich>
      </c:tx>
      <c:overlay val="0"/>
    </c:title>
    <c:autoTitleDeleted val="0"/>
    <c:plotArea>
      <c:layout/>
      <c:areaChart>
        <c:grouping val="stacked"/>
        <c:varyColors val="0"/>
        <c:ser>
          <c:idx val="2"/>
          <c:order val="2"/>
          <c:tx>
            <c:strRef>
              <c:f>'D2.6.1.B'!$CE$56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'D2.6.1.B'!$CF$53:$CM$53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'D2.6.1.B'!$CF$56:$CM$56</c:f>
              <c:numCache>
                <c:formatCode>General</c:formatCode>
                <c:ptCount val="8"/>
                <c:pt idx="0">
                  <c:v>16.437060000000002</c:v>
                </c:pt>
                <c:pt idx="1">
                  <c:v>21.2087</c:v>
                </c:pt>
                <c:pt idx="2">
                  <c:v>24.638153333333332</c:v>
                </c:pt>
                <c:pt idx="3">
                  <c:v>22.020986666666669</c:v>
                </c:pt>
                <c:pt idx="4">
                  <c:v>20.346686666666667</c:v>
                </c:pt>
                <c:pt idx="5">
                  <c:v>18.112479999999998</c:v>
                </c:pt>
                <c:pt idx="6">
                  <c:v>15.599346666666667</c:v>
                </c:pt>
                <c:pt idx="7">
                  <c:v>10.374633333333334</c:v>
                </c:pt>
              </c:numCache>
            </c:numRef>
          </c:val>
        </c:ser>
        <c:ser>
          <c:idx val="0"/>
          <c:order val="0"/>
          <c:tx>
            <c:strRef>
              <c:f>'D2.6.1.B'!$CE$54</c:f>
              <c:strCache>
                <c:ptCount val="1"/>
                <c:pt idx="0">
                  <c:v>Liquid Fuel</c:v>
                </c:pt>
              </c:strCache>
            </c:strRef>
          </c:tx>
          <c:spPr>
            <a:solidFill>
              <a:srgbClr val="993300"/>
            </a:solidFill>
          </c:spPr>
          <c:cat>
            <c:numRef>
              <c:f>'D2.6.1.B'!$CF$53:$CM$53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'D2.6.1.B'!$CF$54:$CM$54</c:f>
              <c:numCache>
                <c:formatCode>General</c:formatCode>
                <c:ptCount val="8"/>
                <c:pt idx="0">
                  <c:v>33.383240000000001</c:v>
                </c:pt>
                <c:pt idx="1">
                  <c:v>33.875273333333332</c:v>
                </c:pt>
                <c:pt idx="2">
                  <c:v>32.807573333333337</c:v>
                </c:pt>
                <c:pt idx="3">
                  <c:v>31.764153333333329</c:v>
                </c:pt>
                <c:pt idx="4">
                  <c:v>28.239319999999999</c:v>
                </c:pt>
                <c:pt idx="5">
                  <c:v>26.881979999999999</c:v>
                </c:pt>
                <c:pt idx="6">
                  <c:v>25.879046666666667</c:v>
                </c:pt>
                <c:pt idx="7">
                  <c:v>26.042766666666665</c:v>
                </c:pt>
              </c:numCache>
            </c:numRef>
          </c:val>
        </c:ser>
        <c:ser>
          <c:idx val="1"/>
          <c:order val="1"/>
          <c:tx>
            <c:strRef>
              <c:f>'D2.6.1.B'!$CE$55</c:f>
              <c:strCache>
                <c:ptCount val="1"/>
                <c:pt idx="0">
                  <c:v>Biofuel Imports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'D2.6.1.B'!$CF$53:$CM$53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'D2.6.1.B'!$CF$55:$CM$55</c:f>
              <c:numCache>
                <c:formatCode>General</c:formatCode>
                <c:ptCount val="8"/>
                <c:pt idx="0">
                  <c:v>1.0053333333333333E-2</c:v>
                </c:pt>
                <c:pt idx="1">
                  <c:v>0.12608</c:v>
                </c:pt>
                <c:pt idx="2">
                  <c:v>1.6221466666666666</c:v>
                </c:pt>
                <c:pt idx="3">
                  <c:v>1.9276933333333333</c:v>
                </c:pt>
                <c:pt idx="4">
                  <c:v>2.4884066666666667</c:v>
                </c:pt>
                <c:pt idx="5">
                  <c:v>3.0824533333333335</c:v>
                </c:pt>
                <c:pt idx="6">
                  <c:v>4.2759266666666669</c:v>
                </c:pt>
                <c:pt idx="7">
                  <c:v>5.1248000000000005</c:v>
                </c:pt>
              </c:numCache>
            </c:numRef>
          </c:val>
        </c:ser>
        <c:ser>
          <c:idx val="3"/>
          <c:order val="3"/>
          <c:tx>
            <c:strRef>
              <c:f>'D2.6.1.B'!$CE$57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'D2.6.1.B'!$CF$53:$CM$53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'D2.6.1.B'!$CF$57:$CM$57</c:f>
              <c:numCache>
                <c:formatCode>General</c:formatCode>
                <c:ptCount val="8"/>
                <c:pt idx="0">
                  <c:v>3.5897133333333331</c:v>
                </c:pt>
                <c:pt idx="1">
                  <c:v>1.4756199999999999</c:v>
                </c:pt>
                <c:pt idx="2">
                  <c:v>0.54182666666666668</c:v>
                </c:pt>
                <c:pt idx="3">
                  <c:v>0.69042666666666663</c:v>
                </c:pt>
                <c:pt idx="4">
                  <c:v>0.74449999999999994</c:v>
                </c:pt>
                <c:pt idx="5">
                  <c:v>0.80923333333333336</c:v>
                </c:pt>
                <c:pt idx="6">
                  <c:v>0.79031333333333331</c:v>
                </c:pt>
                <c:pt idx="7">
                  <c:v>0.495</c:v>
                </c:pt>
              </c:numCache>
            </c:numRef>
          </c:val>
        </c:ser>
        <c:ser>
          <c:idx val="4"/>
          <c:order val="4"/>
          <c:tx>
            <c:strRef>
              <c:f>'D2.6.1.B'!$CE$58</c:f>
              <c:strCache>
                <c:ptCount val="1"/>
                <c:pt idx="0">
                  <c:v>Biomass Imports</c:v>
                </c:pt>
              </c:strCache>
            </c:strRef>
          </c:tx>
          <c:spPr>
            <a:solidFill>
              <a:srgbClr val="4F6228"/>
            </a:solidFill>
          </c:spPr>
          <c:cat>
            <c:numRef>
              <c:f>'D2.6.1.B'!$CF$53:$CM$53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'D2.6.1.B'!$CF$58:$CM$58</c:f>
              <c:numCache>
                <c:formatCode>General</c:formatCode>
                <c:ptCount val="8"/>
                <c:pt idx="0">
                  <c:v>6.6600000000000001E-3</c:v>
                </c:pt>
                <c:pt idx="1">
                  <c:v>1.3333333333333333E-5</c:v>
                </c:pt>
                <c:pt idx="2">
                  <c:v>9.6346666666666664E-2</c:v>
                </c:pt>
                <c:pt idx="3">
                  <c:v>0.99146000000000001</c:v>
                </c:pt>
                <c:pt idx="4">
                  <c:v>3.1455266666666666</c:v>
                </c:pt>
                <c:pt idx="5">
                  <c:v>5.2568800000000007</c:v>
                </c:pt>
                <c:pt idx="6">
                  <c:v>4.9463799999999996</c:v>
                </c:pt>
                <c:pt idx="7">
                  <c:v>2.5845133333333337</c:v>
                </c:pt>
              </c:numCache>
            </c:numRef>
          </c:val>
        </c:ser>
        <c:ser>
          <c:idx val="5"/>
          <c:order val="5"/>
          <c:tx>
            <c:strRef>
              <c:f>'D2.6.1.B'!$CE$59</c:f>
              <c:strCache>
                <c:ptCount val="1"/>
                <c:pt idx="0">
                  <c:v>UK Biomass</c:v>
                </c:pt>
              </c:strCache>
            </c:strRef>
          </c:tx>
          <c:spPr>
            <a:solidFill>
              <a:srgbClr val="006600"/>
            </a:solidFill>
          </c:spPr>
          <c:cat>
            <c:numRef>
              <c:f>'D2.6.1.B'!$CF$53:$CM$53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'D2.6.1.B'!$CF$59:$CM$59</c:f>
              <c:numCache>
                <c:formatCode>General</c:formatCode>
                <c:ptCount val="8"/>
                <c:pt idx="0">
                  <c:v>0.47775333333333331</c:v>
                </c:pt>
                <c:pt idx="1">
                  <c:v>0.71753999999999996</c:v>
                </c:pt>
                <c:pt idx="2">
                  <c:v>1.1857</c:v>
                </c:pt>
                <c:pt idx="3">
                  <c:v>1.3931066666666667</c:v>
                </c:pt>
                <c:pt idx="4">
                  <c:v>1.58988</c:v>
                </c:pt>
                <c:pt idx="5">
                  <c:v>1.77658</c:v>
                </c:pt>
                <c:pt idx="6">
                  <c:v>1.95322</c:v>
                </c:pt>
                <c:pt idx="7">
                  <c:v>2.1198266666666665</c:v>
                </c:pt>
              </c:numCache>
            </c:numRef>
          </c:val>
        </c:ser>
        <c:ser>
          <c:idx val="6"/>
          <c:order val="6"/>
          <c:tx>
            <c:strRef>
              <c:f>'D2.6.1.B'!$CE$60</c:f>
              <c:strCache>
                <c:ptCount val="1"/>
                <c:pt idx="0">
                  <c:v>Dry Waste Resource</c:v>
                </c:pt>
              </c:strCache>
            </c:strRef>
          </c:tx>
          <c:spPr>
            <a:solidFill>
              <a:srgbClr val="FABF8F"/>
            </a:solidFill>
          </c:spPr>
          <c:cat>
            <c:numRef>
              <c:f>'D2.6.1.B'!$CF$53:$CM$53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'D2.6.1.B'!$CF$60:$CM$60</c:f>
              <c:numCache>
                <c:formatCode>General</c:formatCode>
                <c:ptCount val="8"/>
                <c:pt idx="0">
                  <c:v>2.6666666666666668E-4</c:v>
                </c:pt>
                <c:pt idx="1">
                  <c:v>2.2000000000000001E-4</c:v>
                </c:pt>
                <c:pt idx="2">
                  <c:v>5.4000000000000001E-4</c:v>
                </c:pt>
                <c:pt idx="3">
                  <c:v>5.8E-4</c:v>
                </c:pt>
                <c:pt idx="4">
                  <c:v>3.0666666666666668E-4</c:v>
                </c:pt>
                <c:pt idx="5">
                  <c:v>0</c:v>
                </c:pt>
                <c:pt idx="6">
                  <c:v>0.64572000000000007</c:v>
                </c:pt>
                <c:pt idx="7">
                  <c:v>1.0275733333333332</c:v>
                </c:pt>
              </c:numCache>
            </c:numRef>
          </c:val>
        </c:ser>
        <c:ser>
          <c:idx val="7"/>
          <c:order val="7"/>
          <c:tx>
            <c:strRef>
              <c:f>'D2.6.1.B'!$CE$61</c:f>
              <c:strCache>
                <c:ptCount val="1"/>
                <c:pt idx="0">
                  <c:v>Wet Waste</c:v>
                </c:pt>
              </c:strCache>
            </c:strRef>
          </c:tx>
          <c:spPr>
            <a:solidFill>
              <a:srgbClr val="660033"/>
            </a:solidFill>
          </c:spPr>
          <c:cat>
            <c:numRef>
              <c:f>'D2.6.1.B'!$CF$53:$CM$53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'D2.6.1.B'!$CF$61:$CM$61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9.4079999999999997E-2</c:v>
                </c:pt>
                <c:pt idx="3">
                  <c:v>9.920000000000001E-2</c:v>
                </c:pt>
                <c:pt idx="4">
                  <c:v>8.2486666666666666E-2</c:v>
                </c:pt>
                <c:pt idx="5">
                  <c:v>6.9720000000000004E-2</c:v>
                </c:pt>
                <c:pt idx="6">
                  <c:v>2.0313333333333336E-2</c:v>
                </c:pt>
                <c:pt idx="7">
                  <c:v>0.40003333333333335</c:v>
                </c:pt>
              </c:numCache>
            </c:numRef>
          </c:val>
        </c:ser>
        <c:ser>
          <c:idx val="8"/>
          <c:order val="8"/>
          <c:tx>
            <c:strRef>
              <c:f>'D2.6.1.B'!$CE$62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FFC000"/>
            </a:solidFill>
          </c:spPr>
          <c:cat>
            <c:numRef>
              <c:f>'D2.6.1.B'!$CF$53:$CM$53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'D2.6.1.B'!$CF$62:$CM$62</c:f>
              <c:numCache>
                <c:formatCode>General</c:formatCode>
                <c:ptCount val="8"/>
                <c:pt idx="0">
                  <c:v>0.25618000000000002</c:v>
                </c:pt>
                <c:pt idx="1">
                  <c:v>0.28953333333333331</c:v>
                </c:pt>
                <c:pt idx="2">
                  <c:v>0.41511999999999999</c:v>
                </c:pt>
                <c:pt idx="3">
                  <c:v>0.83207999999999993</c:v>
                </c:pt>
                <c:pt idx="4">
                  <c:v>1.2290266666666667</c:v>
                </c:pt>
                <c:pt idx="5">
                  <c:v>1.6727333333333334</c:v>
                </c:pt>
                <c:pt idx="6">
                  <c:v>2.2396466666666668</c:v>
                </c:pt>
                <c:pt idx="7">
                  <c:v>3.1469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793344"/>
        <c:axId val="204794880"/>
      </c:areaChart>
      <c:catAx>
        <c:axId val="20479334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204794880"/>
        <c:crosses val="autoZero"/>
        <c:auto val="1"/>
        <c:lblAlgn val="ctr"/>
        <c:lblOffset val="100"/>
        <c:noMultiLvlLbl val="0"/>
      </c:catAx>
      <c:valAx>
        <c:axId val="204794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£bn/year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204793344"/>
        <c:crosses val="autoZero"/>
        <c:crossBetween val="midCat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Fixed &amp; VOM Costs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468264874726477"/>
          <c:y val="9.6577133574435758E-2"/>
          <c:w val="0.61459173461676864"/>
          <c:h val="0.84691026623847376"/>
        </c:manualLayout>
      </c:layout>
      <c:areaChart>
        <c:grouping val="stacked"/>
        <c:varyColors val="0"/>
        <c:ser>
          <c:idx val="0"/>
          <c:order val="0"/>
          <c:tx>
            <c:strRef>
              <c:f>'D2.6.1.B'!$CU$54</c:f>
              <c:strCache>
                <c:ptCount val="1"/>
                <c:pt idx="0">
                  <c:v>Industry I1 HTP Bio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'D2.6.1.B'!$CV$54:$DC$54</c:f>
              <c:numCache>
                <c:formatCode>General</c:formatCode>
                <c:ptCount val="8"/>
                <c:pt idx="0">
                  <c:v>9.2000000000000003E-4</c:v>
                </c:pt>
                <c:pt idx="1">
                  <c:v>2.7666666666666664E-3</c:v>
                </c:pt>
                <c:pt idx="2">
                  <c:v>5.8733333333333337E-3</c:v>
                </c:pt>
                <c:pt idx="3">
                  <c:v>5.8733333333333337E-3</c:v>
                </c:pt>
                <c:pt idx="4">
                  <c:v>5.8733333333333337E-3</c:v>
                </c:pt>
                <c:pt idx="5">
                  <c:v>4.953333333333333E-3</c:v>
                </c:pt>
                <c:pt idx="6">
                  <c:v>3.1066666666666669E-3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'D2.6.1.B'!$CU$55</c:f>
              <c:strCache>
                <c:ptCount val="1"/>
                <c:pt idx="0">
                  <c:v>Industry I1 HTP Bio Sw CCS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'D2.6.1.B'!$CV$55:$DC$55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9.2000000000000003E-4</c:v>
                </c:pt>
                <c:pt idx="3">
                  <c:v>2.7666666666666664E-3</c:v>
                </c:pt>
                <c:pt idx="4">
                  <c:v>3.9399999999999999E-3</c:v>
                </c:pt>
                <c:pt idx="5">
                  <c:v>4.0800000000000003E-3</c:v>
                </c:pt>
                <c:pt idx="6">
                  <c:v>3.6933333333333336E-3</c:v>
                </c:pt>
                <c:pt idx="7">
                  <c:v>2.14E-3</c:v>
                </c:pt>
              </c:numCache>
            </c:numRef>
          </c:val>
        </c:ser>
        <c:ser>
          <c:idx val="2"/>
          <c:order val="2"/>
          <c:tx>
            <c:strRef>
              <c:f>'D2.6.1.B'!$CU$56</c:f>
              <c:strCache>
                <c:ptCount val="1"/>
                <c:pt idx="0">
                  <c:v>Industry I1 HTP Gas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'D2.6.1.B'!$CV$56:$DC$56</c:f>
              <c:numCache>
                <c:formatCode>General</c:formatCode>
                <c:ptCount val="8"/>
                <c:pt idx="0">
                  <c:v>4.4000000000000003E-3</c:v>
                </c:pt>
                <c:pt idx="1">
                  <c:v>1.3259999999999999E-2</c:v>
                </c:pt>
                <c:pt idx="2">
                  <c:v>3.066E-2</c:v>
                </c:pt>
                <c:pt idx="3">
                  <c:v>3.066E-2</c:v>
                </c:pt>
                <c:pt idx="4">
                  <c:v>3.066E-2</c:v>
                </c:pt>
                <c:pt idx="5">
                  <c:v>2.6260000000000002E-2</c:v>
                </c:pt>
                <c:pt idx="6">
                  <c:v>1.7399999999999999E-2</c:v>
                </c:pt>
                <c:pt idx="7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'D2.6.1.B'!$CU$57</c:f>
              <c:strCache>
                <c:ptCount val="1"/>
                <c:pt idx="0">
                  <c:v>Industry I1 HTP Gas Sw CCS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'D2.6.1.B'!$CV$57:$DC$57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4.4000000000000003E-3</c:v>
                </c:pt>
                <c:pt idx="3">
                  <c:v>1.2786666666666668E-2</c:v>
                </c:pt>
                <c:pt idx="4">
                  <c:v>1.7559999999999999E-2</c:v>
                </c:pt>
                <c:pt idx="5">
                  <c:v>2.5313333333333334E-2</c:v>
                </c:pt>
                <c:pt idx="6">
                  <c:v>4.7913333333333336E-2</c:v>
                </c:pt>
                <c:pt idx="7">
                  <c:v>8.6099999999999996E-2</c:v>
                </c:pt>
              </c:numCache>
            </c:numRef>
          </c:val>
        </c:ser>
        <c:ser>
          <c:idx val="4"/>
          <c:order val="4"/>
          <c:tx>
            <c:strRef>
              <c:f>'D2.6.1.B'!$CU$58</c:f>
              <c:strCache>
                <c:ptCount val="1"/>
                <c:pt idx="0">
                  <c:v>Industry I1 HTP Hyd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'D2.6.1.B'!$CV$58:$DC$58</c:f>
              <c:numCache>
                <c:formatCode>General</c:formatCode>
                <c:ptCount val="8"/>
                <c:pt idx="0">
                  <c:v>0</c:v>
                </c:pt>
                <c:pt idx="1">
                  <c:v>1.2266666666666667E-3</c:v>
                </c:pt>
                <c:pt idx="2">
                  <c:v>2.2266666666666667E-3</c:v>
                </c:pt>
                <c:pt idx="3">
                  <c:v>2.2266666666666667E-3</c:v>
                </c:pt>
                <c:pt idx="4">
                  <c:v>2.2266666666666667E-3</c:v>
                </c:pt>
                <c:pt idx="5">
                  <c:v>1E-3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'D2.6.1.B'!$CU$59</c:f>
              <c:strCache>
                <c:ptCount val="1"/>
                <c:pt idx="0">
                  <c:v>Industry I1 HTP Hyd Sw CCS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'D2.6.1.B'!$CV$59:$DC$59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5.5066666666666667E-3</c:v>
                </c:pt>
                <c:pt idx="3">
                  <c:v>7.2000000000000007E-3</c:v>
                </c:pt>
                <c:pt idx="4">
                  <c:v>7.2533333333333339E-3</c:v>
                </c:pt>
                <c:pt idx="5">
                  <c:v>7.2533333333333339E-3</c:v>
                </c:pt>
                <c:pt idx="6">
                  <c:v>2.9733333333333335E-3</c:v>
                </c:pt>
                <c:pt idx="7">
                  <c:v>2.8400000000000001E-3</c:v>
                </c:pt>
              </c:numCache>
            </c:numRef>
          </c:val>
        </c:ser>
        <c:ser>
          <c:idx val="6"/>
          <c:order val="6"/>
          <c:tx>
            <c:strRef>
              <c:f>'D2.6.1.B'!$CU$60</c:f>
              <c:strCache>
                <c:ptCount val="1"/>
                <c:pt idx="0">
                  <c:v>Industry I2 HTP Bio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'D2.6.1.B'!$CV$60:$DC$60</c:f>
              <c:numCache>
                <c:formatCode>General</c:formatCode>
                <c:ptCount val="8"/>
                <c:pt idx="0">
                  <c:v>0</c:v>
                </c:pt>
                <c:pt idx="1">
                  <c:v>9.9999999999999991E-5</c:v>
                </c:pt>
                <c:pt idx="2">
                  <c:v>9.9999999999999991E-5</c:v>
                </c:pt>
                <c:pt idx="3">
                  <c:v>9.9999999999999991E-5</c:v>
                </c:pt>
                <c:pt idx="4">
                  <c:v>9.9999999999999991E-5</c:v>
                </c:pt>
                <c:pt idx="5">
                  <c:v>9.9999999999999991E-5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'D2.6.1.B'!$CU$61</c:f>
              <c:strCache>
                <c:ptCount val="1"/>
                <c:pt idx="0">
                  <c:v>Industry I2 HTP Bio Sw CCS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'D2.6.1.B'!$CV$61:$DC$61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1.5333333333333334E-4</c:v>
                </c:pt>
                <c:pt idx="3">
                  <c:v>4.6666666666666672E-4</c:v>
                </c:pt>
                <c:pt idx="4">
                  <c:v>1.1000000000000001E-3</c:v>
                </c:pt>
                <c:pt idx="5">
                  <c:v>2.3599999999999997E-3</c:v>
                </c:pt>
                <c:pt idx="6">
                  <c:v>4.0733333333333333E-3</c:v>
                </c:pt>
                <c:pt idx="7">
                  <c:v>3.8933333333333333E-3</c:v>
                </c:pt>
              </c:numCache>
            </c:numRef>
          </c:val>
        </c:ser>
        <c:ser>
          <c:idx val="8"/>
          <c:order val="8"/>
          <c:tx>
            <c:strRef>
              <c:f>'D2.6.1.B'!$CU$62</c:f>
              <c:strCache>
                <c:ptCount val="1"/>
                <c:pt idx="0">
                  <c:v>Industry I2 HTP Hyd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'D2.6.1.B'!$CV$62:$DC$62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1.4000000000000001E-4</c:v>
                </c:pt>
                <c:pt idx="4">
                  <c:v>1.4000000000000001E-4</c:v>
                </c:pt>
                <c:pt idx="5">
                  <c:v>1.4000000000000001E-4</c:v>
                </c:pt>
                <c:pt idx="6">
                  <c:v>1.3333333333333334E-4</c:v>
                </c:pt>
                <c:pt idx="7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'D2.6.1.B'!$CU$63</c:f>
              <c:strCache>
                <c:ptCount val="1"/>
                <c:pt idx="0">
                  <c:v>Industry I2 LTP Bio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'D2.6.1.B'!$CV$63:$DC$63</c:f>
              <c:numCache>
                <c:formatCode>General</c:formatCode>
                <c:ptCount val="8"/>
                <c:pt idx="0">
                  <c:v>4.1333333333333332E-4</c:v>
                </c:pt>
                <c:pt idx="1">
                  <c:v>1.24E-3</c:v>
                </c:pt>
                <c:pt idx="2">
                  <c:v>2.8866666666666667E-3</c:v>
                </c:pt>
                <c:pt idx="3">
                  <c:v>2.5933333333333333E-3</c:v>
                </c:pt>
                <c:pt idx="4">
                  <c:v>1.7666666666666668E-3</c:v>
                </c:pt>
                <c:pt idx="5">
                  <c:v>1.1999999999999999E-4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'D2.6.1.B'!$CU$64</c:f>
              <c:strCache>
                <c:ptCount val="1"/>
                <c:pt idx="0">
                  <c:v>Industry I2 LTP Bio Sw CCS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'D2.6.1.B'!$CV$64:$DC$64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4.2000000000000002E-4</c:v>
                </c:pt>
                <c:pt idx="3">
                  <c:v>1.2600000000000001E-3</c:v>
                </c:pt>
                <c:pt idx="4">
                  <c:v>2.9199999999999999E-3</c:v>
                </c:pt>
                <c:pt idx="5">
                  <c:v>3.1266666666666665E-3</c:v>
                </c:pt>
                <c:pt idx="6">
                  <c:v>2.6266666666666669E-3</c:v>
                </c:pt>
                <c:pt idx="7">
                  <c:v>1.6199999999999999E-3</c:v>
                </c:pt>
              </c:numCache>
            </c:numRef>
          </c:val>
        </c:ser>
        <c:ser>
          <c:idx val="11"/>
          <c:order val="11"/>
          <c:tx>
            <c:strRef>
              <c:f>'D2.6.1.B'!$CU$65</c:f>
              <c:strCache>
                <c:ptCount val="1"/>
                <c:pt idx="0">
                  <c:v>Industry I2 LTP Hyd Sw CCS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'D2.6.1.B'!$CV$65:$DC$65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2.2000000000000001E-4</c:v>
                </c:pt>
                <c:pt idx="3">
                  <c:v>9.5333333333333327E-4</c:v>
                </c:pt>
                <c:pt idx="4">
                  <c:v>3.8666666666666663E-3</c:v>
                </c:pt>
                <c:pt idx="5">
                  <c:v>9.0133333333333333E-3</c:v>
                </c:pt>
                <c:pt idx="6">
                  <c:v>1.5800000000000002E-2</c:v>
                </c:pt>
                <c:pt idx="7">
                  <c:v>2.7833333333333331E-2</c:v>
                </c:pt>
              </c:numCache>
            </c:numRef>
          </c:val>
        </c:ser>
        <c:ser>
          <c:idx val="12"/>
          <c:order val="12"/>
          <c:tx>
            <c:strRef>
              <c:f>'D2.6.1.B'!$CU$66</c:f>
              <c:strCache>
                <c:ptCount val="1"/>
                <c:pt idx="0">
                  <c:v>Industry I2 SpH Bio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'D2.6.1.B'!$CV$66:$DC$66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1.9999999999999998E-4</c:v>
                </c:pt>
                <c:pt idx="3">
                  <c:v>3.9999999999999996E-4</c:v>
                </c:pt>
                <c:pt idx="4">
                  <c:v>6.333333333333333E-4</c:v>
                </c:pt>
                <c:pt idx="5">
                  <c:v>5.1333333333333331E-4</c:v>
                </c:pt>
                <c:pt idx="6">
                  <c:v>2.9333333333333333E-4</c:v>
                </c:pt>
                <c:pt idx="7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'D2.6.1.B'!$CU$67</c:f>
              <c:strCache>
                <c:ptCount val="1"/>
                <c:pt idx="0">
                  <c:v>Industry I3 SpH Bio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'D2.6.1.B'!$CV$67:$DC$67</c:f>
              <c:numCache>
                <c:formatCode>General</c:formatCode>
                <c:ptCount val="8"/>
                <c:pt idx="0">
                  <c:v>4.4000000000000002E-4</c:v>
                </c:pt>
                <c:pt idx="1">
                  <c:v>1.3533333333333333E-3</c:v>
                </c:pt>
                <c:pt idx="2">
                  <c:v>3.1933333333333332E-3</c:v>
                </c:pt>
                <c:pt idx="3">
                  <c:v>6.1533333333333336E-3</c:v>
                </c:pt>
                <c:pt idx="4">
                  <c:v>1.0046666666666667E-2</c:v>
                </c:pt>
                <c:pt idx="5">
                  <c:v>8.2000000000000007E-3</c:v>
                </c:pt>
                <c:pt idx="6">
                  <c:v>4.7999999999999996E-3</c:v>
                </c:pt>
                <c:pt idx="7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'D2.6.1.B'!$CU$68</c:f>
              <c:strCache>
                <c:ptCount val="1"/>
                <c:pt idx="0">
                  <c:v>Industry I4 LTP Heat pumps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'D2.6.1.B'!$CV$68:$DC$68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2.3999999999999998E-4</c:v>
                </c:pt>
                <c:pt idx="4">
                  <c:v>6.5333333333333335E-4</c:v>
                </c:pt>
                <c:pt idx="5">
                  <c:v>1.4866666666666667E-3</c:v>
                </c:pt>
                <c:pt idx="6">
                  <c:v>3.133333333333333E-3</c:v>
                </c:pt>
                <c:pt idx="7">
                  <c:v>6.3066666666666662E-3</c:v>
                </c:pt>
              </c:numCache>
            </c:numRef>
          </c:val>
        </c:ser>
        <c:ser>
          <c:idx val="15"/>
          <c:order val="15"/>
          <c:tx>
            <c:strRef>
              <c:f>'D2.6.1.B'!$CU$69</c:f>
              <c:strCache>
                <c:ptCount val="1"/>
                <c:pt idx="0">
                  <c:v>Industry I5 SpH Baseline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'D2.6.1.B'!$CV$69:$DC$69</c:f>
              <c:numCache>
                <c:formatCode>General</c:formatCode>
                <c:ptCount val="8"/>
                <c:pt idx="0">
                  <c:v>1.362E-2</c:v>
                </c:pt>
                <c:pt idx="1">
                  <c:v>1.2993333333333332E-2</c:v>
                </c:pt>
                <c:pt idx="2">
                  <c:v>1.1213333333333332E-2</c:v>
                </c:pt>
                <c:pt idx="3">
                  <c:v>7.9266666666666669E-3</c:v>
                </c:pt>
                <c:pt idx="4">
                  <c:v>9.7999999999999997E-4</c:v>
                </c:pt>
                <c:pt idx="5">
                  <c:v>0</c:v>
                </c:pt>
                <c:pt idx="6">
                  <c:v>0</c:v>
                </c:pt>
                <c:pt idx="7">
                  <c:v>3.1000000000000003E-3</c:v>
                </c:pt>
              </c:numCache>
            </c:numRef>
          </c:val>
        </c:ser>
        <c:ser>
          <c:idx val="16"/>
          <c:order val="16"/>
          <c:tx>
            <c:strRef>
              <c:f>'D2.6.1.B'!$CU$70</c:f>
              <c:strCache>
                <c:ptCount val="1"/>
                <c:pt idx="0">
                  <c:v>Industry I6 HTP Bio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'D2.6.1.B'!$CV$70:$DC$70</c:f>
              <c:numCache>
                <c:formatCode>General</c:formatCode>
                <c:ptCount val="8"/>
                <c:pt idx="0">
                  <c:v>1.3066666666666667E-3</c:v>
                </c:pt>
                <c:pt idx="1">
                  <c:v>3.9266666666666668E-3</c:v>
                </c:pt>
                <c:pt idx="2">
                  <c:v>4.0733333333333333E-3</c:v>
                </c:pt>
                <c:pt idx="3">
                  <c:v>4.0733333333333333E-3</c:v>
                </c:pt>
                <c:pt idx="4">
                  <c:v>4.0733333333333333E-3</c:v>
                </c:pt>
                <c:pt idx="5">
                  <c:v>4.0733333333333333E-3</c:v>
                </c:pt>
                <c:pt idx="6">
                  <c:v>2.7666666666666664E-3</c:v>
                </c:pt>
                <c:pt idx="7">
                  <c:v>1.4666666666666666E-4</c:v>
                </c:pt>
              </c:numCache>
            </c:numRef>
          </c:val>
        </c:ser>
        <c:ser>
          <c:idx val="17"/>
          <c:order val="17"/>
          <c:tx>
            <c:strRef>
              <c:f>'D2.6.1.B'!$CU$71</c:f>
              <c:strCache>
                <c:ptCount val="1"/>
                <c:pt idx="0">
                  <c:v>Industry I6 HTP Bio Sw CCS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'D2.6.1.B'!$CV$71:$DC$71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1.2866666666666666E-3</c:v>
                </c:pt>
                <c:pt idx="3">
                  <c:v>1.3599999999999999E-3</c:v>
                </c:pt>
                <c:pt idx="4">
                  <c:v>1.3599999999999999E-3</c:v>
                </c:pt>
                <c:pt idx="5">
                  <c:v>1.3599999999999999E-3</c:v>
                </c:pt>
                <c:pt idx="6">
                  <c:v>1.3599999999999999E-3</c:v>
                </c:pt>
                <c:pt idx="7">
                  <c:v>3.2666666666666667E-4</c:v>
                </c:pt>
              </c:numCache>
            </c:numRef>
          </c:val>
        </c:ser>
        <c:ser>
          <c:idx val="18"/>
          <c:order val="18"/>
          <c:tx>
            <c:strRef>
              <c:f>'D2.6.1.B'!$CU$72</c:f>
              <c:strCache>
                <c:ptCount val="1"/>
                <c:pt idx="0">
                  <c:v>Industry I6 HTP Hyd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'D2.6.1.B'!$CV$72:$DC$72</c:f>
              <c:numCache>
                <c:formatCode>General</c:formatCode>
                <c:ptCount val="8"/>
                <c:pt idx="0">
                  <c:v>3.2266666666666667E-3</c:v>
                </c:pt>
                <c:pt idx="1">
                  <c:v>1.04E-2</c:v>
                </c:pt>
                <c:pt idx="2">
                  <c:v>2.4826666666666667E-2</c:v>
                </c:pt>
                <c:pt idx="3">
                  <c:v>5.3846666666666668E-2</c:v>
                </c:pt>
                <c:pt idx="4">
                  <c:v>0.10411333333333334</c:v>
                </c:pt>
                <c:pt idx="5">
                  <c:v>0.1022</c:v>
                </c:pt>
                <c:pt idx="6">
                  <c:v>0.1031</c:v>
                </c:pt>
                <c:pt idx="7">
                  <c:v>0.10970666666666666</c:v>
                </c:pt>
              </c:numCache>
            </c:numRef>
          </c:val>
        </c:ser>
        <c:ser>
          <c:idx val="19"/>
          <c:order val="19"/>
          <c:tx>
            <c:strRef>
              <c:f>'D2.6.1.B'!$CU$73</c:f>
              <c:strCache>
                <c:ptCount val="1"/>
                <c:pt idx="0">
                  <c:v>Industry I6 LTP Hyd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'D2.6.1.B'!$CV$73:$DC$73</c:f>
              <c:numCache>
                <c:formatCode>General</c:formatCode>
                <c:ptCount val="8"/>
                <c:pt idx="0">
                  <c:v>2.3999999999999998E-4</c:v>
                </c:pt>
                <c:pt idx="1">
                  <c:v>3.9466666666666669E-3</c:v>
                </c:pt>
                <c:pt idx="2">
                  <c:v>1.1473333333333334E-2</c:v>
                </c:pt>
                <c:pt idx="3">
                  <c:v>2.6566666666666666E-2</c:v>
                </c:pt>
                <c:pt idx="4">
                  <c:v>5.6533333333333338E-2</c:v>
                </c:pt>
                <c:pt idx="5">
                  <c:v>7.7733333333333335E-2</c:v>
                </c:pt>
                <c:pt idx="6">
                  <c:v>8.2786666666666661E-2</c:v>
                </c:pt>
                <c:pt idx="7">
                  <c:v>9.8720000000000002E-2</c:v>
                </c:pt>
              </c:numCache>
            </c:numRef>
          </c:val>
        </c:ser>
        <c:ser>
          <c:idx val="20"/>
          <c:order val="20"/>
          <c:tx>
            <c:strRef>
              <c:f>'D2.6.1.B'!$CU$74</c:f>
              <c:strCache>
                <c:ptCount val="1"/>
                <c:pt idx="0">
                  <c:v>Industry I6 SpH Bio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'D2.6.1.B'!$CV$74:$DC$74</c:f>
              <c:numCache>
                <c:formatCode>General</c:formatCode>
                <c:ptCount val="8"/>
                <c:pt idx="0">
                  <c:v>6.8666666666666659E-4</c:v>
                </c:pt>
                <c:pt idx="1">
                  <c:v>2.0599999999999998E-3</c:v>
                </c:pt>
                <c:pt idx="2">
                  <c:v>4.8266666666666666E-3</c:v>
                </c:pt>
                <c:pt idx="3">
                  <c:v>9.7066666666666673E-3</c:v>
                </c:pt>
                <c:pt idx="4">
                  <c:v>1.9519999999999999E-2</c:v>
                </c:pt>
                <c:pt idx="5">
                  <c:v>1.7466666666666669E-2</c:v>
                </c:pt>
                <c:pt idx="6">
                  <c:v>1.2066666666666667E-2</c:v>
                </c:pt>
                <c:pt idx="7">
                  <c:v>8.8000000000000003E-4</c:v>
                </c:pt>
              </c:numCache>
            </c:numRef>
          </c:val>
        </c:ser>
        <c:ser>
          <c:idx val="21"/>
          <c:order val="21"/>
          <c:tx>
            <c:strRef>
              <c:f>'D2.6.1.B'!$CU$75</c:f>
              <c:strCache>
                <c:ptCount val="1"/>
                <c:pt idx="0">
                  <c:v>Industry I7 HTP Bio Sw CCS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'D2.6.1.B'!$CV$75:$DC$75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1.5999999999999999E-3</c:v>
                </c:pt>
                <c:pt idx="3">
                  <c:v>3.3400000000000001E-3</c:v>
                </c:pt>
                <c:pt idx="4">
                  <c:v>6.7600000000000004E-3</c:v>
                </c:pt>
                <c:pt idx="5">
                  <c:v>9.6666666666666672E-3</c:v>
                </c:pt>
                <c:pt idx="6">
                  <c:v>9.300000000000001E-3</c:v>
                </c:pt>
                <c:pt idx="7">
                  <c:v>7.6799999999999993E-3</c:v>
                </c:pt>
              </c:numCache>
            </c:numRef>
          </c:val>
        </c:ser>
        <c:ser>
          <c:idx val="22"/>
          <c:order val="22"/>
          <c:tx>
            <c:strRef>
              <c:f>'D2.6.1.B'!$CU$76</c:f>
              <c:strCache>
                <c:ptCount val="1"/>
                <c:pt idx="0">
                  <c:v>Industry I7 SpH Bio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'D2.6.1.B'!$CV$76:$DC$76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1.0666666666666667E-4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3"/>
          <c:order val="23"/>
          <c:tx>
            <c:strRef>
              <c:f>'D2.6.1.B'!$CU$77</c:f>
              <c:strCache>
                <c:ptCount val="1"/>
                <c:pt idx="0">
                  <c:v>Industry I8 LTP Hyd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'D2.6.1.B'!$CV$77:$DC$77</c:f>
              <c:numCache>
                <c:formatCode>General</c:formatCode>
                <c:ptCount val="8"/>
                <c:pt idx="0">
                  <c:v>4.3400000000000001E-3</c:v>
                </c:pt>
                <c:pt idx="1">
                  <c:v>1.9613333333333333E-2</c:v>
                </c:pt>
                <c:pt idx="2">
                  <c:v>5.0340000000000003E-2</c:v>
                </c:pt>
                <c:pt idx="3">
                  <c:v>0.11190666666666668</c:v>
                </c:pt>
                <c:pt idx="4">
                  <c:v>0.11104666666666667</c:v>
                </c:pt>
                <c:pt idx="5">
                  <c:v>9.5766666666666667E-2</c:v>
                </c:pt>
                <c:pt idx="6">
                  <c:v>6.5040000000000001E-2</c:v>
                </c:pt>
                <c:pt idx="7">
                  <c:v>5.3933333333333333E-3</c:v>
                </c:pt>
              </c:numCache>
            </c:numRef>
          </c:val>
        </c:ser>
        <c:ser>
          <c:idx val="24"/>
          <c:order val="24"/>
          <c:tx>
            <c:strRef>
              <c:f>'D2.6.1.B'!$CU$78</c:f>
              <c:strCache>
                <c:ptCount val="1"/>
                <c:pt idx="0">
                  <c:v>Industry I8 LTP Hyd Sw CCS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'D2.6.1.B'!$CV$78:$DC$78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1.09E-2</c:v>
                </c:pt>
                <c:pt idx="3">
                  <c:v>3.2813333333333333E-2</c:v>
                </c:pt>
                <c:pt idx="4">
                  <c:v>6.9639999999999994E-2</c:v>
                </c:pt>
                <c:pt idx="5">
                  <c:v>7.6246666666666657E-2</c:v>
                </c:pt>
                <c:pt idx="6">
                  <c:v>0.12118</c:v>
                </c:pt>
                <c:pt idx="7">
                  <c:v>0.23494000000000001</c:v>
                </c:pt>
              </c:numCache>
            </c:numRef>
          </c:val>
        </c:ser>
        <c:ser>
          <c:idx val="25"/>
          <c:order val="25"/>
          <c:tx>
            <c:strRef>
              <c:f>'D2.6.1.B'!$CU$79</c:f>
              <c:strCache>
                <c:ptCount val="1"/>
                <c:pt idx="0">
                  <c:v>Industry I8 SpH Bio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'D2.6.1.B'!$CV$79:$DC$79</c:f>
              <c:numCache>
                <c:formatCode>General</c:formatCode>
                <c:ptCount val="8"/>
                <c:pt idx="0">
                  <c:v>5.933333333333333E-4</c:v>
                </c:pt>
                <c:pt idx="1">
                  <c:v>1.7866666666666669E-3</c:v>
                </c:pt>
                <c:pt idx="2">
                  <c:v>4.1866666666666667E-3</c:v>
                </c:pt>
                <c:pt idx="3">
                  <c:v>8.4199999999999987E-3</c:v>
                </c:pt>
                <c:pt idx="4">
                  <c:v>1.4893333333333333E-2</c:v>
                </c:pt>
                <c:pt idx="5">
                  <c:v>1.358E-2</c:v>
                </c:pt>
                <c:pt idx="6">
                  <c:v>9.8199999999999989E-3</c:v>
                </c:pt>
                <c:pt idx="7">
                  <c:v>2.2066666666666667E-3</c:v>
                </c:pt>
              </c:numCache>
            </c:numRef>
          </c:val>
        </c:ser>
        <c:ser>
          <c:idx val="26"/>
          <c:order val="26"/>
          <c:tx>
            <c:strRef>
              <c:f>'D2.6.1.B'!$CU$80</c:f>
              <c:strCache>
                <c:ptCount val="1"/>
                <c:pt idx="0">
                  <c:v>Biomass Fired Generation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'D2.6.1.B'!$CV$80:$DC$80</c:f>
              <c:numCache>
                <c:formatCode>General</c:formatCode>
                <c:ptCount val="8"/>
                <c:pt idx="0">
                  <c:v>1.8046666666666666E-2</c:v>
                </c:pt>
                <c:pt idx="1">
                  <c:v>1.4579999999999999E-2</c:v>
                </c:pt>
                <c:pt idx="2">
                  <c:v>1.108E-2</c:v>
                </c:pt>
                <c:pt idx="3">
                  <c:v>7.2533333333333339E-3</c:v>
                </c:pt>
                <c:pt idx="4">
                  <c:v>3.6133333333333334E-3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7"/>
          <c:order val="27"/>
          <c:tx>
            <c:strRef>
              <c:f>'D2.6.1.B'!$CU$81</c:f>
              <c:strCache>
                <c:ptCount val="1"/>
                <c:pt idx="0">
                  <c:v>Biopetrol Production with CCS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'D2.6.1.B'!$CV$81:$DC$81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0.17971999999999999</c:v>
                </c:pt>
                <c:pt idx="3">
                  <c:v>0.18007999999999999</c:v>
                </c:pt>
                <c:pt idx="4">
                  <c:v>0.53920000000000001</c:v>
                </c:pt>
                <c:pt idx="5">
                  <c:v>0.75678666666666672</c:v>
                </c:pt>
                <c:pt idx="6">
                  <c:v>0.75678666666666672</c:v>
                </c:pt>
                <c:pt idx="7">
                  <c:v>0.57706666666666673</c:v>
                </c:pt>
              </c:numCache>
            </c:numRef>
          </c:val>
        </c:ser>
        <c:ser>
          <c:idx val="28"/>
          <c:order val="28"/>
          <c:tx>
            <c:strRef>
              <c:f>'D2.6.1.B'!$CU$82</c:f>
              <c:strCache>
                <c:ptCount val="1"/>
                <c:pt idx="0">
                  <c:v>Geothermal Plant (HSA) Heat Only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'D2.6.1.B'!$CV$82:$DC$82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2.2946666666666667E-2</c:v>
                </c:pt>
              </c:numCache>
            </c:numRef>
          </c:val>
        </c:ser>
        <c:ser>
          <c:idx val="29"/>
          <c:order val="29"/>
          <c:tx>
            <c:strRef>
              <c:f>'D2.6.1.B'!$CU$83</c:f>
              <c:strCache>
                <c:ptCount val="1"/>
                <c:pt idx="0">
                  <c:v>H2 Plant (Biomass Gasification with CCS)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'D2.6.1.B'!$CV$83:$DC$83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3.7286666666666669E-2</c:v>
                </c:pt>
                <c:pt idx="3">
                  <c:v>7.5106666666666669E-2</c:v>
                </c:pt>
                <c:pt idx="4">
                  <c:v>0.33252666666666664</c:v>
                </c:pt>
                <c:pt idx="5">
                  <c:v>0.86314666666666673</c:v>
                </c:pt>
                <c:pt idx="6">
                  <c:v>1.0497266666666667</c:v>
                </c:pt>
                <c:pt idx="7">
                  <c:v>1.2207933333333334</c:v>
                </c:pt>
              </c:numCache>
            </c:numRef>
          </c:val>
        </c:ser>
        <c:ser>
          <c:idx val="30"/>
          <c:order val="30"/>
          <c:tx>
            <c:strRef>
              <c:f>'D2.6.1.B'!$CU$84</c:f>
              <c:strCache>
                <c:ptCount val="1"/>
                <c:pt idx="0">
                  <c:v>H2 Plant (Coal Gasification with CCS)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'D2.6.1.B'!$CV$84:$DC$84</c:f>
              <c:numCache>
                <c:formatCode>General</c:formatCode>
                <c:ptCount val="8"/>
                <c:pt idx="0">
                  <c:v>0</c:v>
                </c:pt>
                <c:pt idx="1">
                  <c:v>1.7566666666666664E-2</c:v>
                </c:pt>
                <c:pt idx="2">
                  <c:v>7.0559999999999998E-2</c:v>
                </c:pt>
                <c:pt idx="3">
                  <c:v>0.15021333333333334</c:v>
                </c:pt>
                <c:pt idx="4">
                  <c:v>0.18276666666666666</c:v>
                </c:pt>
                <c:pt idx="5">
                  <c:v>0.20749999999999999</c:v>
                </c:pt>
                <c:pt idx="6">
                  <c:v>0.20781333333333335</c:v>
                </c:pt>
                <c:pt idx="7">
                  <c:v>0.21050666666666668</c:v>
                </c:pt>
              </c:numCache>
            </c:numRef>
          </c:val>
        </c:ser>
        <c:ser>
          <c:idx val="31"/>
          <c:order val="31"/>
          <c:tx>
            <c:strRef>
              <c:f>'D2.6.1.B'!$CU$85</c:f>
              <c:strCache>
                <c:ptCount val="1"/>
                <c:pt idx="0">
                  <c:v>H2 Plant (Electrolysis)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'D2.6.1.B'!$CV$85:$DC$85</c:f>
              <c:numCache>
                <c:formatCode>General</c:formatCode>
                <c:ptCount val="8"/>
                <c:pt idx="0">
                  <c:v>6.5199999999999998E-3</c:v>
                </c:pt>
                <c:pt idx="1">
                  <c:v>5.5599999999999998E-3</c:v>
                </c:pt>
                <c:pt idx="2">
                  <c:v>5.5599999999999998E-3</c:v>
                </c:pt>
                <c:pt idx="3">
                  <c:v>5.5599999999999998E-3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2.2000000000000001E-4</c:v>
                </c:pt>
              </c:numCache>
            </c:numRef>
          </c:val>
        </c:ser>
        <c:ser>
          <c:idx val="32"/>
          <c:order val="32"/>
          <c:tx>
            <c:strRef>
              <c:f>'D2.6.1.B'!$CU$86</c:f>
              <c:strCache>
                <c:ptCount val="1"/>
                <c:pt idx="0">
                  <c:v>H2 Plant (SMR with CCS)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'D2.6.1.B'!$CV$86:$DC$86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1.8666666666666666E-4</c:v>
                </c:pt>
                <c:pt idx="4">
                  <c:v>1.8000000000000001E-4</c:v>
                </c:pt>
                <c:pt idx="5">
                  <c:v>1.8666666666666666E-4</c:v>
                </c:pt>
                <c:pt idx="6">
                  <c:v>1.8000000000000001E-4</c:v>
                </c:pt>
                <c:pt idx="7">
                  <c:v>1.8000000000000001E-4</c:v>
                </c:pt>
              </c:numCache>
            </c:numRef>
          </c:val>
        </c:ser>
        <c:ser>
          <c:idx val="33"/>
          <c:order val="33"/>
          <c:tx>
            <c:strRef>
              <c:f>'D2.6.1.B'!$CU$87</c:f>
              <c:strCache>
                <c:ptCount val="1"/>
                <c:pt idx="0">
                  <c:v>SNG Plant (Biomass Gasification with CCS)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'D2.6.1.B'!$CV$87:$DC$87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2.6866666666666667E-2</c:v>
                </c:pt>
                <c:pt idx="7">
                  <c:v>8.9866666666666664E-2</c:v>
                </c:pt>
              </c:numCache>
            </c:numRef>
          </c:val>
        </c:ser>
        <c:ser>
          <c:idx val="34"/>
          <c:order val="34"/>
          <c:tx>
            <c:strRef>
              <c:f>'D2.6.1.B'!$CU$88</c:f>
              <c:strCache>
                <c:ptCount val="1"/>
                <c:pt idx="0">
                  <c:v>Anaerobic Digestion CHP Plant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'D2.6.1.B'!$CV$88:$DC$88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1.1113333333333334E-2</c:v>
                </c:pt>
                <c:pt idx="3">
                  <c:v>1.3886666666666669E-2</c:v>
                </c:pt>
                <c:pt idx="4">
                  <c:v>1.4513333333333333E-2</c:v>
                </c:pt>
                <c:pt idx="5">
                  <c:v>1.5046666666666668E-2</c:v>
                </c:pt>
                <c:pt idx="6">
                  <c:v>3.933333333333333E-3</c:v>
                </c:pt>
                <c:pt idx="7">
                  <c:v>1.1666666666666665E-3</c:v>
                </c:pt>
              </c:numCache>
            </c:numRef>
          </c:val>
        </c:ser>
        <c:ser>
          <c:idx val="35"/>
          <c:order val="35"/>
          <c:tx>
            <c:strRef>
              <c:f>'D2.6.1.B'!$CU$89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'D2.6.1.B'!$CV$89:$DC$89</c:f>
              <c:numCache>
                <c:formatCode>General</c:formatCode>
                <c:ptCount val="8"/>
                <c:pt idx="0">
                  <c:v>0.82242000000000004</c:v>
                </c:pt>
                <c:pt idx="1">
                  <c:v>0.70068666666666668</c:v>
                </c:pt>
                <c:pt idx="2">
                  <c:v>0.69840000000000002</c:v>
                </c:pt>
                <c:pt idx="3">
                  <c:v>0.41392666666666666</c:v>
                </c:pt>
                <c:pt idx="4">
                  <c:v>0.20594666666666667</c:v>
                </c:pt>
                <c:pt idx="5">
                  <c:v>5.2226666666666664E-2</c:v>
                </c:pt>
                <c:pt idx="6">
                  <c:v>1.3366666666666666E-2</c:v>
                </c:pt>
                <c:pt idx="7">
                  <c:v>0</c:v>
                </c:pt>
              </c:numCache>
            </c:numRef>
          </c:val>
        </c:ser>
        <c:ser>
          <c:idx val="36"/>
          <c:order val="36"/>
          <c:tx>
            <c:strRef>
              <c:f>'D2.6.1.B'!$CU$90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'D2.6.1.B'!$CV$90:$DC$90</c:f>
              <c:numCache>
                <c:formatCode>General</c:formatCode>
                <c:ptCount val="8"/>
                <c:pt idx="0">
                  <c:v>0</c:v>
                </c:pt>
                <c:pt idx="1">
                  <c:v>8.1866666666666667E-3</c:v>
                </c:pt>
                <c:pt idx="2">
                  <c:v>0.26867333333333332</c:v>
                </c:pt>
                <c:pt idx="3">
                  <c:v>0.61282666666666674</c:v>
                </c:pt>
                <c:pt idx="4">
                  <c:v>0.73551333333333335</c:v>
                </c:pt>
                <c:pt idx="5">
                  <c:v>0.89272666666666656</c:v>
                </c:pt>
                <c:pt idx="6">
                  <c:v>1.0270133333333333</c:v>
                </c:pt>
                <c:pt idx="7">
                  <c:v>1.5173000000000001</c:v>
                </c:pt>
              </c:numCache>
            </c:numRef>
          </c:val>
        </c:ser>
        <c:ser>
          <c:idx val="37"/>
          <c:order val="37"/>
          <c:tx>
            <c:strRef>
              <c:f>'D2.6.1.B'!$CU$91</c:f>
              <c:strCache>
                <c:ptCount val="1"/>
                <c:pt idx="0">
                  <c:v>Converted Biomass Plant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'D2.6.1.B'!$CV$91:$DC$91</c:f>
              <c:numCache>
                <c:formatCode>General</c:formatCode>
                <c:ptCount val="8"/>
                <c:pt idx="0">
                  <c:v>6.6086666666666669E-2</c:v>
                </c:pt>
                <c:pt idx="1">
                  <c:v>6.7166666666666666E-2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8"/>
          <c:order val="38"/>
          <c:tx>
            <c:strRef>
              <c:f>'D2.6.1.B'!$CU$92</c:f>
              <c:strCache>
                <c:ptCount val="1"/>
                <c:pt idx="0">
                  <c:v>Geothermal Plant (EGS) Electricity &amp; Heat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'D2.6.1.B'!$CV$92:$DC$92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3.9199999999999999E-3</c:v>
                </c:pt>
                <c:pt idx="6">
                  <c:v>4.5466666666666667E-3</c:v>
                </c:pt>
                <c:pt idx="7">
                  <c:v>8.128666666666666E-2</c:v>
                </c:pt>
              </c:numCache>
            </c:numRef>
          </c:val>
        </c:ser>
        <c:ser>
          <c:idx val="39"/>
          <c:order val="39"/>
          <c:tx>
            <c:strRef>
              <c:f>'D2.6.1.B'!$CU$93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'D2.6.1.B'!$CV$93:$DC$93</c:f>
              <c:numCache>
                <c:formatCode>General</c:formatCode>
                <c:ptCount val="8"/>
                <c:pt idx="0">
                  <c:v>0</c:v>
                </c:pt>
                <c:pt idx="1">
                  <c:v>8.4000000000000003E-4</c:v>
                </c:pt>
                <c:pt idx="2">
                  <c:v>1.7113333333333335E-2</c:v>
                </c:pt>
                <c:pt idx="3">
                  <c:v>3.5513333333333334E-2</c:v>
                </c:pt>
                <c:pt idx="4">
                  <c:v>5.9266666666666669E-2</c:v>
                </c:pt>
                <c:pt idx="5">
                  <c:v>0.16095333333333334</c:v>
                </c:pt>
                <c:pt idx="6">
                  <c:v>0.18576000000000001</c:v>
                </c:pt>
                <c:pt idx="7">
                  <c:v>0.22351333333333334</c:v>
                </c:pt>
              </c:numCache>
            </c:numRef>
          </c:val>
        </c:ser>
        <c:ser>
          <c:idx val="40"/>
          <c:order val="40"/>
          <c:tx>
            <c:strRef>
              <c:f>'D2.6.1.B'!$CU$94</c:f>
              <c:strCache>
                <c:ptCount val="1"/>
                <c:pt idx="0">
                  <c:v>Hydro Power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'D2.6.1.B'!$CV$94:$DC$94</c:f>
              <c:numCache>
                <c:formatCode>General</c:formatCode>
                <c:ptCount val="8"/>
                <c:pt idx="0">
                  <c:v>9.8813333333333322E-2</c:v>
                </c:pt>
                <c:pt idx="1">
                  <c:v>0.16680666666666666</c:v>
                </c:pt>
                <c:pt idx="2">
                  <c:v>0.19596</c:v>
                </c:pt>
                <c:pt idx="3">
                  <c:v>0.19596</c:v>
                </c:pt>
                <c:pt idx="4">
                  <c:v>0.19596</c:v>
                </c:pt>
                <c:pt idx="5">
                  <c:v>0.19578000000000001</c:v>
                </c:pt>
                <c:pt idx="6">
                  <c:v>0.19442000000000001</c:v>
                </c:pt>
                <c:pt idx="7">
                  <c:v>0.19586000000000001</c:v>
                </c:pt>
              </c:numCache>
            </c:numRef>
          </c:val>
        </c:ser>
        <c:ser>
          <c:idx val="41"/>
          <c:order val="41"/>
          <c:tx>
            <c:strRef>
              <c:f>'D2.6.1.B'!$CU$95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'D2.6.1.B'!$CV$95:$DC$95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3.1999999999999997E-3</c:v>
                </c:pt>
                <c:pt idx="3">
                  <c:v>5.2399999999999999E-3</c:v>
                </c:pt>
                <c:pt idx="4">
                  <c:v>3.7560000000000003E-2</c:v>
                </c:pt>
                <c:pt idx="5">
                  <c:v>4.3173333333333334E-2</c:v>
                </c:pt>
                <c:pt idx="6">
                  <c:v>4.3173333333333334E-2</c:v>
                </c:pt>
                <c:pt idx="7">
                  <c:v>4.2513333333333334E-2</c:v>
                </c:pt>
              </c:numCache>
            </c:numRef>
          </c:val>
        </c:ser>
        <c:ser>
          <c:idx val="42"/>
          <c:order val="42"/>
          <c:tx>
            <c:strRef>
              <c:f>'D2.6.1.B'!$CU$96</c:f>
              <c:strCache>
                <c:ptCount val="1"/>
                <c:pt idx="0">
                  <c:v>IGCC Coal with CCS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'D2.6.1.B'!$CV$96:$DC$96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4.2139999999999997E-2</c:v>
                </c:pt>
                <c:pt idx="3">
                  <c:v>5.5466666666666671E-2</c:v>
                </c:pt>
                <c:pt idx="4">
                  <c:v>6.1493333333333337E-2</c:v>
                </c:pt>
                <c:pt idx="5">
                  <c:v>6.3586666666666666E-2</c:v>
                </c:pt>
                <c:pt idx="6">
                  <c:v>6.3560000000000005E-2</c:v>
                </c:pt>
                <c:pt idx="7">
                  <c:v>6.2266666666666665E-2</c:v>
                </c:pt>
              </c:numCache>
            </c:numRef>
          </c:val>
        </c:ser>
        <c:ser>
          <c:idx val="43"/>
          <c:order val="43"/>
          <c:tx>
            <c:strRef>
              <c:f>'D2.6.1.B'!$CU$97</c:f>
              <c:strCache>
                <c:ptCount val="1"/>
                <c:pt idx="0">
                  <c:v>Incineration of Waste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'D2.6.1.B'!$CV$97:$DC$97</c:f>
              <c:numCache>
                <c:formatCode>General</c:formatCode>
                <c:ptCount val="8"/>
                <c:pt idx="0">
                  <c:v>0.30840000000000001</c:v>
                </c:pt>
                <c:pt idx="1">
                  <c:v>0.24672000000000002</c:v>
                </c:pt>
                <c:pt idx="2">
                  <c:v>0.18504000000000001</c:v>
                </c:pt>
                <c:pt idx="3">
                  <c:v>0.12336000000000001</c:v>
                </c:pt>
                <c:pt idx="4">
                  <c:v>6.1680000000000006E-2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4"/>
          <c:order val="44"/>
          <c:tx>
            <c:strRef>
              <c:f>'D2.6.1.B'!$CU$98</c:f>
              <c:strCache>
                <c:ptCount val="1"/>
                <c:pt idx="0">
                  <c:v>Large Scale Ground Mounted Solar PV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'D2.6.1.B'!$CV$98:$DC$98</c:f>
              <c:numCache>
                <c:formatCode>General</c:formatCode>
                <c:ptCount val="8"/>
                <c:pt idx="0">
                  <c:v>5.1560000000000002E-2</c:v>
                </c:pt>
                <c:pt idx="1">
                  <c:v>9.4280000000000003E-2</c:v>
                </c:pt>
                <c:pt idx="2">
                  <c:v>9.4280000000000003E-2</c:v>
                </c:pt>
                <c:pt idx="3">
                  <c:v>9.4280000000000003E-2</c:v>
                </c:pt>
                <c:pt idx="4">
                  <c:v>9.4280000000000003E-2</c:v>
                </c:pt>
                <c:pt idx="5">
                  <c:v>9.4280000000000003E-2</c:v>
                </c:pt>
                <c:pt idx="6">
                  <c:v>4.2993333333333335E-2</c:v>
                </c:pt>
                <c:pt idx="7">
                  <c:v>2.5180000000000001E-2</c:v>
                </c:pt>
              </c:numCache>
            </c:numRef>
          </c:val>
        </c:ser>
        <c:ser>
          <c:idx val="45"/>
          <c:order val="45"/>
          <c:tx>
            <c:strRef>
              <c:f>'D2.6.1.B'!$CU$99</c:f>
              <c:strCache>
                <c:ptCount val="1"/>
                <c:pt idx="0">
                  <c:v>Nuclear (Gen III)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'D2.6.1.B'!$CV$99:$DC$99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0.36464666666666667</c:v>
                </c:pt>
                <c:pt idx="3">
                  <c:v>1.1576933333333332</c:v>
                </c:pt>
                <c:pt idx="4">
                  <c:v>1.8923000000000001</c:v>
                </c:pt>
                <c:pt idx="5">
                  <c:v>2.53782</c:v>
                </c:pt>
                <c:pt idx="6">
                  <c:v>2.9294800000000003</c:v>
                </c:pt>
                <c:pt idx="7">
                  <c:v>3.4408133333333328</c:v>
                </c:pt>
              </c:numCache>
            </c:numRef>
          </c:val>
        </c:ser>
        <c:ser>
          <c:idx val="46"/>
          <c:order val="46"/>
          <c:tx>
            <c:strRef>
              <c:f>'D2.6.1.B'!$CU$100</c:f>
              <c:strCache>
                <c:ptCount val="1"/>
                <c:pt idx="0">
                  <c:v>Nuclear (Gen IV)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'D2.6.1.B'!$CV$100:$DC$100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4.0600000000000002E-3</c:v>
                </c:pt>
                <c:pt idx="7">
                  <c:v>7.1853333333333338E-2</c:v>
                </c:pt>
              </c:numCache>
            </c:numRef>
          </c:val>
        </c:ser>
        <c:ser>
          <c:idx val="47"/>
          <c:order val="47"/>
          <c:tx>
            <c:strRef>
              <c:f>'D2.6.1.B'!$CU$101</c:f>
              <c:strCache>
                <c:ptCount val="1"/>
                <c:pt idx="0">
                  <c:v>Nuclear (Legacy)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'D2.6.1.B'!$CV$101:$DC$101</c:f>
              <c:numCache>
                <c:formatCode>General</c:formatCode>
                <c:ptCount val="8"/>
                <c:pt idx="0">
                  <c:v>0.86089999999999989</c:v>
                </c:pt>
                <c:pt idx="1">
                  <c:v>0.86089999999999989</c:v>
                </c:pt>
                <c:pt idx="2">
                  <c:v>0.68755999999999995</c:v>
                </c:pt>
                <c:pt idx="3">
                  <c:v>0.68755999999999995</c:v>
                </c:pt>
                <c:pt idx="4">
                  <c:v>0.35465999999999998</c:v>
                </c:pt>
                <c:pt idx="5">
                  <c:v>0.11729999999999999</c:v>
                </c:pt>
                <c:pt idx="6">
                  <c:v>0.11729999999999999</c:v>
                </c:pt>
                <c:pt idx="7">
                  <c:v>0.11582666666666666</c:v>
                </c:pt>
              </c:numCache>
            </c:numRef>
          </c:val>
        </c:ser>
        <c:ser>
          <c:idx val="48"/>
          <c:order val="48"/>
          <c:tx>
            <c:strRef>
              <c:f>'D2.6.1.B'!$CU$102</c:f>
              <c:strCache>
                <c:ptCount val="1"/>
                <c:pt idx="0">
                  <c:v>Nuclear (SMR Elec)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'D2.6.1.B'!$CV$102:$DC$102</c:f>
              <c:numCache>
                <c:formatCode>General</c:formatCode>
                <c:ptCount val="8"/>
                <c:pt idx="0">
                  <c:v>0</c:v>
                </c:pt>
                <c:pt idx="1">
                  <c:v>1.1333333333333334E-4</c:v>
                </c:pt>
                <c:pt idx="2">
                  <c:v>1.7333333333333334E-4</c:v>
                </c:pt>
                <c:pt idx="3">
                  <c:v>2.2666666666666668E-4</c:v>
                </c:pt>
                <c:pt idx="4">
                  <c:v>0.16620666666666667</c:v>
                </c:pt>
                <c:pt idx="5">
                  <c:v>0.33074666666666669</c:v>
                </c:pt>
                <c:pt idx="6">
                  <c:v>0.64050666666666667</c:v>
                </c:pt>
                <c:pt idx="7">
                  <c:v>1.2681533333333335</c:v>
                </c:pt>
              </c:numCache>
            </c:numRef>
          </c:val>
        </c:ser>
        <c:ser>
          <c:idx val="49"/>
          <c:order val="49"/>
          <c:tx>
            <c:strRef>
              <c:f>'D2.6.1.B'!$CU$103</c:f>
              <c:strCache>
                <c:ptCount val="1"/>
                <c:pt idx="0">
                  <c:v>OCGT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'D2.6.1.B'!$CV$103:$DC$103</c:f>
              <c:numCache>
                <c:formatCode>General</c:formatCode>
                <c:ptCount val="8"/>
                <c:pt idx="0">
                  <c:v>9.0206666666666671E-2</c:v>
                </c:pt>
                <c:pt idx="1">
                  <c:v>7.6826666666666668E-2</c:v>
                </c:pt>
                <c:pt idx="2">
                  <c:v>6.7546666666666658E-2</c:v>
                </c:pt>
                <c:pt idx="3">
                  <c:v>4.141333333333333E-2</c:v>
                </c:pt>
                <c:pt idx="4">
                  <c:v>1.804E-2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0"/>
          <c:order val="50"/>
          <c:tx>
            <c:strRef>
              <c:f>'D2.6.1.B'!$CU$104</c:f>
              <c:strCache>
                <c:ptCount val="1"/>
                <c:pt idx="0">
                  <c:v>Offshore Wind (fixed)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'D2.6.1.B'!$CV$104:$DC$104</c:f>
              <c:numCache>
                <c:formatCode>General</c:formatCode>
                <c:ptCount val="8"/>
                <c:pt idx="0">
                  <c:v>0.40828666666666669</c:v>
                </c:pt>
                <c:pt idx="1">
                  <c:v>0.78909999999999991</c:v>
                </c:pt>
                <c:pt idx="2">
                  <c:v>0.75700000000000001</c:v>
                </c:pt>
                <c:pt idx="3">
                  <c:v>0.72489999999999999</c:v>
                </c:pt>
                <c:pt idx="4">
                  <c:v>0.4129133333333333</c:v>
                </c:pt>
                <c:pt idx="5">
                  <c:v>0</c:v>
                </c:pt>
                <c:pt idx="6">
                  <c:v>3.5533333333333337E-3</c:v>
                </c:pt>
                <c:pt idx="7">
                  <c:v>0.4400533333333333</c:v>
                </c:pt>
              </c:numCache>
            </c:numRef>
          </c:val>
        </c:ser>
        <c:ser>
          <c:idx val="51"/>
          <c:order val="51"/>
          <c:tx>
            <c:strRef>
              <c:f>'D2.6.1.B'!$CU$105</c:f>
              <c:strCache>
                <c:ptCount val="1"/>
                <c:pt idx="0">
                  <c:v>Offshore Wind (floating)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'D2.6.1.B'!$CV$105:$DC$105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3.48E-3</c:v>
                </c:pt>
                <c:pt idx="6">
                  <c:v>9.4533333333333327E-3</c:v>
                </c:pt>
                <c:pt idx="7">
                  <c:v>0.47244666666666668</c:v>
                </c:pt>
              </c:numCache>
            </c:numRef>
          </c:val>
        </c:ser>
        <c:ser>
          <c:idx val="52"/>
          <c:order val="52"/>
          <c:tx>
            <c:strRef>
              <c:f>'D2.6.1.B'!$CU$106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'D2.6.1.B'!$CV$106:$DC$106</c:f>
              <c:numCache>
                <c:formatCode>General</c:formatCode>
                <c:ptCount val="8"/>
                <c:pt idx="0">
                  <c:v>0.14845333333333333</c:v>
                </c:pt>
                <c:pt idx="1">
                  <c:v>0.20549999999999999</c:v>
                </c:pt>
                <c:pt idx="2">
                  <c:v>0.22299333333333332</c:v>
                </c:pt>
                <c:pt idx="3">
                  <c:v>0.21472666666666668</c:v>
                </c:pt>
                <c:pt idx="4">
                  <c:v>0.17445333333333332</c:v>
                </c:pt>
                <c:pt idx="5">
                  <c:v>0.13967333333333334</c:v>
                </c:pt>
                <c:pt idx="6">
                  <c:v>0.12365999999999999</c:v>
                </c:pt>
                <c:pt idx="7">
                  <c:v>0.19316</c:v>
                </c:pt>
              </c:numCache>
            </c:numRef>
          </c:val>
        </c:ser>
        <c:ser>
          <c:idx val="53"/>
          <c:order val="53"/>
          <c:tx>
            <c:strRef>
              <c:f>'D2.6.1.B'!$CU$107</c:f>
              <c:strCache>
                <c:ptCount val="1"/>
                <c:pt idx="0">
                  <c:v>PC Coal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'D2.6.1.B'!$CV$107:$DC$107</c:f>
              <c:numCache>
                <c:formatCode>General</c:formatCode>
                <c:ptCount val="8"/>
                <c:pt idx="0">
                  <c:v>1.4260933333333332</c:v>
                </c:pt>
                <c:pt idx="1">
                  <c:v>0.9246266666666666</c:v>
                </c:pt>
                <c:pt idx="2">
                  <c:v>0.45245333333333332</c:v>
                </c:pt>
                <c:pt idx="3">
                  <c:v>0.14332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4"/>
          <c:order val="54"/>
          <c:tx>
            <c:strRef>
              <c:f>'D2.6.1.B'!$CU$108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'D2.6.1.B'!$CV$108:$DC$108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2.0266666666666666E-3</c:v>
                </c:pt>
                <c:pt idx="3">
                  <c:v>1.2766666666666667E-2</c:v>
                </c:pt>
                <c:pt idx="4">
                  <c:v>1.2786666666666668E-2</c:v>
                </c:pt>
                <c:pt idx="5">
                  <c:v>3.0126666666666666E-2</c:v>
                </c:pt>
                <c:pt idx="6">
                  <c:v>3.4506666666666665E-2</c:v>
                </c:pt>
                <c:pt idx="7">
                  <c:v>7.3473333333333335E-2</c:v>
                </c:pt>
              </c:numCache>
            </c:numRef>
          </c:val>
        </c:ser>
        <c:ser>
          <c:idx val="55"/>
          <c:order val="55"/>
          <c:tx>
            <c:strRef>
              <c:f>'D2.6.1.B'!$CU$109</c:f>
              <c:strCache>
                <c:ptCount val="1"/>
                <c:pt idx="0">
                  <c:v>District Heating Gas Boiler</c:v>
                </c:pt>
              </c:strCache>
            </c:strRef>
          </c:tx>
          <c:spPr>
            <a:solidFill>
              <a:srgbClr val="FFC000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'D2.6.1.B'!$CV$109:$DC$109</c:f>
              <c:numCache>
                <c:formatCode>General</c:formatCode>
                <c:ptCount val="8"/>
                <c:pt idx="0">
                  <c:v>2.8000000000000003E-4</c:v>
                </c:pt>
                <c:pt idx="1">
                  <c:v>7.9999999999999993E-4</c:v>
                </c:pt>
                <c:pt idx="2">
                  <c:v>2.3533333333333331E-3</c:v>
                </c:pt>
                <c:pt idx="3">
                  <c:v>4.7466666666666664E-3</c:v>
                </c:pt>
                <c:pt idx="4">
                  <c:v>1.0093333333333333E-2</c:v>
                </c:pt>
                <c:pt idx="5">
                  <c:v>1.4540000000000001E-2</c:v>
                </c:pt>
                <c:pt idx="6">
                  <c:v>2.0799999999999999E-2</c:v>
                </c:pt>
                <c:pt idx="7">
                  <c:v>3.3666666666666664E-2</c:v>
                </c:pt>
              </c:numCache>
            </c:numRef>
          </c:val>
        </c:ser>
        <c:ser>
          <c:idx val="56"/>
          <c:order val="56"/>
          <c:tx>
            <c:strRef>
              <c:f>'D2.6.1.B'!$CU$110</c:f>
              <c:strCache>
                <c:ptCount val="1"/>
                <c:pt idx="0">
                  <c:v>Micro Solar PV</c:v>
                </c:pt>
              </c:strCache>
            </c:strRef>
          </c:tx>
          <c:spPr>
            <a:solidFill>
              <a:srgbClr val="FFC000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'D2.6.1.B'!$CV$110:$DC$110</c:f>
              <c:numCache>
                <c:formatCode>General</c:formatCode>
                <c:ptCount val="8"/>
                <c:pt idx="0">
                  <c:v>0.11264666666666666</c:v>
                </c:pt>
                <c:pt idx="1">
                  <c:v>0.29986000000000002</c:v>
                </c:pt>
                <c:pt idx="2">
                  <c:v>0.29986000000000002</c:v>
                </c:pt>
                <c:pt idx="3">
                  <c:v>0.29986000000000002</c:v>
                </c:pt>
                <c:pt idx="4">
                  <c:v>0.29986000000000002</c:v>
                </c:pt>
                <c:pt idx="5">
                  <c:v>0.18721333333333334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7"/>
          <c:order val="57"/>
          <c:tx>
            <c:strRef>
              <c:f>'D2.6.1.B'!$CU$111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FFC000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'D2.6.1.B'!$CV$111:$DC$111</c:f>
              <c:numCache>
                <c:formatCode>General</c:formatCode>
                <c:ptCount val="8"/>
                <c:pt idx="0">
                  <c:v>5.5286666666666665E-2</c:v>
                </c:pt>
                <c:pt idx="1">
                  <c:v>4.0953333333333335E-2</c:v>
                </c:pt>
                <c:pt idx="2">
                  <c:v>2.8666666666666667E-2</c:v>
                </c:pt>
                <c:pt idx="3">
                  <c:v>1.9793333333333333E-2</c:v>
                </c:pt>
                <c:pt idx="4">
                  <c:v>1.0919999999999999E-2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8"/>
          <c:order val="58"/>
          <c:tx>
            <c:strRef>
              <c:f>'D2.6.1.B'!$CU$112</c:f>
              <c:strCache>
                <c:ptCount val="1"/>
                <c:pt idx="0">
                  <c:v>Anaerobic Digestion Gas Plant</c:v>
                </c:pt>
              </c:strCache>
            </c:strRef>
          </c:tx>
          <c:spPr>
            <a:solidFill>
              <a:srgbClr val="006600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'D2.6.1.B'!$CV$112:$DC$112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0.16983333333333334</c:v>
                </c:pt>
              </c:numCache>
            </c:numRef>
          </c:val>
        </c:ser>
        <c:ser>
          <c:idx val="59"/>
          <c:order val="59"/>
          <c:tx>
            <c:strRef>
              <c:f>'D2.6.1.B'!$CU$113</c:f>
              <c:strCache>
                <c:ptCount val="1"/>
                <c:pt idx="0">
                  <c:v>Agricultural Vehicle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'D2.6.1.B'!$CV$113:$DC$113</c:f>
              <c:numCache>
                <c:formatCode>General</c:formatCode>
                <c:ptCount val="8"/>
                <c:pt idx="0">
                  <c:v>0.22532666666666668</c:v>
                </c:pt>
                <c:pt idx="1">
                  <c:v>0.23066666666666669</c:v>
                </c:pt>
                <c:pt idx="2">
                  <c:v>0.23613999999999999</c:v>
                </c:pt>
                <c:pt idx="3">
                  <c:v>0.24174000000000001</c:v>
                </c:pt>
                <c:pt idx="4">
                  <c:v>0.24747333333333335</c:v>
                </c:pt>
                <c:pt idx="5">
                  <c:v>0.25334666666666666</c:v>
                </c:pt>
                <c:pt idx="6">
                  <c:v>0.25935333333333332</c:v>
                </c:pt>
                <c:pt idx="7">
                  <c:v>0.26550666666666667</c:v>
                </c:pt>
              </c:numCache>
            </c:numRef>
          </c:val>
        </c:ser>
        <c:ser>
          <c:idx val="60"/>
          <c:order val="60"/>
          <c:tx>
            <c:strRef>
              <c:f>'D2.6.1.B'!$CU$114</c:f>
              <c:strCache>
                <c:ptCount val="1"/>
                <c:pt idx="0">
                  <c:v>Bus (Wireless PHEV)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'D2.6.1.B'!$CV$114:$DC$114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7.2800000000000009E-3</c:v>
                </c:pt>
                <c:pt idx="3">
                  <c:v>2.0066666666666667E-2</c:v>
                </c:pt>
                <c:pt idx="4">
                  <c:v>4.2599999999999999E-2</c:v>
                </c:pt>
                <c:pt idx="5">
                  <c:v>7.5080000000000008E-2</c:v>
                </c:pt>
                <c:pt idx="6">
                  <c:v>0.10838</c:v>
                </c:pt>
                <c:pt idx="7">
                  <c:v>9.6540000000000001E-2</c:v>
                </c:pt>
              </c:numCache>
            </c:numRef>
          </c:val>
        </c:ser>
        <c:ser>
          <c:idx val="61"/>
          <c:order val="61"/>
          <c:tx>
            <c:strRef>
              <c:f>'D2.6.1.B'!$CU$115</c:f>
              <c:strCache>
                <c:ptCount val="1"/>
                <c:pt idx="0">
                  <c:v>Crawler Excavator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'D2.6.1.B'!$CV$115:$DC$115</c:f>
              <c:numCache>
                <c:formatCode>General</c:formatCode>
                <c:ptCount val="8"/>
                <c:pt idx="0">
                  <c:v>2.0453333333333334E-2</c:v>
                </c:pt>
                <c:pt idx="1">
                  <c:v>2.0066666666666667E-2</c:v>
                </c:pt>
                <c:pt idx="2">
                  <c:v>1.969333333333333E-2</c:v>
                </c:pt>
                <c:pt idx="3">
                  <c:v>1.932E-2</c:v>
                </c:pt>
                <c:pt idx="4">
                  <c:v>1.8953333333333332E-2</c:v>
                </c:pt>
                <c:pt idx="5">
                  <c:v>1.8593333333333333E-2</c:v>
                </c:pt>
                <c:pt idx="6">
                  <c:v>1.8246666666666668E-2</c:v>
                </c:pt>
                <c:pt idx="7">
                  <c:v>1.7899999999999999E-2</c:v>
                </c:pt>
              </c:numCache>
            </c:numRef>
          </c:val>
        </c:ser>
        <c:ser>
          <c:idx val="62"/>
          <c:order val="62"/>
          <c:tx>
            <c:strRef>
              <c:f>'D2.6.1.B'!$CU$116</c:f>
              <c:strCache>
                <c:ptCount val="1"/>
                <c:pt idx="0">
                  <c:v>Large Articulated Truck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'D2.6.1.B'!$CV$116:$DC$116</c:f>
              <c:numCache>
                <c:formatCode>General</c:formatCode>
                <c:ptCount val="8"/>
                <c:pt idx="0">
                  <c:v>6.5466666666666668E-3</c:v>
                </c:pt>
                <c:pt idx="1">
                  <c:v>6.4266666666666665E-3</c:v>
                </c:pt>
                <c:pt idx="2">
                  <c:v>6.3E-3</c:v>
                </c:pt>
                <c:pt idx="3">
                  <c:v>6.1866666666666667E-3</c:v>
                </c:pt>
                <c:pt idx="4">
                  <c:v>6.0666666666666673E-3</c:v>
                </c:pt>
                <c:pt idx="5">
                  <c:v>5.953333333333333E-3</c:v>
                </c:pt>
                <c:pt idx="6">
                  <c:v>5.8399999999999997E-3</c:v>
                </c:pt>
                <c:pt idx="7">
                  <c:v>5.7266666666666664E-3</c:v>
                </c:pt>
              </c:numCache>
            </c:numRef>
          </c:val>
        </c:ser>
        <c:ser>
          <c:idx val="63"/>
          <c:order val="63"/>
          <c:tx>
            <c:strRef>
              <c:f>'D2.6.1.B'!$CU$117</c:f>
              <c:strCache>
                <c:ptCount val="1"/>
                <c:pt idx="0">
                  <c:v>Maritime (Dual Fuel Domestic)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'D2.6.1.B'!$CV$117:$DC$117</c:f>
              <c:numCache>
                <c:formatCode>General</c:formatCode>
                <c:ptCount val="8"/>
                <c:pt idx="0">
                  <c:v>0.32732</c:v>
                </c:pt>
                <c:pt idx="1">
                  <c:v>0.56771333333333329</c:v>
                </c:pt>
                <c:pt idx="2">
                  <c:v>0.78753333333333331</c:v>
                </c:pt>
                <c:pt idx="3">
                  <c:v>0.89521333333333342</c:v>
                </c:pt>
                <c:pt idx="4">
                  <c:v>1.1374200000000001</c:v>
                </c:pt>
                <c:pt idx="5">
                  <c:v>1.4115</c:v>
                </c:pt>
                <c:pt idx="6">
                  <c:v>1.4227333333333334</c:v>
                </c:pt>
                <c:pt idx="7">
                  <c:v>1.4301533333333334</c:v>
                </c:pt>
              </c:numCache>
            </c:numRef>
          </c:val>
        </c:ser>
        <c:ser>
          <c:idx val="64"/>
          <c:order val="64"/>
          <c:tx>
            <c:strRef>
              <c:f>'D2.6.1.B'!$CU$118</c:f>
              <c:strCache>
                <c:ptCount val="1"/>
                <c:pt idx="0">
                  <c:v>Maritime (Dual Fuel International)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'D2.6.1.B'!$CV$118:$DC$118</c:f>
              <c:numCache>
                <c:formatCode>General</c:formatCode>
                <c:ptCount val="8"/>
                <c:pt idx="0">
                  <c:v>5.7093333333333336E-2</c:v>
                </c:pt>
                <c:pt idx="1">
                  <c:v>0.17086000000000001</c:v>
                </c:pt>
                <c:pt idx="2">
                  <c:v>0.17122000000000001</c:v>
                </c:pt>
                <c:pt idx="3">
                  <c:v>0.17482</c:v>
                </c:pt>
                <c:pt idx="4">
                  <c:v>0.18538666666666667</c:v>
                </c:pt>
                <c:pt idx="5">
                  <c:v>0.19058666666666668</c:v>
                </c:pt>
                <c:pt idx="6">
                  <c:v>0.19417333333333334</c:v>
                </c:pt>
                <c:pt idx="7">
                  <c:v>0.20069333333333333</c:v>
                </c:pt>
              </c:numCache>
            </c:numRef>
          </c:val>
        </c:ser>
        <c:ser>
          <c:idx val="65"/>
          <c:order val="65"/>
          <c:tx>
            <c:strRef>
              <c:f>'D2.6.1.B'!$CU$119</c:f>
              <c:strCache>
                <c:ptCount val="1"/>
                <c:pt idx="0">
                  <c:v>Medium Articulated Truck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'D2.6.1.B'!$CV$119:$DC$119</c:f>
              <c:numCache>
                <c:formatCode>General</c:formatCode>
                <c:ptCount val="8"/>
                <c:pt idx="0">
                  <c:v>9.6133333333333331E-3</c:v>
                </c:pt>
                <c:pt idx="1">
                  <c:v>9.4333333333333335E-3</c:v>
                </c:pt>
                <c:pt idx="2">
                  <c:v>9.2533333333333322E-3</c:v>
                </c:pt>
                <c:pt idx="3">
                  <c:v>9.0800000000000013E-3</c:v>
                </c:pt>
                <c:pt idx="4">
                  <c:v>8.9066666666666669E-3</c:v>
                </c:pt>
                <c:pt idx="5">
                  <c:v>8.7399999999999995E-3</c:v>
                </c:pt>
                <c:pt idx="6">
                  <c:v>8.5733333333333338E-3</c:v>
                </c:pt>
                <c:pt idx="7">
                  <c:v>8.4133333333333334E-3</c:v>
                </c:pt>
              </c:numCache>
            </c:numRef>
          </c:val>
        </c:ser>
        <c:ser>
          <c:idx val="66"/>
          <c:order val="66"/>
          <c:tx>
            <c:strRef>
              <c:f>'D2.6.1.B'!$CU$120</c:f>
              <c:strCache>
                <c:ptCount val="1"/>
                <c:pt idx="0">
                  <c:v>Medium Wheel Loader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'D2.6.1.B'!$CV$120:$DC$120</c:f>
              <c:numCache>
                <c:formatCode>General</c:formatCode>
                <c:ptCount val="8"/>
                <c:pt idx="0">
                  <c:v>7.8466666666666667E-3</c:v>
                </c:pt>
                <c:pt idx="1">
                  <c:v>7.7000000000000002E-3</c:v>
                </c:pt>
                <c:pt idx="2">
                  <c:v>7.5533333333333338E-3</c:v>
                </c:pt>
                <c:pt idx="3">
                  <c:v>7.4133333333333343E-3</c:v>
                </c:pt>
                <c:pt idx="4">
                  <c:v>7.273333333333333E-3</c:v>
                </c:pt>
                <c:pt idx="5">
                  <c:v>7.1333333333333335E-3</c:v>
                </c:pt>
                <c:pt idx="6">
                  <c:v>7.0000000000000001E-3</c:v>
                </c:pt>
                <c:pt idx="7">
                  <c:v>6.8666666666666668E-3</c:v>
                </c:pt>
              </c:numCache>
            </c:numRef>
          </c:val>
        </c:ser>
        <c:ser>
          <c:idx val="67"/>
          <c:order val="67"/>
          <c:tx>
            <c:strRef>
              <c:f>'D2.6.1.B'!$CU$121</c:f>
              <c:strCache>
                <c:ptCount val="1"/>
                <c:pt idx="0">
                  <c:v>MGV (Dual Fuel Direct)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'D2.6.1.B'!$CV$121:$DC$121</c:f>
              <c:numCache>
                <c:formatCode>General</c:formatCode>
                <c:ptCount val="8"/>
                <c:pt idx="0">
                  <c:v>6.4000000000000005E-4</c:v>
                </c:pt>
                <c:pt idx="1">
                  <c:v>2.6733333333333336E-3</c:v>
                </c:pt>
                <c:pt idx="2">
                  <c:v>6.6933333333333333E-3</c:v>
                </c:pt>
                <c:pt idx="3">
                  <c:v>1.3486666666666668E-2</c:v>
                </c:pt>
                <c:pt idx="4">
                  <c:v>2.47E-2</c:v>
                </c:pt>
                <c:pt idx="5">
                  <c:v>2.6020000000000001E-2</c:v>
                </c:pt>
                <c:pt idx="6">
                  <c:v>2.5599999999999998E-2</c:v>
                </c:pt>
                <c:pt idx="7">
                  <c:v>1.2353333333333332E-2</c:v>
                </c:pt>
              </c:numCache>
            </c:numRef>
          </c:val>
        </c:ser>
        <c:ser>
          <c:idx val="68"/>
          <c:order val="68"/>
          <c:tx>
            <c:strRef>
              <c:f>'D2.6.1.B'!$CU$122</c:f>
              <c:strCache>
                <c:ptCount val="1"/>
                <c:pt idx="0">
                  <c:v>MGV (Gas SI)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'D2.6.1.B'!$CV$122:$DC$122</c:f>
              <c:numCache>
                <c:formatCode>General</c:formatCode>
                <c:ptCount val="8"/>
                <c:pt idx="0">
                  <c:v>2.7066666666666667E-3</c:v>
                </c:pt>
                <c:pt idx="1">
                  <c:v>7.4799999999999997E-3</c:v>
                </c:pt>
                <c:pt idx="2">
                  <c:v>1.5893333333333332E-2</c:v>
                </c:pt>
                <c:pt idx="3">
                  <c:v>2.8006666666666666E-2</c:v>
                </c:pt>
                <c:pt idx="4">
                  <c:v>4.9353333333333339E-2</c:v>
                </c:pt>
                <c:pt idx="5">
                  <c:v>6.8273333333333325E-2</c:v>
                </c:pt>
                <c:pt idx="6">
                  <c:v>5.548666666666667E-2</c:v>
                </c:pt>
                <c:pt idx="7">
                  <c:v>2.9360000000000001E-2</c:v>
                </c:pt>
              </c:numCache>
            </c:numRef>
          </c:val>
        </c:ser>
        <c:ser>
          <c:idx val="69"/>
          <c:order val="69"/>
          <c:tx>
            <c:strRef>
              <c:f>'D2.6.1.B'!$CU$123</c:f>
              <c:strCache>
                <c:ptCount val="1"/>
                <c:pt idx="0">
                  <c:v>MGV (ICE Euro 6)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'D2.6.1.B'!$CV$123:$DC$123</c:f>
              <c:numCache>
                <c:formatCode>General</c:formatCode>
                <c:ptCount val="8"/>
                <c:pt idx="0">
                  <c:v>4.8713333333333338E-2</c:v>
                </c:pt>
                <c:pt idx="1">
                  <c:v>0.10592</c:v>
                </c:pt>
                <c:pt idx="2">
                  <c:v>0.14932666666666666</c:v>
                </c:pt>
                <c:pt idx="3">
                  <c:v>0.12256666666666667</c:v>
                </c:pt>
                <c:pt idx="4">
                  <c:v>7.1893333333333337E-2</c:v>
                </c:pt>
                <c:pt idx="5">
                  <c:v>2.8486666666666664E-2</c:v>
                </c:pt>
                <c:pt idx="6">
                  <c:v>6.5266666666666667E-3</c:v>
                </c:pt>
                <c:pt idx="7">
                  <c:v>0</c:v>
                </c:pt>
              </c:numCache>
            </c:numRef>
          </c:val>
        </c:ser>
        <c:ser>
          <c:idx val="70"/>
          <c:order val="70"/>
          <c:tx>
            <c:strRef>
              <c:f>'D2.6.1.B'!$CU$124</c:f>
              <c:strCache>
                <c:ptCount val="1"/>
                <c:pt idx="0">
                  <c:v>MGV (ETI Dual Fuel Direct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'D2.6.1.B'!$CV$124:$DC$124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2.7399999999999998E-3</c:v>
                </c:pt>
                <c:pt idx="3">
                  <c:v>7.5266666666666667E-3</c:v>
                </c:pt>
                <c:pt idx="4">
                  <c:v>1.5966666666666667E-2</c:v>
                </c:pt>
                <c:pt idx="5">
                  <c:v>2.8140000000000002E-2</c:v>
                </c:pt>
                <c:pt idx="6">
                  <c:v>4.9593333333333336E-2</c:v>
                </c:pt>
                <c:pt idx="7">
                  <c:v>8.7393333333333337E-2</c:v>
                </c:pt>
              </c:numCache>
            </c:numRef>
          </c:val>
        </c:ser>
        <c:ser>
          <c:idx val="71"/>
          <c:order val="71"/>
          <c:tx>
            <c:strRef>
              <c:f>'D2.6.1.B'!$CU$125</c:f>
              <c:strCache>
                <c:ptCount val="1"/>
                <c:pt idx="0">
                  <c:v>MGV (ETI Gas SI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'D2.6.1.B'!$CV$125:$DC$125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2.7399999999999998E-3</c:v>
                </c:pt>
                <c:pt idx="3">
                  <c:v>7.5266666666666667E-3</c:v>
                </c:pt>
                <c:pt idx="4">
                  <c:v>1.5966666666666667E-2</c:v>
                </c:pt>
                <c:pt idx="5">
                  <c:v>2.8140000000000002E-2</c:v>
                </c:pt>
                <c:pt idx="6">
                  <c:v>4.9593333333333336E-2</c:v>
                </c:pt>
                <c:pt idx="7">
                  <c:v>7.3433333333333337E-2</c:v>
                </c:pt>
              </c:numCache>
            </c:numRef>
          </c:val>
        </c:ser>
        <c:ser>
          <c:idx val="72"/>
          <c:order val="72"/>
          <c:tx>
            <c:strRef>
              <c:f>'D2.6.1.B'!$CU$126</c:f>
              <c:strCache>
                <c:ptCount val="1"/>
                <c:pt idx="0">
                  <c:v>MGV (ETI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'D2.6.1.B'!$CV$126:$DC$126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2.7399999999999998E-3</c:v>
                </c:pt>
                <c:pt idx="3">
                  <c:v>7.5266666666666667E-3</c:v>
                </c:pt>
                <c:pt idx="4">
                  <c:v>1.5699999999999999E-2</c:v>
                </c:pt>
                <c:pt idx="5">
                  <c:v>2.0966666666666668E-2</c:v>
                </c:pt>
                <c:pt idx="6">
                  <c:v>2.0986666666666667E-2</c:v>
                </c:pt>
                <c:pt idx="7">
                  <c:v>1.2799999999999999E-2</c:v>
                </c:pt>
              </c:numCache>
            </c:numRef>
          </c:val>
        </c:ser>
        <c:ser>
          <c:idx val="73"/>
          <c:order val="73"/>
          <c:tx>
            <c:strRef>
              <c:f>'D2.6.1.B'!$CU$127</c:f>
              <c:strCache>
                <c:ptCount val="1"/>
                <c:pt idx="0">
                  <c:v>Wheeled Excavator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'D2.6.1.B'!$CV$127:$DC$127</c:f>
              <c:numCache>
                <c:formatCode>General</c:formatCode>
                <c:ptCount val="8"/>
                <c:pt idx="0">
                  <c:v>2.8320000000000001E-2</c:v>
                </c:pt>
                <c:pt idx="1">
                  <c:v>2.7786666666666668E-2</c:v>
                </c:pt>
                <c:pt idx="2">
                  <c:v>2.7260000000000003E-2</c:v>
                </c:pt>
                <c:pt idx="3">
                  <c:v>2.6746666666666665E-2</c:v>
                </c:pt>
                <c:pt idx="4">
                  <c:v>2.6239999999999999E-2</c:v>
                </c:pt>
                <c:pt idx="5">
                  <c:v>2.5746666666666668E-2</c:v>
                </c:pt>
                <c:pt idx="6">
                  <c:v>2.5260000000000001E-2</c:v>
                </c:pt>
                <c:pt idx="7">
                  <c:v>2.4786666666666665E-2</c:v>
                </c:pt>
              </c:numCache>
            </c:numRef>
          </c:val>
        </c:ser>
        <c:ser>
          <c:idx val="74"/>
          <c:order val="74"/>
          <c:tx>
            <c:strRef>
              <c:f>'D2.6.1.B'!$CU$128</c:f>
              <c:strCache>
                <c:ptCount val="1"/>
                <c:pt idx="0">
                  <c:v>Aviation (Domestic)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'D2.6.1.B'!$CV$128:$DC$128</c:f>
              <c:numCache>
                <c:formatCode>General</c:formatCode>
                <c:ptCount val="8"/>
                <c:pt idx="0">
                  <c:v>0.36479333333333336</c:v>
                </c:pt>
                <c:pt idx="1">
                  <c:v>0.41094666666666668</c:v>
                </c:pt>
                <c:pt idx="2">
                  <c:v>0.45710000000000001</c:v>
                </c:pt>
                <c:pt idx="3">
                  <c:v>0.50145999999999991</c:v>
                </c:pt>
                <c:pt idx="4">
                  <c:v>0.54279333333333335</c:v>
                </c:pt>
                <c:pt idx="5">
                  <c:v>0.59840666666666664</c:v>
                </c:pt>
                <c:pt idx="6">
                  <c:v>0.66896</c:v>
                </c:pt>
                <c:pt idx="7">
                  <c:v>0.73107333333333335</c:v>
                </c:pt>
              </c:numCache>
            </c:numRef>
          </c:val>
        </c:ser>
        <c:ser>
          <c:idx val="75"/>
          <c:order val="75"/>
          <c:tx>
            <c:strRef>
              <c:f>'D2.6.1.B'!$CU$129</c:f>
              <c:strCache>
                <c:ptCount val="1"/>
                <c:pt idx="0">
                  <c:v>Bus (Dual Fuel Direct)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'D2.6.1.B'!$CV$129:$DC$129</c:f>
              <c:numCache>
                <c:formatCode>General</c:formatCode>
                <c:ptCount val="8"/>
                <c:pt idx="0">
                  <c:v>1.9266666666666666E-3</c:v>
                </c:pt>
                <c:pt idx="1">
                  <c:v>7.0066666666666663E-3</c:v>
                </c:pt>
                <c:pt idx="2">
                  <c:v>1.7486666666666668E-2</c:v>
                </c:pt>
                <c:pt idx="3">
                  <c:v>3.1920000000000004E-2</c:v>
                </c:pt>
                <c:pt idx="4">
                  <c:v>2.6846666666666668E-2</c:v>
                </c:pt>
                <c:pt idx="5">
                  <c:v>1.636E-2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76"/>
          <c:order val="76"/>
          <c:tx>
            <c:strRef>
              <c:f>'D2.6.1.B'!$CU$130</c:f>
              <c:strCache>
                <c:ptCount val="1"/>
                <c:pt idx="0">
                  <c:v>Bus (Gas SI)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'D2.6.1.B'!$CV$130:$DC$130</c:f>
              <c:numCache>
                <c:formatCode>General</c:formatCode>
                <c:ptCount val="8"/>
                <c:pt idx="0">
                  <c:v>5.8466666666666667E-3</c:v>
                </c:pt>
                <c:pt idx="1">
                  <c:v>1.6139999999999998E-2</c:v>
                </c:pt>
                <c:pt idx="2">
                  <c:v>3.4333333333333334E-2</c:v>
                </c:pt>
                <c:pt idx="3">
                  <c:v>6.0933333333333339E-2</c:v>
                </c:pt>
                <c:pt idx="4">
                  <c:v>6.2799999999999995E-2</c:v>
                </c:pt>
                <c:pt idx="5">
                  <c:v>4.4606666666666663E-2</c:v>
                </c:pt>
                <c:pt idx="6">
                  <c:v>1.2159999999999999E-2</c:v>
                </c:pt>
                <c:pt idx="7">
                  <c:v>0</c:v>
                </c:pt>
              </c:numCache>
            </c:numRef>
          </c:val>
        </c:ser>
        <c:ser>
          <c:idx val="77"/>
          <c:order val="77"/>
          <c:tx>
            <c:strRef>
              <c:f>'D2.6.1.B'!$CU$131</c:f>
              <c:strCache>
                <c:ptCount val="1"/>
                <c:pt idx="0">
                  <c:v>Bus (BEV)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'D2.6.1.B'!$CV$131:$DC$131</c:f>
              <c:numCache>
                <c:formatCode>General</c:formatCode>
                <c:ptCount val="8"/>
                <c:pt idx="0">
                  <c:v>0</c:v>
                </c:pt>
                <c:pt idx="1">
                  <c:v>4.7333333333333331E-4</c:v>
                </c:pt>
                <c:pt idx="2">
                  <c:v>3.3400000000000001E-3</c:v>
                </c:pt>
                <c:pt idx="3">
                  <c:v>1.1480000000000001E-2</c:v>
                </c:pt>
                <c:pt idx="4">
                  <c:v>2.664E-2</c:v>
                </c:pt>
                <c:pt idx="5">
                  <c:v>5.1366666666666665E-2</c:v>
                </c:pt>
                <c:pt idx="6">
                  <c:v>9.1853333333333342E-2</c:v>
                </c:pt>
                <c:pt idx="7">
                  <c:v>0.14534666666666665</c:v>
                </c:pt>
              </c:numCache>
            </c:numRef>
          </c:val>
        </c:ser>
        <c:ser>
          <c:idx val="78"/>
          <c:order val="78"/>
          <c:tx>
            <c:strRef>
              <c:f>'D2.6.1.B'!$CU$132</c:f>
              <c:strCache>
                <c:ptCount val="1"/>
                <c:pt idx="0">
                  <c:v>Bus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'D2.6.1.B'!$CV$132:$DC$132</c:f>
              <c:numCache>
                <c:formatCode>General</c:formatCode>
                <c:ptCount val="8"/>
                <c:pt idx="0">
                  <c:v>0.32518000000000002</c:v>
                </c:pt>
                <c:pt idx="1">
                  <c:v>0.29486666666666667</c:v>
                </c:pt>
                <c:pt idx="2">
                  <c:v>0.23621333333333336</c:v>
                </c:pt>
                <c:pt idx="3">
                  <c:v>0.14646666666666666</c:v>
                </c:pt>
                <c:pt idx="4">
                  <c:v>6.1066666666666665E-2</c:v>
                </c:pt>
                <c:pt idx="5">
                  <c:v>4.0066666666666662E-3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79"/>
          <c:order val="79"/>
          <c:tx>
            <c:strRef>
              <c:f>'D2.6.1.B'!$CU$133</c:f>
              <c:strCache>
                <c:ptCount val="1"/>
                <c:pt idx="0">
                  <c:v>Bus (ETI Dual Fuel Direct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'D2.6.1.B'!$CV$133:$DC$133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6.4799999999999996E-3</c:v>
                </c:pt>
                <c:pt idx="3">
                  <c:v>1.7860000000000001E-2</c:v>
                </c:pt>
                <c:pt idx="4">
                  <c:v>3.6033333333333334E-2</c:v>
                </c:pt>
                <c:pt idx="5">
                  <c:v>6.0466666666666669E-2</c:v>
                </c:pt>
                <c:pt idx="6">
                  <c:v>4.9513333333333333E-2</c:v>
                </c:pt>
                <c:pt idx="7">
                  <c:v>3.1333333333333331E-2</c:v>
                </c:pt>
              </c:numCache>
            </c:numRef>
          </c:val>
        </c:ser>
        <c:ser>
          <c:idx val="80"/>
          <c:order val="80"/>
          <c:tx>
            <c:strRef>
              <c:f>'D2.6.1.B'!$CU$134</c:f>
              <c:strCache>
                <c:ptCount val="1"/>
                <c:pt idx="0">
                  <c:v>Bus (ETI Gas SI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'D2.6.1.B'!$CV$134:$DC$134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6.4533333333333335E-3</c:v>
                </c:pt>
                <c:pt idx="3">
                  <c:v>1.7806666666666669E-2</c:v>
                </c:pt>
                <c:pt idx="4">
                  <c:v>3.7780000000000001E-2</c:v>
                </c:pt>
                <c:pt idx="5">
                  <c:v>4.0379999999999999E-2</c:v>
                </c:pt>
                <c:pt idx="6">
                  <c:v>2.9013333333333335E-2</c:v>
                </c:pt>
                <c:pt idx="7">
                  <c:v>9.0333333333333325E-3</c:v>
                </c:pt>
              </c:numCache>
            </c:numRef>
          </c:val>
        </c:ser>
        <c:ser>
          <c:idx val="81"/>
          <c:order val="81"/>
          <c:tx>
            <c:strRef>
              <c:f>'D2.6.1.B'!$CU$135</c:f>
              <c:strCache>
                <c:ptCount val="1"/>
                <c:pt idx="0">
                  <c:v>Bus (ETI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'D2.6.1.B'!$CV$135:$DC$135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6.4866666666666666E-3</c:v>
                </c:pt>
                <c:pt idx="3">
                  <c:v>1.2213333333333333E-2</c:v>
                </c:pt>
                <c:pt idx="4">
                  <c:v>1.4560000000000002E-2</c:v>
                </c:pt>
                <c:pt idx="5">
                  <c:v>8.1000000000000013E-3</c:v>
                </c:pt>
                <c:pt idx="6">
                  <c:v>2.3533333333333331E-3</c:v>
                </c:pt>
                <c:pt idx="7">
                  <c:v>0</c:v>
                </c:pt>
              </c:numCache>
            </c:numRef>
          </c:val>
        </c:ser>
        <c:ser>
          <c:idx val="82"/>
          <c:order val="82"/>
          <c:tx>
            <c:strRef>
              <c:f>'D2.6.1.B'!$CU$136</c:f>
              <c:strCache>
                <c:ptCount val="1"/>
                <c:pt idx="0">
                  <c:v>Car Battery (A/B Segment)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'D2.6.1.B'!$CV$136:$DC$136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2.48E-3</c:v>
                </c:pt>
              </c:numCache>
            </c:numRef>
          </c:val>
        </c:ser>
        <c:ser>
          <c:idx val="83"/>
          <c:order val="83"/>
          <c:tx>
            <c:strRef>
              <c:f>'D2.6.1.B'!$CU$137</c:f>
              <c:strCache>
                <c:ptCount val="1"/>
                <c:pt idx="0">
                  <c:v>Car Battery (C/D Segment)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'D2.6.1.B'!$CV$137:$DC$137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3.422E-2</c:v>
                </c:pt>
              </c:numCache>
            </c:numRef>
          </c:val>
        </c:ser>
        <c:ser>
          <c:idx val="84"/>
          <c:order val="84"/>
          <c:tx>
            <c:strRef>
              <c:f>'D2.6.1.B'!$CU$138</c:f>
              <c:strCache>
                <c:ptCount val="1"/>
                <c:pt idx="0">
                  <c:v>Car Hybrid (A/B Segment)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'D2.6.1.B'!$CV$138:$DC$138</c:f>
              <c:numCache>
                <c:formatCode>General</c:formatCode>
                <c:ptCount val="8"/>
                <c:pt idx="0">
                  <c:v>2.376E-2</c:v>
                </c:pt>
                <c:pt idx="1">
                  <c:v>3.6160000000000005E-2</c:v>
                </c:pt>
                <c:pt idx="2">
                  <c:v>3.0253333333333333E-2</c:v>
                </c:pt>
                <c:pt idx="3">
                  <c:v>5.9213333333333333E-2</c:v>
                </c:pt>
                <c:pt idx="4">
                  <c:v>0.20705999999999999</c:v>
                </c:pt>
                <c:pt idx="5">
                  <c:v>0.44949999999999996</c:v>
                </c:pt>
                <c:pt idx="6">
                  <c:v>0.64177333333333342</c:v>
                </c:pt>
                <c:pt idx="7">
                  <c:v>0.59360000000000002</c:v>
                </c:pt>
              </c:numCache>
            </c:numRef>
          </c:val>
        </c:ser>
        <c:ser>
          <c:idx val="85"/>
          <c:order val="85"/>
          <c:tx>
            <c:strRef>
              <c:f>'D2.6.1.B'!$CU$139</c:f>
              <c:strCache>
                <c:ptCount val="1"/>
                <c:pt idx="0">
                  <c:v>Car Hybrid (C/D Segment)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'D2.6.1.B'!$CV$139:$DC$139</c:f>
              <c:numCache>
                <c:formatCode>General</c:formatCode>
                <c:ptCount val="8"/>
                <c:pt idx="0">
                  <c:v>5.0700000000000002E-2</c:v>
                </c:pt>
                <c:pt idx="1">
                  <c:v>7.7153333333333338E-2</c:v>
                </c:pt>
                <c:pt idx="2">
                  <c:v>5.688E-2</c:v>
                </c:pt>
                <c:pt idx="3">
                  <c:v>1.5873333333333337E-2</c:v>
                </c:pt>
                <c:pt idx="4">
                  <c:v>0</c:v>
                </c:pt>
                <c:pt idx="5">
                  <c:v>0.12324</c:v>
                </c:pt>
                <c:pt idx="6">
                  <c:v>0.70417999999999992</c:v>
                </c:pt>
                <c:pt idx="7">
                  <c:v>1.9948866666666667</c:v>
                </c:pt>
              </c:numCache>
            </c:numRef>
          </c:val>
        </c:ser>
        <c:ser>
          <c:idx val="86"/>
          <c:order val="86"/>
          <c:tx>
            <c:strRef>
              <c:f>'D2.6.1.B'!$CU$140</c:f>
              <c:strCache>
                <c:ptCount val="1"/>
                <c:pt idx="0">
                  <c:v>Car Hydrogen FCV (A/B Segment)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'D2.6.1.B'!$CV$140:$DC$140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3.4406666666666662E-2</c:v>
                </c:pt>
                <c:pt idx="7">
                  <c:v>0.28329333333333334</c:v>
                </c:pt>
              </c:numCache>
            </c:numRef>
          </c:val>
        </c:ser>
        <c:ser>
          <c:idx val="87"/>
          <c:order val="87"/>
          <c:tx>
            <c:strRef>
              <c:f>'D2.6.1.B'!$CU$141</c:f>
              <c:strCache>
                <c:ptCount val="1"/>
                <c:pt idx="0">
                  <c:v>Car Hydrogen ICE (A/B Segment)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'D2.6.1.B'!$CV$141:$DC$141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1.4353333333333334E-2</c:v>
                </c:pt>
                <c:pt idx="7">
                  <c:v>8.604666666666666E-2</c:v>
                </c:pt>
              </c:numCache>
            </c:numRef>
          </c:val>
        </c:ser>
        <c:ser>
          <c:idx val="88"/>
          <c:order val="88"/>
          <c:tx>
            <c:strRef>
              <c:f>'D2.6.1.B'!$CU$142</c:f>
              <c:strCache>
                <c:ptCount val="1"/>
                <c:pt idx="0">
                  <c:v>Car ICE (A/B Segment)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'D2.6.1.B'!$CV$142:$DC$142</c:f>
              <c:numCache>
                <c:formatCode>General</c:formatCode>
                <c:ptCount val="8"/>
                <c:pt idx="0">
                  <c:v>3.7432133333333333</c:v>
                </c:pt>
                <c:pt idx="1">
                  <c:v>3.940466666666667</c:v>
                </c:pt>
                <c:pt idx="2">
                  <c:v>4.120986666666667</c:v>
                </c:pt>
                <c:pt idx="3">
                  <c:v>4.0622733333333336</c:v>
                </c:pt>
                <c:pt idx="4">
                  <c:v>3.7359800000000005</c:v>
                </c:pt>
                <c:pt idx="5">
                  <c:v>3.2551600000000001</c:v>
                </c:pt>
                <c:pt idx="6">
                  <c:v>2.6159266666666667</c:v>
                </c:pt>
                <c:pt idx="7">
                  <c:v>1.9552400000000001</c:v>
                </c:pt>
              </c:numCache>
            </c:numRef>
          </c:val>
        </c:ser>
        <c:ser>
          <c:idx val="89"/>
          <c:order val="89"/>
          <c:tx>
            <c:strRef>
              <c:f>'D2.6.1.B'!$CU$143</c:f>
              <c:strCache>
                <c:ptCount val="1"/>
                <c:pt idx="0">
                  <c:v>Car ICE (C/D Segment)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'D2.6.1.B'!$CV$143:$DC$143</c:f>
              <c:numCache>
                <c:formatCode>General</c:formatCode>
                <c:ptCount val="8"/>
                <c:pt idx="0">
                  <c:v>7.9870066666666659</c:v>
                </c:pt>
                <c:pt idx="1">
                  <c:v>8.4081133333333344</c:v>
                </c:pt>
                <c:pt idx="2">
                  <c:v>8.8121933333333331</c:v>
                </c:pt>
                <c:pt idx="3">
                  <c:v>8.8991466666666668</c:v>
                </c:pt>
                <c:pt idx="4">
                  <c:v>8.8619000000000003</c:v>
                </c:pt>
                <c:pt idx="5">
                  <c:v>8.863900000000001</c:v>
                </c:pt>
                <c:pt idx="6">
                  <c:v>8.2616733333333325</c:v>
                </c:pt>
                <c:pt idx="7">
                  <c:v>6.4243666666666668</c:v>
                </c:pt>
              </c:numCache>
            </c:numRef>
          </c:val>
        </c:ser>
        <c:ser>
          <c:idx val="90"/>
          <c:order val="90"/>
          <c:tx>
            <c:strRef>
              <c:f>'D2.6.1.B'!$CU$144</c:f>
              <c:strCache>
                <c:ptCount val="1"/>
                <c:pt idx="0">
                  <c:v>Car PHEV (Long Range A/B Seg)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'D2.6.1.B'!$CV$144:$DC$144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7.2993333333333327E-2</c:v>
                </c:pt>
                <c:pt idx="7">
                  <c:v>0.56381333333333339</c:v>
                </c:pt>
              </c:numCache>
            </c:numRef>
          </c:val>
        </c:ser>
        <c:ser>
          <c:idx val="91"/>
          <c:order val="91"/>
          <c:tx>
            <c:strRef>
              <c:f>'D2.6.1.B'!$CU$145</c:f>
              <c:strCache>
                <c:ptCount val="1"/>
                <c:pt idx="0">
                  <c:v>Car PHEV (Long Range C/D Seg)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'D2.6.1.B'!$CV$145:$DC$145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0.18693333333333334</c:v>
                </c:pt>
              </c:numCache>
            </c:numRef>
          </c:val>
        </c:ser>
        <c:ser>
          <c:idx val="92"/>
          <c:order val="92"/>
          <c:tx>
            <c:strRef>
              <c:f>'D2.6.1.B'!$CU$146</c:f>
              <c:strCache>
                <c:ptCount val="1"/>
                <c:pt idx="0">
                  <c:v>Car PHEV (Med Range A/B Seg)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'D2.6.1.B'!$CV$146:$DC$146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7.6799999999999993E-3</c:v>
                </c:pt>
                <c:pt idx="6">
                  <c:v>0.27836</c:v>
                </c:pt>
                <c:pt idx="7">
                  <c:v>0.58991333333333329</c:v>
                </c:pt>
              </c:numCache>
            </c:numRef>
          </c:val>
        </c:ser>
        <c:ser>
          <c:idx val="93"/>
          <c:order val="93"/>
          <c:tx>
            <c:strRef>
              <c:f>'D2.6.1.B'!$CU$147</c:f>
              <c:strCache>
                <c:ptCount val="1"/>
                <c:pt idx="0">
                  <c:v>Car PHEV (Med Range C/D Seg)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'D2.6.1.B'!$CV$147:$DC$147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7.5459999999999999E-2</c:v>
                </c:pt>
                <c:pt idx="7">
                  <c:v>0.55097333333333331</c:v>
                </c:pt>
              </c:numCache>
            </c:numRef>
          </c:val>
        </c:ser>
        <c:ser>
          <c:idx val="94"/>
          <c:order val="94"/>
          <c:tx>
            <c:strRef>
              <c:f>'D2.6.1.B'!$CU$148</c:f>
              <c:strCache>
                <c:ptCount val="1"/>
                <c:pt idx="0">
                  <c:v>Car PHEV (Short Range A/B Seg)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'D2.6.1.B'!$CV$148:$DC$148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5.1066666666666665E-3</c:v>
                </c:pt>
                <c:pt idx="3">
                  <c:v>5.6219999999999999E-2</c:v>
                </c:pt>
                <c:pt idx="4">
                  <c:v>0.20956</c:v>
                </c:pt>
                <c:pt idx="5">
                  <c:v>0.51466666666666672</c:v>
                </c:pt>
                <c:pt idx="6">
                  <c:v>0.67788666666666675</c:v>
                </c:pt>
                <c:pt idx="7">
                  <c:v>0.46903999999999996</c:v>
                </c:pt>
              </c:numCache>
            </c:numRef>
          </c:val>
        </c:ser>
        <c:ser>
          <c:idx val="95"/>
          <c:order val="95"/>
          <c:tx>
            <c:strRef>
              <c:f>'D2.6.1.B'!$CU$149</c:f>
              <c:strCache>
                <c:ptCount val="1"/>
                <c:pt idx="0">
                  <c:v>Car PHEV (Short Range C/D Seg)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'D2.6.1.B'!$CV$149:$DC$149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3.2886666666666668E-2</c:v>
                </c:pt>
                <c:pt idx="6">
                  <c:v>0.12599333333333335</c:v>
                </c:pt>
                <c:pt idx="7">
                  <c:v>0.12326666666666665</c:v>
                </c:pt>
              </c:numCache>
            </c:numRef>
          </c:val>
        </c:ser>
        <c:ser>
          <c:idx val="96"/>
          <c:order val="96"/>
          <c:tx>
            <c:strRef>
              <c:f>'D2.6.1.B'!$CU$150</c:f>
              <c:strCache>
                <c:ptCount val="1"/>
                <c:pt idx="0">
                  <c:v>HGV (Dual Fuel Direct)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'D2.6.1.B'!$CV$150:$DC$150</c:f>
              <c:numCache>
                <c:formatCode>General</c:formatCode>
                <c:ptCount val="8"/>
                <c:pt idx="0">
                  <c:v>3.3166666666666664E-2</c:v>
                </c:pt>
                <c:pt idx="1">
                  <c:v>9.1620000000000007E-2</c:v>
                </c:pt>
                <c:pt idx="2">
                  <c:v>0.19462666666666667</c:v>
                </c:pt>
                <c:pt idx="3">
                  <c:v>0.34300666666666668</c:v>
                </c:pt>
                <c:pt idx="4">
                  <c:v>0.59139999999999993</c:v>
                </c:pt>
                <c:pt idx="5">
                  <c:v>0.89828666666666668</c:v>
                </c:pt>
                <c:pt idx="6">
                  <c:v>0.84339333333333333</c:v>
                </c:pt>
                <c:pt idx="7">
                  <c:v>0.53654666666666662</c:v>
                </c:pt>
              </c:numCache>
            </c:numRef>
          </c:val>
        </c:ser>
        <c:ser>
          <c:idx val="97"/>
          <c:order val="97"/>
          <c:tx>
            <c:strRef>
              <c:f>'D2.6.1.B'!$CU$151</c:f>
              <c:strCache>
                <c:ptCount val="1"/>
                <c:pt idx="0">
                  <c:v>HGV (Dual Fuel Port)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'D2.6.1.B'!$CV$151:$DC$151</c:f>
              <c:numCache>
                <c:formatCode>General</c:formatCode>
                <c:ptCount val="8"/>
                <c:pt idx="0">
                  <c:v>3.3166666666666664E-2</c:v>
                </c:pt>
                <c:pt idx="1">
                  <c:v>9.1620000000000007E-2</c:v>
                </c:pt>
                <c:pt idx="2">
                  <c:v>0.19462666666666667</c:v>
                </c:pt>
                <c:pt idx="3">
                  <c:v>0.31524000000000002</c:v>
                </c:pt>
                <c:pt idx="4">
                  <c:v>0.25682000000000005</c:v>
                </c:pt>
                <c:pt idx="5">
                  <c:v>0.15380666666666667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98"/>
          <c:order val="98"/>
          <c:tx>
            <c:strRef>
              <c:f>'D2.6.1.B'!$CU$152</c:f>
              <c:strCache>
                <c:ptCount val="1"/>
                <c:pt idx="0">
                  <c:v>HGV (Gas SI)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'D2.6.1.B'!$CV$152:$DC$152</c:f>
              <c:numCache>
                <c:formatCode>General</c:formatCode>
                <c:ptCount val="8"/>
                <c:pt idx="0">
                  <c:v>3.3166666666666664E-2</c:v>
                </c:pt>
                <c:pt idx="1">
                  <c:v>9.1620000000000007E-2</c:v>
                </c:pt>
                <c:pt idx="2">
                  <c:v>0.19462666666666667</c:v>
                </c:pt>
                <c:pt idx="3">
                  <c:v>0.34300666666666668</c:v>
                </c:pt>
                <c:pt idx="4">
                  <c:v>0.60122000000000009</c:v>
                </c:pt>
                <c:pt idx="5">
                  <c:v>0.54631333333333332</c:v>
                </c:pt>
                <c:pt idx="6">
                  <c:v>0.36476666666666668</c:v>
                </c:pt>
                <c:pt idx="7">
                  <c:v>4.8106666666666666E-2</c:v>
                </c:pt>
              </c:numCache>
            </c:numRef>
          </c:val>
        </c:ser>
        <c:ser>
          <c:idx val="99"/>
          <c:order val="99"/>
          <c:tx>
            <c:strRef>
              <c:f>'D2.6.1.B'!$CU$153</c:f>
              <c:strCache>
                <c:ptCount val="1"/>
                <c:pt idx="0">
                  <c:v>HGV (Hydrogen FCV)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'D2.6.1.B'!$CV$153:$DC$153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1.1999999999999999E-4</c:v>
                </c:pt>
              </c:numCache>
            </c:numRef>
          </c:val>
        </c:ser>
        <c:ser>
          <c:idx val="100"/>
          <c:order val="100"/>
          <c:tx>
            <c:strRef>
              <c:f>'D2.6.1.B'!$CU$154</c:f>
              <c:strCache>
                <c:ptCount val="1"/>
                <c:pt idx="0">
                  <c:v>HGV (ICE Euro 6)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'D2.6.1.B'!$CV$154:$DC$154</c:f>
              <c:numCache>
                <c:formatCode>General</c:formatCode>
                <c:ptCount val="8"/>
                <c:pt idx="0">
                  <c:v>0.51501333333333332</c:v>
                </c:pt>
                <c:pt idx="1">
                  <c:v>1.10788</c:v>
                </c:pt>
                <c:pt idx="2">
                  <c:v>1.4671133333333335</c:v>
                </c:pt>
                <c:pt idx="3">
                  <c:v>0.95209999999999995</c:v>
                </c:pt>
                <c:pt idx="4">
                  <c:v>0.35923333333333329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01"/>
          <c:order val="101"/>
          <c:tx>
            <c:strRef>
              <c:f>'D2.6.1.B'!$CU$155</c:f>
              <c:strCache>
                <c:ptCount val="1"/>
                <c:pt idx="0">
                  <c:v>HGV (ETI Dual Fuel Direct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'D2.6.1.B'!$CV$155:$DC$155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3.3320000000000002E-2</c:v>
                </c:pt>
                <c:pt idx="3">
                  <c:v>9.1840000000000005E-2</c:v>
                </c:pt>
                <c:pt idx="4">
                  <c:v>0.19501333333333332</c:v>
                </c:pt>
                <c:pt idx="5">
                  <c:v>0.34367999999999999</c:v>
                </c:pt>
                <c:pt idx="6">
                  <c:v>0.60568</c:v>
                </c:pt>
                <c:pt idx="7">
                  <c:v>1.0674066666666666</c:v>
                </c:pt>
              </c:numCache>
            </c:numRef>
          </c:val>
        </c:ser>
        <c:ser>
          <c:idx val="102"/>
          <c:order val="102"/>
          <c:tx>
            <c:strRef>
              <c:f>'D2.6.1.B'!$CU$156</c:f>
              <c:strCache>
                <c:ptCount val="1"/>
                <c:pt idx="0">
                  <c:v>HGV (ETI Gas SI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'D2.6.1.B'!$CV$156:$DC$156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3.3320000000000002E-2</c:v>
                </c:pt>
                <c:pt idx="3">
                  <c:v>9.1840000000000005E-2</c:v>
                </c:pt>
                <c:pt idx="4">
                  <c:v>0.19501333333333332</c:v>
                </c:pt>
                <c:pt idx="5">
                  <c:v>0.34367999999999999</c:v>
                </c:pt>
                <c:pt idx="6">
                  <c:v>0.60568</c:v>
                </c:pt>
                <c:pt idx="7">
                  <c:v>0.87868666666666662</c:v>
                </c:pt>
              </c:numCache>
            </c:numRef>
          </c:val>
        </c:ser>
        <c:ser>
          <c:idx val="103"/>
          <c:order val="103"/>
          <c:tx>
            <c:strRef>
              <c:f>'D2.6.1.B'!$CU$157</c:f>
              <c:strCache>
                <c:ptCount val="1"/>
                <c:pt idx="0">
                  <c:v>HGV (ETI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'D2.6.1.B'!$CV$157:$DC$157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3.3320000000000002E-2</c:v>
                </c:pt>
                <c:pt idx="3">
                  <c:v>9.1653333333333323E-2</c:v>
                </c:pt>
                <c:pt idx="4">
                  <c:v>0.11296666666666667</c:v>
                </c:pt>
                <c:pt idx="5">
                  <c:v>0.10277333333333334</c:v>
                </c:pt>
                <c:pt idx="6">
                  <c:v>6.1620000000000001E-2</c:v>
                </c:pt>
                <c:pt idx="7">
                  <c:v>4.0266666666666666E-2</c:v>
                </c:pt>
              </c:numCache>
            </c:numRef>
          </c:val>
        </c:ser>
        <c:ser>
          <c:idx val="104"/>
          <c:order val="104"/>
          <c:tx>
            <c:strRef>
              <c:f>'D2.6.1.B'!$CU$158</c:f>
              <c:strCache>
                <c:ptCount val="1"/>
                <c:pt idx="0">
                  <c:v>LGV (BEV)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'D2.6.1.B'!$CV$158:$DC$158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1.7333333333333335E-3</c:v>
                </c:pt>
                <c:pt idx="6">
                  <c:v>1.35E-2</c:v>
                </c:pt>
                <c:pt idx="7">
                  <c:v>4.4313333333333337E-2</c:v>
                </c:pt>
              </c:numCache>
            </c:numRef>
          </c:val>
        </c:ser>
        <c:ser>
          <c:idx val="105"/>
          <c:order val="105"/>
          <c:tx>
            <c:strRef>
              <c:f>'D2.6.1.B'!$CU$159</c:f>
              <c:strCache>
                <c:ptCount val="1"/>
                <c:pt idx="0">
                  <c:v>LGV (Hybrid)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'D2.6.1.B'!$CV$159:$DC$159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1.7333333333333334E-4</c:v>
                </c:pt>
                <c:pt idx="3">
                  <c:v>1.7800000000000001E-3</c:v>
                </c:pt>
                <c:pt idx="4">
                  <c:v>6.4399999999999995E-3</c:v>
                </c:pt>
                <c:pt idx="5">
                  <c:v>2.1653333333333333E-2</c:v>
                </c:pt>
                <c:pt idx="6">
                  <c:v>6.0393333333333327E-2</c:v>
                </c:pt>
                <c:pt idx="7">
                  <c:v>9.9393333333333334E-2</c:v>
                </c:pt>
              </c:numCache>
            </c:numRef>
          </c:val>
        </c:ser>
        <c:ser>
          <c:idx val="106"/>
          <c:order val="106"/>
          <c:tx>
            <c:strRef>
              <c:f>'D2.6.1.B'!$CU$160</c:f>
              <c:strCache>
                <c:ptCount val="1"/>
                <c:pt idx="0">
                  <c:v>LGV (Hydrogen FCV)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'D2.6.1.B'!$CV$160:$DC$160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4.8666666666666666E-4</c:v>
                </c:pt>
                <c:pt idx="7">
                  <c:v>4.0666666666666663E-3</c:v>
                </c:pt>
              </c:numCache>
            </c:numRef>
          </c:val>
        </c:ser>
        <c:ser>
          <c:idx val="107"/>
          <c:order val="107"/>
          <c:tx>
            <c:strRef>
              <c:f>'D2.6.1.B'!$CU$161</c:f>
              <c:strCache>
                <c:ptCount val="1"/>
                <c:pt idx="0">
                  <c:v>LGV (Hydrogen 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'D2.6.1.B'!$CV$161:$DC$161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1.7866666666666669E-3</c:v>
                </c:pt>
              </c:numCache>
            </c:numRef>
          </c:val>
        </c:ser>
        <c:ser>
          <c:idx val="108"/>
          <c:order val="108"/>
          <c:tx>
            <c:strRef>
              <c:f>'D2.6.1.B'!$CU$162</c:f>
              <c:strCache>
                <c:ptCount val="1"/>
                <c:pt idx="0">
                  <c:v>LGV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'D2.6.1.B'!$CV$162:$DC$162</c:f>
              <c:numCache>
                <c:formatCode>General</c:formatCode>
                <c:ptCount val="8"/>
                <c:pt idx="0">
                  <c:v>2.278833333333333</c:v>
                </c:pt>
                <c:pt idx="1">
                  <c:v>2.5712999999999999</c:v>
                </c:pt>
                <c:pt idx="2">
                  <c:v>2.7876466666666668</c:v>
                </c:pt>
                <c:pt idx="3">
                  <c:v>2.9317266666666666</c:v>
                </c:pt>
                <c:pt idx="4">
                  <c:v>3.0190399999999999</c:v>
                </c:pt>
                <c:pt idx="5">
                  <c:v>3.0527333333333333</c:v>
                </c:pt>
                <c:pt idx="6">
                  <c:v>2.8290999999999999</c:v>
                </c:pt>
                <c:pt idx="7">
                  <c:v>2.2502</c:v>
                </c:pt>
              </c:numCache>
            </c:numRef>
          </c:val>
        </c:ser>
        <c:ser>
          <c:idx val="109"/>
          <c:order val="109"/>
          <c:tx>
            <c:strRef>
              <c:f>'D2.6.1.B'!$CU$163</c:f>
              <c:strCache>
                <c:ptCount val="1"/>
                <c:pt idx="0">
                  <c:v>LGV (PHEV)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'D2.6.1.B'!$CV$163:$DC$163</c:f>
              <c:numCache>
                <c:formatCode>General</c:formatCode>
                <c:ptCount val="8"/>
                <c:pt idx="0">
                  <c:v>1.46E-2</c:v>
                </c:pt>
                <c:pt idx="1">
                  <c:v>5.0826666666666666E-2</c:v>
                </c:pt>
                <c:pt idx="2">
                  <c:v>0.11745333333333333</c:v>
                </c:pt>
                <c:pt idx="3">
                  <c:v>0.22059333333333334</c:v>
                </c:pt>
                <c:pt idx="4">
                  <c:v>0.38882</c:v>
                </c:pt>
                <c:pt idx="5">
                  <c:v>0.6755133333333333</c:v>
                </c:pt>
                <c:pt idx="6">
                  <c:v>1.1659600000000001</c:v>
                </c:pt>
                <c:pt idx="7">
                  <c:v>2.0004733333333333</c:v>
                </c:pt>
              </c:numCache>
            </c:numRef>
          </c:val>
        </c:ser>
        <c:ser>
          <c:idx val="110"/>
          <c:order val="110"/>
          <c:tx>
            <c:strRef>
              <c:f>'D2.6.1.B'!$CU$164</c:f>
              <c:strCache>
                <c:ptCount val="1"/>
                <c:pt idx="0">
                  <c:v>Maritime (Domestic)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'D2.6.1.B'!$CV$164:$DC$164</c:f>
              <c:numCache>
                <c:formatCode>General</c:formatCode>
                <c:ptCount val="8"/>
                <c:pt idx="0">
                  <c:v>1.3779999999999999</c:v>
                </c:pt>
                <c:pt idx="1">
                  <c:v>1.1024</c:v>
                </c:pt>
                <c:pt idx="2">
                  <c:v>0.82679999999999998</c:v>
                </c:pt>
                <c:pt idx="3">
                  <c:v>0.55120000000000002</c:v>
                </c:pt>
                <c:pt idx="4">
                  <c:v>0.27560000000000001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11"/>
          <c:order val="111"/>
          <c:tx>
            <c:strRef>
              <c:f>'D2.6.1.B'!$CU$165</c:f>
              <c:strCache>
                <c:ptCount val="1"/>
                <c:pt idx="0">
                  <c:v>EV Charging Point (private off street for LGVs)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'D2.6.1.B'!$CV$165:$DC$165</c:f>
              <c:numCache>
                <c:formatCode>General</c:formatCode>
                <c:ptCount val="8"/>
                <c:pt idx="0">
                  <c:v>1.5333333333333334E-4</c:v>
                </c:pt>
                <c:pt idx="1">
                  <c:v>5.4666666666666665E-4</c:v>
                </c:pt>
                <c:pt idx="2">
                  <c:v>1.2800000000000001E-3</c:v>
                </c:pt>
                <c:pt idx="3">
                  <c:v>2.4599999999999999E-3</c:v>
                </c:pt>
                <c:pt idx="4">
                  <c:v>4.4400000000000004E-3</c:v>
                </c:pt>
                <c:pt idx="5">
                  <c:v>7.913333333333333E-3</c:v>
                </c:pt>
                <c:pt idx="6">
                  <c:v>1.4013333333333333E-2</c:v>
                </c:pt>
                <c:pt idx="7">
                  <c:v>2.4686666666666666E-2</c:v>
                </c:pt>
              </c:numCache>
            </c:numRef>
          </c:val>
        </c:ser>
        <c:ser>
          <c:idx val="112"/>
          <c:order val="112"/>
          <c:tx>
            <c:strRef>
              <c:f>'D2.6.1.B'!$CU$166</c:f>
              <c:strCache>
                <c:ptCount val="1"/>
                <c:pt idx="0">
                  <c:v>Aviation (International)</c:v>
                </c:pt>
              </c:strCache>
            </c:strRef>
          </c:tx>
          <c:spPr>
            <a:solidFill>
              <a:srgbClr val="00CC00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'D2.6.1.B'!$CV$166:$DC$166</c:f>
              <c:numCache>
                <c:formatCode>General</c:formatCode>
                <c:ptCount val="8"/>
                <c:pt idx="0">
                  <c:v>1.4408999999999998</c:v>
                </c:pt>
                <c:pt idx="1">
                  <c:v>1.6231933333333335</c:v>
                </c:pt>
                <c:pt idx="2">
                  <c:v>1.8054866666666665</c:v>
                </c:pt>
                <c:pt idx="3">
                  <c:v>1.9807066666666666</c:v>
                </c:pt>
                <c:pt idx="4">
                  <c:v>2.1439733333333333</c:v>
                </c:pt>
                <c:pt idx="5">
                  <c:v>2.3636333333333335</c:v>
                </c:pt>
                <c:pt idx="6">
                  <c:v>2.6423200000000002</c:v>
                </c:pt>
                <c:pt idx="7">
                  <c:v>2.8876666666666666</c:v>
                </c:pt>
              </c:numCache>
            </c:numRef>
          </c:val>
        </c:ser>
        <c:ser>
          <c:idx val="113"/>
          <c:order val="113"/>
          <c:tx>
            <c:strRef>
              <c:f>'D2.6.1.B'!$CU$167</c:f>
              <c:strCache>
                <c:ptCount val="1"/>
                <c:pt idx="0">
                  <c:v>Maritime (International)</c:v>
                </c:pt>
              </c:strCache>
            </c:strRef>
          </c:tx>
          <c:spPr>
            <a:solidFill>
              <a:srgbClr val="00CC00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'D2.6.1.B'!$CV$167:$DC$167</c:f>
              <c:numCache>
                <c:formatCode>General</c:formatCode>
                <c:ptCount val="8"/>
                <c:pt idx="0">
                  <c:v>0.12724666666666667</c:v>
                </c:pt>
                <c:pt idx="1">
                  <c:v>1.4086666666666666E-2</c:v>
                </c:pt>
                <c:pt idx="2">
                  <c:v>1.2313333333333332E-2</c:v>
                </c:pt>
                <c:pt idx="3">
                  <c:v>9.6399999999999993E-3</c:v>
                </c:pt>
                <c:pt idx="4">
                  <c:v>1.6133333333333334E-3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14"/>
          <c:order val="114"/>
          <c:tx>
            <c:strRef>
              <c:f>'D2.6.1.B'!$CU$168</c:f>
              <c:strCache>
                <c:ptCount val="1"/>
                <c:pt idx="0">
                  <c:v>Pumped Storage of Electricity</c:v>
                </c:pt>
              </c:strCache>
            </c:strRef>
          </c:tx>
          <c:spPr>
            <a:solidFill>
              <a:srgbClr val="B1A0C7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'D2.6.1.B'!$CV$168:$DC$168</c:f>
              <c:numCache>
                <c:formatCode>General</c:formatCode>
                <c:ptCount val="8"/>
                <c:pt idx="0">
                  <c:v>0</c:v>
                </c:pt>
                <c:pt idx="1">
                  <c:v>8.2666666666666663E-4</c:v>
                </c:pt>
                <c:pt idx="2">
                  <c:v>4.1333333333333335E-3</c:v>
                </c:pt>
                <c:pt idx="3">
                  <c:v>9.1600000000000015E-3</c:v>
                </c:pt>
                <c:pt idx="4">
                  <c:v>6.1733333333333336E-3</c:v>
                </c:pt>
                <c:pt idx="5">
                  <c:v>5.6666666666666662E-3</c:v>
                </c:pt>
                <c:pt idx="6">
                  <c:v>5.7466666666666664E-3</c:v>
                </c:pt>
                <c:pt idx="7">
                  <c:v>3.646666666666667E-3</c:v>
                </c:pt>
              </c:numCache>
            </c:numRef>
          </c:val>
        </c:ser>
        <c:ser>
          <c:idx val="115"/>
          <c:order val="115"/>
          <c:tx>
            <c:strRef>
              <c:f>'D2.6.1.B'!$CU$169</c:f>
              <c:strCache>
                <c:ptCount val="1"/>
                <c:pt idx="0">
                  <c:v>Pumped Heat Electricity Storage</c:v>
                </c:pt>
              </c:strCache>
            </c:strRef>
          </c:tx>
          <c:spPr>
            <a:solidFill>
              <a:srgbClr val="B1A0C7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'D2.6.1.B'!$CV$169:$DC$169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1.32E-2</c:v>
                </c:pt>
                <c:pt idx="4">
                  <c:v>3.3480000000000003E-2</c:v>
                </c:pt>
                <c:pt idx="5">
                  <c:v>4.6173333333333337E-2</c:v>
                </c:pt>
                <c:pt idx="6">
                  <c:v>4.9586666666666668E-2</c:v>
                </c:pt>
                <c:pt idx="7">
                  <c:v>4.4293333333333337E-2</c:v>
                </c:pt>
              </c:numCache>
            </c:numRef>
          </c:val>
        </c:ser>
        <c:ser>
          <c:idx val="116"/>
          <c:order val="116"/>
          <c:tx>
            <c:strRef>
              <c:f>'D2.6.1.B'!$CU$170</c:f>
              <c:strCache>
                <c:ptCount val="1"/>
                <c:pt idx="0">
                  <c:v>Building Hot Water Storage</c:v>
                </c:pt>
              </c:strCache>
            </c:strRef>
          </c:tx>
          <c:spPr>
            <a:solidFill>
              <a:srgbClr val="B1A0C7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'D2.6.1.B'!$CV$170:$DC$170</c:f>
              <c:numCache>
                <c:formatCode>General</c:formatCode>
                <c:ptCount val="8"/>
                <c:pt idx="0">
                  <c:v>8.4333333333333343E-3</c:v>
                </c:pt>
                <c:pt idx="1">
                  <c:v>1.2413333333333334E-2</c:v>
                </c:pt>
                <c:pt idx="2">
                  <c:v>1.0406666666666666E-2</c:v>
                </c:pt>
                <c:pt idx="3">
                  <c:v>9.0866666666666665E-3</c:v>
                </c:pt>
                <c:pt idx="4">
                  <c:v>1.3146666666666666E-2</c:v>
                </c:pt>
                <c:pt idx="5">
                  <c:v>1.9260000000000003E-2</c:v>
                </c:pt>
                <c:pt idx="6">
                  <c:v>3.4993333333333328E-2</c:v>
                </c:pt>
                <c:pt idx="7">
                  <c:v>4.07E-2</c:v>
                </c:pt>
              </c:numCache>
            </c:numRef>
          </c:val>
        </c:ser>
        <c:ser>
          <c:idx val="117"/>
          <c:order val="117"/>
          <c:tx>
            <c:strRef>
              <c:f>'D2.6.1.B'!$CU$171</c:f>
              <c:strCache>
                <c:ptCount val="1"/>
                <c:pt idx="0">
                  <c:v>Geological Storage of Hydrogen</c:v>
                </c:pt>
              </c:strCache>
            </c:strRef>
          </c:tx>
          <c:spPr>
            <a:solidFill>
              <a:srgbClr val="B1A0C7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'D2.6.1.B'!$CV$171:$DC$171</c:f>
              <c:numCache>
                <c:formatCode>General</c:formatCode>
                <c:ptCount val="8"/>
                <c:pt idx="0">
                  <c:v>2.8000000000000003E-4</c:v>
                </c:pt>
                <c:pt idx="1">
                  <c:v>1.8999999999999998E-3</c:v>
                </c:pt>
                <c:pt idx="2">
                  <c:v>5.2399999999999999E-3</c:v>
                </c:pt>
                <c:pt idx="3">
                  <c:v>1.3453333333333333E-2</c:v>
                </c:pt>
                <c:pt idx="4">
                  <c:v>2.6746666666666665E-2</c:v>
                </c:pt>
                <c:pt idx="5">
                  <c:v>3.2059999999999998E-2</c:v>
                </c:pt>
                <c:pt idx="6">
                  <c:v>3.0453333333333332E-2</c:v>
                </c:pt>
                <c:pt idx="7">
                  <c:v>2.8933333333333332E-2</c:v>
                </c:pt>
              </c:numCache>
            </c:numRef>
          </c:val>
        </c:ser>
        <c:ser>
          <c:idx val="118"/>
          <c:order val="118"/>
          <c:tx>
            <c:strRef>
              <c:f>'D2.6.1.B'!$CU$172</c:f>
              <c:strCache>
                <c:ptCount val="1"/>
                <c:pt idx="0">
                  <c:v>District Heat Storage</c:v>
                </c:pt>
              </c:strCache>
            </c:strRef>
          </c:tx>
          <c:spPr>
            <a:solidFill>
              <a:srgbClr val="B1A0C7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'D2.6.1.B'!$CV$172:$DC$172</c:f>
              <c:numCache>
                <c:formatCode>General</c:formatCode>
                <c:ptCount val="8"/>
                <c:pt idx="0">
                  <c:v>5.6666666666666671E-4</c:v>
                </c:pt>
                <c:pt idx="1">
                  <c:v>1.5733333333333333E-3</c:v>
                </c:pt>
                <c:pt idx="2">
                  <c:v>5.8199999999999997E-3</c:v>
                </c:pt>
                <c:pt idx="3">
                  <c:v>1.3253333333333334E-2</c:v>
                </c:pt>
                <c:pt idx="4">
                  <c:v>1.7220000000000003E-2</c:v>
                </c:pt>
                <c:pt idx="5">
                  <c:v>3.1806666666666664E-2</c:v>
                </c:pt>
                <c:pt idx="6">
                  <c:v>5.4599999999999996E-2</c:v>
                </c:pt>
                <c:pt idx="7">
                  <c:v>9.8253333333333331E-2</c:v>
                </c:pt>
              </c:numCache>
            </c:numRef>
          </c:val>
        </c:ser>
        <c:ser>
          <c:idx val="119"/>
          <c:order val="119"/>
          <c:tx>
            <c:strRef>
              <c:f>'D2.6.1.B'!$CU$173</c:f>
              <c:strCache>
                <c:ptCount val="1"/>
                <c:pt idx="0">
                  <c:v>Building Space Heat Storage</c:v>
                </c:pt>
              </c:strCache>
            </c:strRef>
          </c:tx>
          <c:spPr>
            <a:solidFill>
              <a:srgbClr val="B1A0C7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'D2.6.1.B'!$CV$173:$DC$173</c:f>
              <c:numCache>
                <c:formatCode>General</c:formatCode>
                <c:ptCount val="8"/>
                <c:pt idx="0">
                  <c:v>2.0606666666666669E-2</c:v>
                </c:pt>
                <c:pt idx="1">
                  <c:v>1.7746666666666668E-2</c:v>
                </c:pt>
                <c:pt idx="2">
                  <c:v>2.3266666666666668E-2</c:v>
                </c:pt>
                <c:pt idx="3">
                  <c:v>4.9459999999999997E-2</c:v>
                </c:pt>
                <c:pt idx="4">
                  <c:v>5.3406666666666665E-2</c:v>
                </c:pt>
                <c:pt idx="5">
                  <c:v>6.8353333333333335E-2</c:v>
                </c:pt>
                <c:pt idx="6">
                  <c:v>8.7266666666666659E-2</c:v>
                </c:pt>
                <c:pt idx="7">
                  <c:v>0.16361999999999999</c:v>
                </c:pt>
              </c:numCache>
            </c:numRef>
          </c:val>
        </c:ser>
        <c:ser>
          <c:idx val="120"/>
          <c:order val="120"/>
          <c:tx>
            <c:strRef>
              <c:f>'D2.6.1.B'!$CU$174</c:f>
              <c:strCache>
                <c:ptCount val="1"/>
                <c:pt idx="0">
                  <c:v>CapturedCO2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'D2.6.1.B'!$CV$53:$DC$53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'D2.6.1.B'!$CV$174:$DC$174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4.5333333333333337E-4</c:v>
                </c:pt>
                <c:pt idx="3">
                  <c:v>9.0666666666666673E-4</c:v>
                </c:pt>
                <c:pt idx="4">
                  <c:v>1.2999999999999999E-3</c:v>
                </c:pt>
                <c:pt idx="5">
                  <c:v>1.9266666666666666E-3</c:v>
                </c:pt>
                <c:pt idx="6">
                  <c:v>2.7799999999999999E-3</c:v>
                </c:pt>
                <c:pt idx="7">
                  <c:v>3.1000000000000003E-3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5461376"/>
        <c:axId val="205459456"/>
      </c:areaChart>
      <c:valAx>
        <c:axId val="205459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£bn/year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205461376"/>
        <c:crosses val="autoZero"/>
        <c:crossBetween val="midCat"/>
      </c:valAx>
      <c:catAx>
        <c:axId val="20546137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20545945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441867015301165"/>
          <c:y val="0"/>
          <c:w val="0.26141957874904798"/>
          <c:h val="1"/>
        </c:manualLayout>
      </c:layout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CAPEX Summary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710116653781659"/>
          <c:y val="9.4918137254901919E-2"/>
          <c:w val="0.66837774998826927"/>
          <c:h val="0.852365032679744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'D2.6.1.B'!$C$54</c:f>
              <c:strCache>
                <c:ptCount val="1"/>
                <c:pt idx="0">
                  <c:v>Power &amp; conversion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'D2.6.1.B'!$D$53:$K$53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'D2.6.1.B'!$D$54:$K$54</c:f>
              <c:numCache>
                <c:formatCode>General</c:formatCode>
                <c:ptCount val="8"/>
                <c:pt idx="0">
                  <c:v>26.686366666666665</c:v>
                </c:pt>
                <c:pt idx="1">
                  <c:v>35.261646666666664</c:v>
                </c:pt>
                <c:pt idx="2">
                  <c:v>25.64706</c:v>
                </c:pt>
                <c:pt idx="3">
                  <c:v>35.123146666666671</c:v>
                </c:pt>
                <c:pt idx="4">
                  <c:v>40.511346666666668</c:v>
                </c:pt>
                <c:pt idx="5">
                  <c:v>40.652253333333334</c:v>
                </c:pt>
                <c:pt idx="6">
                  <c:v>38.115246666666664</c:v>
                </c:pt>
                <c:pt idx="7">
                  <c:v>89.867926666666662</c:v>
                </c:pt>
              </c:numCache>
            </c:numRef>
          </c:val>
        </c:ser>
        <c:ser>
          <c:idx val="1"/>
          <c:order val="1"/>
          <c:tx>
            <c:strRef>
              <c:f>'D2.6.1.B'!$C$55</c:f>
              <c:strCache>
                <c:ptCount val="1"/>
                <c:pt idx="0">
                  <c:v>Buildings &amp;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'D2.6.1.B'!$D$53:$K$53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'D2.6.1.B'!$D$55:$K$55</c:f>
              <c:numCache>
                <c:formatCode>General</c:formatCode>
                <c:ptCount val="8"/>
                <c:pt idx="0">
                  <c:v>119.76777333333335</c:v>
                </c:pt>
                <c:pt idx="1">
                  <c:v>120.71248666666668</c:v>
                </c:pt>
                <c:pt idx="2">
                  <c:v>112.36932666666667</c:v>
                </c:pt>
                <c:pt idx="3">
                  <c:v>106.47247333333334</c:v>
                </c:pt>
                <c:pt idx="4">
                  <c:v>106.34308666666666</c:v>
                </c:pt>
                <c:pt idx="5">
                  <c:v>124.36151333333333</c:v>
                </c:pt>
                <c:pt idx="6">
                  <c:v>119.75748666666667</c:v>
                </c:pt>
                <c:pt idx="7">
                  <c:v>133.37075999999999</c:v>
                </c:pt>
              </c:numCache>
            </c:numRef>
          </c:val>
        </c:ser>
        <c:ser>
          <c:idx val="2"/>
          <c:order val="2"/>
          <c:tx>
            <c:strRef>
              <c:f>'D2.6.1.B'!$C$56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'D2.6.1.B'!$D$53:$K$53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'D2.6.1.B'!$D$56:$K$56</c:f>
              <c:numCache>
                <c:formatCode>General</c:formatCode>
                <c:ptCount val="8"/>
                <c:pt idx="0">
                  <c:v>195.39616666666666</c:v>
                </c:pt>
                <c:pt idx="1">
                  <c:v>212.81218000000001</c:v>
                </c:pt>
                <c:pt idx="2">
                  <c:v>206.38871333333333</c:v>
                </c:pt>
                <c:pt idx="3">
                  <c:v>206.77990666666668</c:v>
                </c:pt>
                <c:pt idx="4">
                  <c:v>215.63937333333334</c:v>
                </c:pt>
                <c:pt idx="5">
                  <c:v>229.08859333333331</c:v>
                </c:pt>
                <c:pt idx="6">
                  <c:v>238.99775333333335</c:v>
                </c:pt>
                <c:pt idx="7">
                  <c:v>252.35469333333333</c:v>
                </c:pt>
              </c:numCache>
            </c:numRef>
          </c:val>
        </c:ser>
        <c:ser>
          <c:idx val="3"/>
          <c:order val="3"/>
          <c:tx>
            <c:strRef>
              <c:f>'D2.6.1.B'!$C$57</c:f>
              <c:strCache>
                <c:ptCount val="1"/>
                <c:pt idx="0">
                  <c:v>Infrastructure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'D2.6.1.B'!$D$53:$K$53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'D2.6.1.B'!$D$57:$K$57</c:f>
              <c:numCache>
                <c:formatCode>General</c:formatCode>
                <c:ptCount val="8"/>
                <c:pt idx="0">
                  <c:v>3.7407666666666666</c:v>
                </c:pt>
                <c:pt idx="1">
                  <c:v>3.4250466666666664</c:v>
                </c:pt>
                <c:pt idx="2">
                  <c:v>5.0275933333333338</c:v>
                </c:pt>
                <c:pt idx="3">
                  <c:v>6.5000333333333327</c:v>
                </c:pt>
                <c:pt idx="4">
                  <c:v>10.121013333333336</c:v>
                </c:pt>
                <c:pt idx="5">
                  <c:v>14.299053333333335</c:v>
                </c:pt>
                <c:pt idx="6">
                  <c:v>21.032226666666666</c:v>
                </c:pt>
                <c:pt idx="7">
                  <c:v>49.157446666666672</c:v>
                </c:pt>
              </c:numCache>
            </c:numRef>
          </c:val>
        </c:ser>
        <c:ser>
          <c:idx val="4"/>
          <c:order val="4"/>
          <c:tx>
            <c:strRef>
              <c:f>'D2.6.1.B'!$C$58</c:f>
              <c:strCache>
                <c:ptCount val="1"/>
                <c:pt idx="0">
                  <c:v>Resource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numRef>
              <c:f>'D2.6.1.B'!$D$53:$K$53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'D2.6.1.B'!$D$58:$K$58</c:f>
              <c:numCache>
                <c:formatCode>General</c:formatCode>
                <c:ptCount val="8"/>
                <c:pt idx="0">
                  <c:v>3.3333333333333335E-5</c:v>
                </c:pt>
                <c:pt idx="1">
                  <c:v>1.3333333333333333E-5</c:v>
                </c:pt>
                <c:pt idx="2">
                  <c:v>8.6666666666666668E-5</c:v>
                </c:pt>
                <c:pt idx="3">
                  <c:v>2.8000000000000003E-4</c:v>
                </c:pt>
                <c:pt idx="4">
                  <c:v>8.4000000000000003E-4</c:v>
                </c:pt>
                <c:pt idx="5">
                  <c:v>1.2866666666666666E-3</c:v>
                </c:pt>
                <c:pt idx="6">
                  <c:v>1.2866666666666666E-3</c:v>
                </c:pt>
                <c:pt idx="7">
                  <c:v>6.733333333333334E-4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05207808"/>
        <c:axId val="205225984"/>
      </c:barChart>
      <c:catAx>
        <c:axId val="20520780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 rot="60000" vert="horz"/>
          <a:lstStyle/>
          <a:p>
            <a:pPr>
              <a:defRPr/>
            </a:pPr>
            <a:endParaRPr lang="en-US"/>
          </a:p>
        </c:txPr>
        <c:crossAx val="205225984"/>
        <c:crosses val="autoZero"/>
        <c:auto val="1"/>
        <c:lblAlgn val="r"/>
        <c:lblOffset val="100"/>
        <c:noMultiLvlLbl val="0"/>
      </c:catAx>
      <c:valAx>
        <c:axId val="205225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£bn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052078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Electricity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'[1]Cashflow Results Charts'!$FG$57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Charts'!$FH$57:$FL$57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tx>
            <c:strRef>
              <c:f>'[1]Cashflow Results Charts'!$FG$58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Charts'!$FH$58:$FL$58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"/>
          <c:order val="2"/>
          <c:tx>
            <c:strRef>
              <c:f>'[1]Cashflow Results Charts'!$FG$59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Charts'!$FH$59:$FL$59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3"/>
          <c:order val="3"/>
          <c:tx>
            <c:strRef>
              <c:f>'[1]Cashflow Results Charts'!$FG$60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Charts'!$FH$60:$FL$60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4"/>
          <c:order val="4"/>
          <c:tx>
            <c:strRef>
              <c:f>'[1]Cashflow Results Charts'!$FG$61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Charts'!$FH$61:$FL$61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5"/>
          <c:order val="5"/>
          <c:tx>
            <c:strRef>
              <c:f>'[1]Cashflow Results Charts'!$FG$62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Charts'!$FH$62:$FL$62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6"/>
          <c:order val="6"/>
          <c:tx>
            <c:strRef>
              <c:f>'[1]Cashflow Results Charts'!$FG$63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Charts'!$FH$63:$FL$63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7"/>
          <c:order val="7"/>
          <c:tx>
            <c:strRef>
              <c:f>'[1]Cashflow Results Charts'!$FG$64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Charts'!$FH$64:$FL$64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8"/>
          <c:order val="8"/>
          <c:tx>
            <c:strRef>
              <c:f>'[1]Cashflow Results Charts'!$FG$65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Charts'!$FH$65:$FL$65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9"/>
          <c:order val="9"/>
          <c:tx>
            <c:strRef>
              <c:f>'[1]Cashflow Results Charts'!$FG$66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Charts'!$FH$66:$FL$66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'[1]Cashflow Results Charts'!$FG$67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Charts'!$FH$67:$FL$67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'[1]Cashflow Results Charts'!$FG$68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Charts'!$FH$68:$FL$68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'[1]Cashflow Results Charts'!$FG$69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Charts'!$FH$69:$FL$69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'[1]Cashflow Results Charts'!$FG$70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Charts'!$FH$70:$FL$70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'[1]Cashflow Results Charts'!$FG$71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Charts'!$FH$71:$FL$71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'[1]Cashflow Results Charts'!$FG$72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Charts'!$FH$72:$FL$72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'[1]Cashflow Results Charts'!$FG$73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Charts'!$FH$73:$FL$73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7"/>
          <c:order val="17"/>
          <c:tx>
            <c:strRef>
              <c:f>'[1]Cashflow Results Charts'!$FG$74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Charts'!$FH$74:$FL$74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8"/>
          <c:order val="18"/>
          <c:tx>
            <c:strRef>
              <c:f>'[1]Cashflow Results Charts'!$FG$75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Charts'!$FH$75:$FL$75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9"/>
          <c:order val="19"/>
          <c:tx>
            <c:strRef>
              <c:f>'[1]Cashflow Results Charts'!$FG$76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Charts'!$FH$76:$FL$76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0"/>
          <c:order val="20"/>
          <c:tx>
            <c:strRef>
              <c:f>'[1]Cashflow Results Charts'!$FG$77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544000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Charts'!$FH$77:$FL$77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1"/>
          <c:order val="21"/>
          <c:tx>
            <c:strRef>
              <c:f>'[1]Cashflow Results Charts'!$FG$78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C49500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Charts'!$FH$78:$FL$78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2"/>
          <c:order val="22"/>
          <c:tx>
            <c:strRef>
              <c:f>'[1]Cashflow Results Charts'!$FG$79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Charts'!$FH$79:$FL$79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3"/>
          <c:order val="23"/>
          <c:tx>
            <c:strRef>
              <c:f>'[1]Cashflow Results Charts'!$FG$80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Charts'!$FH$80:$FL$80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4"/>
          <c:order val="24"/>
          <c:tx>
            <c:strRef>
              <c:f>'[1]Cashflow Results Charts'!$FG$81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Charts'!$FH$81:$FL$81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5"/>
          <c:order val="25"/>
          <c:tx>
            <c:strRef>
              <c:f>'[1]Cashflow Results Charts'!$FG$82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Charts'!$FH$82:$FL$82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6"/>
          <c:order val="26"/>
          <c:tx>
            <c:strRef>
              <c:f>'[1]Cashflow Results Charts'!$FG$83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Charts'!$FH$83:$FL$83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7"/>
          <c:order val="27"/>
          <c:tx>
            <c:strRef>
              <c:f>'[1]Cashflow Results Charts'!$FG$84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Charts'!$FH$84:$FL$84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8"/>
          <c:order val="28"/>
          <c:tx>
            <c:strRef>
              <c:f>'[1]Cashflow Results Charts'!$FG$85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Charts'!$FH$85:$FL$85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9"/>
          <c:order val="29"/>
          <c:tx>
            <c:strRef>
              <c:f>'[1]Cashflow Results Charts'!$FG$86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Charts'!$FH$86:$FL$86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30"/>
          <c:order val="30"/>
          <c:tx>
            <c:strRef>
              <c:f>'[1]Cashflow Results Charts'!$FG$87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CCC0DA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Charts'!$FH$87:$FL$87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31"/>
          <c:order val="31"/>
          <c:tx>
            <c:strRef>
              <c:f>'[1]Cashflow Results Charts'!$FG$88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CCC0DA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Charts'!$FH$88:$FL$88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32"/>
          <c:order val="32"/>
          <c:tx>
            <c:strRef>
              <c:f>'[1]Cashflow Results Charts'!$FG$89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60497A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Charts'!$FH$89:$FL$89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33"/>
          <c:order val="33"/>
          <c:tx>
            <c:strRef>
              <c:f>'[1]Cashflow Results Charts'!$FG$90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60497A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Charts'!$FH$90:$FL$90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34"/>
          <c:order val="34"/>
          <c:tx>
            <c:strRef>
              <c:f>'[1]Cashflow Results Charts'!$FG$91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071400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Charts'!$FH$91:$FL$91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35"/>
          <c:order val="35"/>
          <c:tx>
            <c:strRef>
              <c:f>'[1]Cashflow Results Charts'!$FG$92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DA9694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Charts'!$FH$92:$FL$92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36"/>
          <c:order val="36"/>
          <c:tx>
            <c:strRef>
              <c:f>'[1]Cashflow Results Charts'!$FG$93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Charts'!$FH$93:$FL$93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37"/>
          <c:order val="37"/>
          <c:tx>
            <c:strRef>
              <c:f>'[1]Cashflow Results Charts'!$FG$94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Charts'!$FH$94:$FL$94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38"/>
          <c:order val="38"/>
          <c:tx>
            <c:strRef>
              <c:f>'[1]Cashflow Results Charts'!$FG$95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Charts'!$FH$95:$FL$95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39"/>
          <c:order val="39"/>
          <c:tx>
            <c:strRef>
              <c:f>'[1]Cashflow Results Charts'!$FG$96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538DD5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Charts'!$FH$96:$FL$96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40"/>
          <c:order val="40"/>
          <c:tx>
            <c:strRef>
              <c:f>'[1]Cashflow Results Charts'!$FG$97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Charts'!$FH$97:$FL$97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41"/>
          <c:order val="41"/>
          <c:tx>
            <c:strRef>
              <c:f>'[1]Cashflow Results Charts'!$FG$98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FFCC99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Charts'!$FH$98:$FL$98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42"/>
          <c:order val="42"/>
          <c:tx>
            <c:strRef>
              <c:f>'[1]Cashflow Results Charts'!$FG$99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071400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Charts'!$FH$99:$FL$99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5670656"/>
        <c:axId val="205680640"/>
      </c:barChart>
      <c:catAx>
        <c:axId val="20567065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05680640"/>
        <c:crosses val="autoZero"/>
        <c:auto val="1"/>
        <c:lblAlgn val="ctr"/>
        <c:lblOffset val="100"/>
        <c:noMultiLvlLbl val="0"/>
      </c:catAx>
      <c:valAx>
        <c:axId val="205680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056706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7712579444928909"/>
          <c:y val="1.9808238613929326E-2"/>
          <c:w val="0.22287422237777885"/>
          <c:h val="0.82555000000000001"/>
        </c:manualLayout>
      </c:layout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Storage Capacity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'[1]Cashflow Results Charts'!$FZ$57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'[1]Cashflow Results Charts'!$GA$56:$GE$56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Charts'!$GA$57:$GE$57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tx>
            <c:strRef>
              <c:f>'[1]Cashflow Results Charts'!$FZ$58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FF9933"/>
            </a:solidFill>
          </c:spPr>
          <c:invertIfNegative val="0"/>
          <c:cat>
            <c:numRef>
              <c:f>'[1]Cashflow Results Charts'!$GA$56:$GE$56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Charts'!$GA$58:$GE$58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"/>
          <c:order val="2"/>
          <c:tx>
            <c:strRef>
              <c:f>'[1]Cashflow Results Charts'!$FZ$59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numRef>
              <c:f>'[1]Cashflow Results Charts'!$GA$56:$GE$56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Charts'!$GA$59:$GE$59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3"/>
          <c:order val="3"/>
          <c:tx>
            <c:strRef>
              <c:f>'[1]Cashflow Results Charts'!$FZ$60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404040"/>
            </a:solidFill>
          </c:spPr>
          <c:invertIfNegative val="0"/>
          <c:cat>
            <c:numRef>
              <c:f>'[1]Cashflow Results Charts'!$GA$56:$GE$56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Charts'!$GA$60:$GE$60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4"/>
          <c:order val="4"/>
          <c:tx>
            <c:strRef>
              <c:f>'[1]Cashflow Results Charts'!$FZ$61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48A54"/>
            </a:solidFill>
          </c:spPr>
          <c:invertIfNegative val="0"/>
          <c:cat>
            <c:numRef>
              <c:f>'[1]Cashflow Results Charts'!$GA$56:$GE$56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Charts'!$GA$61:$GE$61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5"/>
          <c:order val="5"/>
          <c:tx>
            <c:strRef>
              <c:f>'[1]Cashflow Results Charts'!$FZ$62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numRef>
              <c:f>'[1]Cashflow Results Charts'!$GA$56:$GE$56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Charts'!$GA$62:$GE$62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5804288"/>
        <c:axId val="205805824"/>
      </c:barChart>
      <c:catAx>
        <c:axId val="20580428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05805824"/>
        <c:crosses val="autoZero"/>
        <c:auto val="1"/>
        <c:lblAlgn val="ctr"/>
        <c:lblOffset val="100"/>
        <c:noMultiLvlLbl val="0"/>
      </c:catAx>
      <c:valAx>
        <c:axId val="205805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Store Capacity (kWh)</a:t>
                </a:r>
              </a:p>
            </c:rich>
          </c:tx>
          <c:overlay val="0"/>
        </c:title>
        <c:numFmt formatCode="0.00E+0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0580428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Space Heat Production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'D2.6.1.A'!$AZ$54</c:f>
              <c:strCache>
                <c:ptCount val="1"/>
                <c:pt idx="0">
                  <c:v>Solid Fuel Boiler - Space Heat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'D2.6.1.A'!$BA$53:$BI$53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'D2.6.1.A'!$BA$54:$BI$54</c:f>
              <c:numCache>
                <c:formatCode>0</c:formatCode>
                <c:ptCount val="9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'D2.6.1.A'!$AZ$55</c:f>
              <c:strCache>
                <c:ptCount val="1"/>
                <c:pt idx="0">
                  <c:v>District Heating (Commercial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strRef>
              <c:f>'D2.6.1.A'!$BA$53:$BI$53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'D2.6.1.A'!$BA$55:$BI$55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0.76326972407282268</c:v>
                </c:pt>
              </c:numCache>
            </c:numRef>
          </c:val>
        </c:ser>
        <c:ser>
          <c:idx val="2"/>
          <c:order val="2"/>
          <c:tx>
            <c:strRef>
              <c:f>'D2.6.1.A'!$AZ$56</c:f>
              <c:strCache>
                <c:ptCount val="1"/>
                <c:pt idx="0">
                  <c:v>District Heating (Public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strRef>
              <c:f>'D2.6.1.A'!$BA$53:$BI$53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'D2.6.1.A'!$BA$56:$BI$56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0.3212322186368255</c:v>
                </c:pt>
              </c:numCache>
            </c:numRef>
          </c:val>
        </c:ser>
        <c:ser>
          <c:idx val="3"/>
          <c:order val="3"/>
          <c:tx>
            <c:strRef>
              <c:f>'D2.6.1.A'!$AZ$57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'D2.6.1.A'!$BA$53:$BI$53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'D2.6.1.A'!$BA$57:$BI$57</c:f>
              <c:numCache>
                <c:formatCode>0</c:formatCode>
                <c:ptCount val="9"/>
                <c:pt idx="0">
                  <c:v>0</c:v>
                </c:pt>
                <c:pt idx="1">
                  <c:v>0.13711806319601977</c:v>
                </c:pt>
                <c:pt idx="2">
                  <c:v>0.3692185012196802</c:v>
                </c:pt>
                <c:pt idx="3">
                  <c:v>0.97776664709753791</c:v>
                </c:pt>
                <c:pt idx="4">
                  <c:v>1.6727535266335642</c:v>
                </c:pt>
                <c:pt idx="5">
                  <c:v>3.1185658801267255</c:v>
                </c:pt>
                <c:pt idx="6">
                  <c:v>4.3826673480884688</c:v>
                </c:pt>
                <c:pt idx="7">
                  <c:v>6.3393053810233804</c:v>
                </c:pt>
                <c:pt idx="8">
                  <c:v>10.219136905340431</c:v>
                </c:pt>
              </c:numCache>
            </c:numRef>
          </c:val>
        </c:ser>
        <c:ser>
          <c:idx val="4"/>
          <c:order val="4"/>
          <c:tx>
            <c:strRef>
              <c:f>'D2.6.1.A'!$AZ$58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'D2.6.1.A'!$BA$53:$BI$53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'D2.6.1.A'!$BA$58:$BI$58</c:f>
              <c:numCache>
                <c:formatCode>0</c:formatCode>
                <c:ptCount val="9"/>
                <c:pt idx="0">
                  <c:v>0</c:v>
                </c:pt>
                <c:pt idx="1">
                  <c:v>0.61899158724941328</c:v>
                </c:pt>
                <c:pt idx="2">
                  <c:v>1.3563135060488118</c:v>
                </c:pt>
                <c:pt idx="3">
                  <c:v>2.8249683342612446</c:v>
                </c:pt>
                <c:pt idx="4">
                  <c:v>4.6105681899333435</c:v>
                </c:pt>
                <c:pt idx="5">
                  <c:v>6.8043146027506598</c:v>
                </c:pt>
                <c:pt idx="6">
                  <c:v>7.8029922240872107</c:v>
                </c:pt>
                <c:pt idx="7">
                  <c:v>8.6981069461740859</c:v>
                </c:pt>
                <c:pt idx="8">
                  <c:v>11.359400383894087</c:v>
                </c:pt>
              </c:numCache>
            </c:numRef>
          </c:val>
        </c:ser>
        <c:ser>
          <c:idx val="5"/>
          <c:order val="5"/>
          <c:tx>
            <c:strRef>
              <c:f>'D2.6.1.A'!$AZ$59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'D2.6.1.A'!$BA$53:$BI$53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'D2.6.1.A'!$BA$59:$BI$59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1.0791067821909314E-3</c:v>
                </c:pt>
                <c:pt idx="4">
                  <c:v>3.0728341810354561E-2</c:v>
                </c:pt>
                <c:pt idx="5">
                  <c:v>0.39200343078748168</c:v>
                </c:pt>
                <c:pt idx="6">
                  <c:v>1.2119625590639642</c:v>
                </c:pt>
                <c:pt idx="7">
                  <c:v>2.6691105241337834</c:v>
                </c:pt>
                <c:pt idx="8">
                  <c:v>4.9116862255786948</c:v>
                </c:pt>
              </c:numCache>
            </c:numRef>
          </c:val>
        </c:ser>
        <c:ser>
          <c:idx val="6"/>
          <c:order val="6"/>
          <c:tx>
            <c:strRef>
              <c:f>'D2.6.1.A'!$AZ$60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'D2.6.1.A'!$BA$53:$BI$53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'D2.6.1.A'!$BA$60:$BI$60</c:f>
              <c:numCache>
                <c:formatCode>0</c:formatCode>
                <c:ptCount val="9"/>
                <c:pt idx="0">
                  <c:v>0</c:v>
                </c:pt>
                <c:pt idx="1">
                  <c:v>8.6671498765917496E-3</c:v>
                </c:pt>
                <c:pt idx="2">
                  <c:v>0.19145093911273953</c:v>
                </c:pt>
                <c:pt idx="3">
                  <c:v>2.1019671197687213</c:v>
                </c:pt>
                <c:pt idx="4">
                  <c:v>4.0299620191944818</c:v>
                </c:pt>
                <c:pt idx="5">
                  <c:v>9.3543456684520585</c:v>
                </c:pt>
                <c:pt idx="6">
                  <c:v>18.250420798622063</c:v>
                </c:pt>
                <c:pt idx="7">
                  <c:v>31.056379130420282</c:v>
                </c:pt>
                <c:pt idx="8">
                  <c:v>55.392458922319683</c:v>
                </c:pt>
              </c:numCache>
            </c:numRef>
          </c:val>
        </c:ser>
        <c:ser>
          <c:idx val="7"/>
          <c:order val="7"/>
          <c:tx>
            <c:strRef>
              <c:f>'D2.6.1.A'!$AZ$61</c:f>
              <c:strCache>
                <c:ptCount val="1"/>
                <c:pt idx="0">
                  <c:v>DH for Dwelling (LD, ThM)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'D2.6.1.A'!$BA$53:$BI$53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'D2.6.1.A'!$BA$61:$BI$61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2.6746694642929209E-4</c:v>
                </c:pt>
                <c:pt idx="8">
                  <c:v>0.17390693731675425</c:v>
                </c:pt>
              </c:numCache>
            </c:numRef>
          </c:val>
        </c:ser>
        <c:ser>
          <c:idx val="8"/>
          <c:order val="8"/>
          <c:tx>
            <c:strRef>
              <c:f>'D2.6.1.A'!$AZ$62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'D2.6.1.A'!$BA$53:$BI$53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'D2.6.1.A'!$BA$62:$BI$62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2.7687223310225124E-2</c:v>
                </c:pt>
                <c:pt idx="5">
                  <c:v>0.80169409217426413</c:v>
                </c:pt>
                <c:pt idx="6">
                  <c:v>3.1200294074612591</c:v>
                </c:pt>
                <c:pt idx="7">
                  <c:v>7.0761657943645302</c:v>
                </c:pt>
                <c:pt idx="8">
                  <c:v>13.246264155225724</c:v>
                </c:pt>
              </c:numCache>
            </c:numRef>
          </c:val>
        </c:ser>
        <c:ser>
          <c:idx val="9"/>
          <c:order val="9"/>
          <c:tx>
            <c:strRef>
              <c:f>'D2.6.1.A'!$AZ$63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'D2.6.1.A'!$BA$53:$BI$53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'D2.6.1.A'!$BA$63:$BI$63</c:f>
              <c:numCache>
                <c:formatCode>0</c:formatCode>
                <c:ptCount val="9"/>
                <c:pt idx="0">
                  <c:v>34.1</c:v>
                </c:pt>
                <c:pt idx="1">
                  <c:v>25.848630918821783</c:v>
                </c:pt>
                <c:pt idx="2">
                  <c:v>19.147134013906939</c:v>
                </c:pt>
                <c:pt idx="3">
                  <c:v>13.402993809783238</c:v>
                </c:pt>
                <c:pt idx="4">
                  <c:v>9.2544474055142327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'D2.6.1.A'!$AZ$64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'D2.6.1.A'!$BA$53:$BI$53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'D2.6.1.A'!$BA$64:$BI$64</c:f>
              <c:numCache>
                <c:formatCode>0</c:formatCode>
                <c:ptCount val="9"/>
                <c:pt idx="0">
                  <c:v>294.89999999999998</c:v>
                </c:pt>
                <c:pt idx="1">
                  <c:v>314.48704331738338</c:v>
                </c:pt>
                <c:pt idx="2">
                  <c:v>324.38260787658101</c:v>
                </c:pt>
                <c:pt idx="3">
                  <c:v>331.51673289156582</c:v>
                </c:pt>
                <c:pt idx="4">
                  <c:v>282.32404655311404</c:v>
                </c:pt>
                <c:pt idx="5">
                  <c:v>271.91789375016242</c:v>
                </c:pt>
                <c:pt idx="6">
                  <c:v>224.95004938920951</c:v>
                </c:pt>
                <c:pt idx="7">
                  <c:v>154.41784213363619</c:v>
                </c:pt>
                <c:pt idx="8">
                  <c:v>2.7264970986772599</c:v>
                </c:pt>
              </c:numCache>
            </c:numRef>
          </c:val>
        </c:ser>
        <c:ser>
          <c:idx val="11"/>
          <c:order val="11"/>
          <c:tx>
            <c:strRef>
              <c:f>'D2.6.1.A'!$AZ$65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'D2.6.1.A'!$BA$53:$BI$53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'D2.6.1.A'!$BA$65:$BI$65</c:f>
              <c:numCache>
                <c:formatCode>0</c:formatCode>
                <c:ptCount val="9"/>
                <c:pt idx="0">
                  <c:v>0</c:v>
                </c:pt>
                <c:pt idx="1">
                  <c:v>9.5860929523244742</c:v>
                </c:pt>
                <c:pt idx="2">
                  <c:v>7.985822730450856</c:v>
                </c:pt>
                <c:pt idx="3">
                  <c:v>13.862048130264368</c:v>
                </c:pt>
                <c:pt idx="4">
                  <c:v>44.662086963518909</c:v>
                </c:pt>
                <c:pt idx="5">
                  <c:v>51.239620843908</c:v>
                </c:pt>
                <c:pt idx="6">
                  <c:v>40.368314044245004</c:v>
                </c:pt>
                <c:pt idx="7">
                  <c:v>10.311705676770289</c:v>
                </c:pt>
                <c:pt idx="8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'D2.6.1.A'!$AZ$66</c:f>
              <c:strCache>
                <c:ptCount val="1"/>
                <c:pt idx="0">
                  <c:v>Electric Resistive Heating - Space Heat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'D2.6.1.A'!$BA$53:$BI$53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'D2.6.1.A'!$BA$66:$BI$66</c:f>
              <c:numCache>
                <c:formatCode>0</c:formatCode>
                <c:ptCount val="9"/>
                <c:pt idx="0">
                  <c:v>34.4</c:v>
                </c:pt>
                <c:pt idx="1">
                  <c:v>25.85310300028409</c:v>
                </c:pt>
                <c:pt idx="2">
                  <c:v>19.150446666842353</c:v>
                </c:pt>
                <c:pt idx="3">
                  <c:v>13.405312666951113</c:v>
                </c:pt>
                <c:pt idx="4">
                  <c:v>9.2839640849607843</c:v>
                </c:pt>
                <c:pt idx="5">
                  <c:v>0.26279790032562289</c:v>
                </c:pt>
                <c:pt idx="6">
                  <c:v>0.86623784028747386</c:v>
                </c:pt>
                <c:pt idx="7">
                  <c:v>15.872667254536852</c:v>
                </c:pt>
                <c:pt idx="8">
                  <c:v>109.60882214301671</c:v>
                </c:pt>
              </c:numCache>
            </c:numRef>
          </c:val>
        </c:ser>
        <c:ser>
          <c:idx val="13"/>
          <c:order val="13"/>
          <c:tx>
            <c:strRef>
              <c:f>'D2.6.1.A'!$AZ$67</c:f>
              <c:strCache>
                <c:ptCount val="1"/>
                <c:pt idx="0">
                  <c:v>ASHP1 (Space Heat)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'D2.6.1.A'!$BA$53:$BI$53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'D2.6.1.A'!$BA$67:$BI$67</c:f>
              <c:numCache>
                <c:formatCode>0</c:formatCode>
                <c:ptCount val="9"/>
                <c:pt idx="0">
                  <c:v>0</c:v>
                </c:pt>
                <c:pt idx="1">
                  <c:v>0.93614907805379988</c:v>
                </c:pt>
                <c:pt idx="2">
                  <c:v>3.2605239184306485</c:v>
                </c:pt>
                <c:pt idx="3">
                  <c:v>9.0106551897906808</c:v>
                </c:pt>
                <c:pt idx="4">
                  <c:v>12.198931079328601</c:v>
                </c:pt>
                <c:pt idx="5">
                  <c:v>7.9871353637634348</c:v>
                </c:pt>
                <c:pt idx="6">
                  <c:v>7.9810142886812541</c:v>
                </c:pt>
                <c:pt idx="7">
                  <c:v>7.2445147190818426</c:v>
                </c:pt>
                <c:pt idx="8">
                  <c:v>6.0957229364351582</c:v>
                </c:pt>
              </c:numCache>
            </c:numRef>
          </c:val>
        </c:ser>
        <c:ser>
          <c:idx val="14"/>
          <c:order val="14"/>
          <c:tx>
            <c:strRef>
              <c:f>'D2.6.1.A'!$AZ$68</c:f>
              <c:strCache>
                <c:ptCount val="1"/>
                <c:pt idx="0">
                  <c:v>ASHP2 (Space Heat)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'D2.6.1.A'!$BA$53:$BI$53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'D2.6.1.A'!$BA$68:$BI$68</c:f>
              <c:numCache>
                <c:formatCode>0</c:formatCode>
                <c:ptCount val="9"/>
                <c:pt idx="0">
                  <c:v>0</c:v>
                </c:pt>
                <c:pt idx="1">
                  <c:v>0.93614907806629943</c:v>
                </c:pt>
                <c:pt idx="2">
                  <c:v>3.2655875520665449</c:v>
                </c:pt>
                <c:pt idx="3">
                  <c:v>9.0619758960374757</c:v>
                </c:pt>
                <c:pt idx="4">
                  <c:v>23.485244939702532</c:v>
                </c:pt>
                <c:pt idx="5">
                  <c:v>48.516028900474076</c:v>
                </c:pt>
                <c:pt idx="6">
                  <c:v>98.230061782840082</c:v>
                </c:pt>
                <c:pt idx="7">
                  <c:v>147.51814327885424</c:v>
                </c:pt>
                <c:pt idx="8">
                  <c:v>188.84611481976324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90595072"/>
        <c:axId val="190596608"/>
      </c:barChart>
      <c:catAx>
        <c:axId val="19059507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90596608"/>
        <c:crosses val="autoZero"/>
        <c:auto val="1"/>
        <c:lblAlgn val="ctr"/>
        <c:lblOffset val="100"/>
        <c:noMultiLvlLbl val="0"/>
      </c:catAx>
      <c:valAx>
        <c:axId val="190596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9059507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Retrofit Capacity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8039539388346267E-2"/>
          <c:y val="9.3415190632284761E-2"/>
          <c:w val="0.58322827830597823"/>
          <c:h val="0.80613042063120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'[1]Cashflow Results Charts'!$GV$57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numRef>
              <c:f>'[1]Cashflow Results Charts'!$GW$56:$HA$56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Charts'!$GW$57:$HA$57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tx>
            <c:strRef>
              <c:f>'[1]Cashflow Results Charts'!$GV$58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numRef>
              <c:f>'[1]Cashflow Results Charts'!$GW$56:$HA$56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Charts'!$GW$58:$HA$58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"/>
          <c:order val="2"/>
          <c:tx>
            <c:strRef>
              <c:f>'[1]Cashflow Results Charts'!$GV$59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'[1]Cashflow Results Charts'!$GW$56:$HA$56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Charts'!$GW$59:$HA$59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3"/>
          <c:order val="3"/>
          <c:tx>
            <c:strRef>
              <c:f>'[1]Cashflow Results Charts'!$GV$60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numRef>
              <c:f>'[1]Cashflow Results Charts'!$GW$56:$HA$56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Charts'!$GW$60:$HA$60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5837824"/>
        <c:axId val="205839360"/>
      </c:barChart>
      <c:catAx>
        <c:axId val="20583782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05839360"/>
        <c:crosses val="autoZero"/>
        <c:auto val="1"/>
        <c:lblAlgn val="ctr"/>
        <c:lblOffset val="100"/>
        <c:noMultiLvlLbl val="0"/>
      </c:catAx>
      <c:valAx>
        <c:axId val="205839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Capacity (Mixed Units)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058378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57804357375422"/>
          <c:y val="5.6679109181945755E-2"/>
          <c:w val="0.27242197658965089"/>
          <c:h val="0.46348039215686615"/>
        </c:manualLayout>
      </c:layout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Water Heating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'[1]Cashflow Results Charts'!$HH$57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numRef>
              <c:f>'[1]Cashflow Results Charts'!$HI$56:$HM$56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Charts'!$HI$57:$HM$57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tx>
            <c:strRef>
              <c:f>'[1]Cashflow Results Charts'!$HH$58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numRef>
              <c:f>'[1]Cashflow Results Charts'!$HI$56:$HM$56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Charts'!$HI$58:$HM$58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"/>
          <c:order val="2"/>
          <c:tx>
            <c:strRef>
              <c:f>'[1]Cashflow Results Charts'!$HH$59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numRef>
              <c:f>'[1]Cashflow Results Charts'!$HI$56:$HM$56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Charts'!$HI$59:$HM$59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3"/>
          <c:order val="3"/>
          <c:tx>
            <c:strRef>
              <c:f>'[1]Cashflow Results Charts'!$HH$60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'[1]Cashflow Results Charts'!$HI$56:$HM$56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Charts'!$HI$60:$HM$60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4"/>
          <c:order val="4"/>
          <c:tx>
            <c:strRef>
              <c:f>'[1]Cashflow Results Charts'!$HH$61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'[1]Cashflow Results Charts'!$HI$56:$HM$56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Charts'!$HI$61:$HM$61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5"/>
          <c:order val="5"/>
          <c:tx>
            <c:strRef>
              <c:f>'[1]Cashflow Results Charts'!$HH$62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numRef>
              <c:f>'[1]Cashflow Results Charts'!$HI$56:$HM$56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Charts'!$HI$62:$HM$62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6"/>
          <c:order val="6"/>
          <c:tx>
            <c:strRef>
              <c:f>'[1]Cashflow Results Charts'!$HH$63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numRef>
              <c:f>'[1]Cashflow Results Charts'!$HI$56:$HM$56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Charts'!$HI$63:$HM$63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7"/>
          <c:order val="7"/>
          <c:tx>
            <c:strRef>
              <c:f>'[1]Cashflow Results Charts'!$HH$64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numRef>
              <c:f>'[1]Cashflow Results Charts'!$HI$56:$HM$56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Charts'!$HI$64:$HM$64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8"/>
          <c:order val="8"/>
          <c:tx>
            <c:strRef>
              <c:f>'[1]Cashflow Results Charts'!$HH$65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numRef>
              <c:f>'[1]Cashflow Results Charts'!$HI$56:$HM$56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Charts'!$HI$65:$HM$65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9"/>
          <c:order val="9"/>
          <c:tx>
            <c:strRef>
              <c:f>'[1]Cashflow Results Charts'!$HH$66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numRef>
              <c:f>'[1]Cashflow Results Charts'!$HI$56:$HM$56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Charts'!$HI$66:$HM$66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'[1]Cashflow Results Charts'!$HH$67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'[1]Cashflow Results Charts'!$HI$56:$HM$56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Charts'!$HI$67:$HM$67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'[1]Cashflow Results Charts'!$HH$68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'[1]Cashflow Results Charts'!$HI$56:$HM$56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Charts'!$HI$68:$HM$68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'[1]Cashflow Results Charts'!$HH$69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'[1]Cashflow Results Charts'!$HI$56:$HM$56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Charts'!$HI$69:$HM$69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'[1]Cashflow Results Charts'!$HH$70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CCC0DA"/>
            </a:solidFill>
          </c:spPr>
          <c:invertIfNegative val="0"/>
          <c:cat>
            <c:numRef>
              <c:f>'[1]Cashflow Results Charts'!$HI$56:$HM$56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Charts'!$HI$70:$HM$70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'[1]Cashflow Results Charts'!$HH$71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60497A"/>
            </a:solidFill>
          </c:spPr>
          <c:invertIfNegative val="0"/>
          <c:cat>
            <c:numRef>
              <c:f>'[1]Cashflow Results Charts'!$HI$56:$HM$56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Charts'!$HI$71:$HM$71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'[1]Cashflow Results Charts'!$HH$72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'[1]Cashflow Results Charts'!$HI$56:$HM$56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Charts'!$HI$72:$HM$72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5979648"/>
        <c:axId val="205981184"/>
      </c:barChart>
      <c:catAx>
        <c:axId val="20597964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05981184"/>
        <c:crosses val="autoZero"/>
        <c:auto val="1"/>
        <c:lblAlgn val="ctr"/>
        <c:lblOffset val="100"/>
        <c:noMultiLvlLbl val="0"/>
      </c:catAx>
      <c:valAx>
        <c:axId val="205981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059796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144161294436796"/>
          <c:y val="0.25084982035301745"/>
          <c:w val="0.23855843666305784"/>
          <c:h val="0.749150163398697"/>
        </c:manualLayout>
      </c:layout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Hydrogen Production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'[1]Cashflow Results Charts'!$IB$57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Charts'!$IC$56:$IE$56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cat>
          <c:val>
            <c:numRef>
              <c:f>'[1]Cashflow Results Charts'!$IC$57:$IE$57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'[1]Cashflow Results Charts'!$IB$58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'[1]Cashflow Results Charts'!$IC$56:$IE$56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cat>
          <c:val>
            <c:numRef>
              <c:f>'[1]Cashflow Results Charts'!$IC$58:$IE$58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6027776"/>
        <c:axId val="206029568"/>
      </c:barChart>
      <c:catAx>
        <c:axId val="20602777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06029568"/>
        <c:crosses val="autoZero"/>
        <c:auto val="1"/>
        <c:lblAlgn val="ctr"/>
        <c:lblOffset val="100"/>
        <c:noMultiLvlLbl val="0"/>
      </c:catAx>
      <c:valAx>
        <c:axId val="206029568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0602777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Gas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'[1]Cashflow Results Charts'!$IV$57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Charts'!$IW$56:$IZ$56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Charts'!$IW$57:$IZ$57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'[1]Cashflow Results Charts'!$IV$58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Charts'!$IW$56:$IZ$56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Charts'!$IW$58:$IZ$58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2"/>
          <c:order val="2"/>
          <c:tx>
            <c:strRef>
              <c:f>'[1]Cashflow Results Charts'!$IV$59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Charts'!$IW$56:$IZ$56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Charts'!$IW$59:$IZ$59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3"/>
          <c:order val="3"/>
          <c:tx>
            <c:strRef>
              <c:f>'[1]Cashflow Results Charts'!$IV$60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Charts'!$IW$56:$IZ$56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Charts'!$IW$60:$IZ$60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4"/>
          <c:order val="4"/>
          <c:tx>
            <c:strRef>
              <c:f>'[1]Cashflow Results Charts'!$IV$61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Charts'!$IW$56:$IZ$56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Charts'!$IW$61:$IZ$61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5"/>
          <c:order val="5"/>
          <c:tx>
            <c:strRef>
              <c:f>'[1]Cashflow Results Charts'!$IV$62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Charts'!$IW$56:$IZ$56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Charts'!$IW$62:$IZ$62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6"/>
          <c:order val="6"/>
          <c:tx>
            <c:strRef>
              <c:f>'[1]Cashflow Results Charts'!$IV$63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Charts'!$IW$56:$IZ$56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Charts'!$IW$63:$IZ$63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7"/>
          <c:order val="7"/>
          <c:tx>
            <c:strRef>
              <c:f>'[1]Cashflow Results Charts'!$IV$64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Charts'!$IW$56:$IZ$56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Charts'!$IW$64:$IZ$64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8"/>
          <c:order val="8"/>
          <c:tx>
            <c:strRef>
              <c:f>'[1]Cashflow Results Charts'!$IV$65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Charts'!$IW$56:$IZ$56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Charts'!$IW$65:$IZ$65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9"/>
          <c:order val="9"/>
          <c:tx>
            <c:strRef>
              <c:f>'[1]Cashflow Results Charts'!$IV$66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Charts'!$IW$56:$IZ$56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Charts'!$IW$66:$IZ$66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'[1]Cashflow Results Charts'!$IV$67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Charts'!$IW$56:$IZ$56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Charts'!$IW$67:$IZ$67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'[1]Cashflow Results Charts'!$IV$68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Charts'!$IW$56:$IZ$56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Charts'!$IW$68:$IZ$68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'[1]Cashflow Results Charts'!$IV$69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Charts'!$IW$56:$IZ$56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Charts'!$IW$69:$IZ$69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'[1]Cashflow Results Charts'!$IV$70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Charts'!$IW$56:$IZ$56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Charts'!$IW$70:$IZ$70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'[1]Cashflow Results Charts'!$IV$71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Charts'!$IW$56:$IZ$56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Charts'!$IW$71:$IZ$71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'[1]Cashflow Results Charts'!$IV$72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Charts'!$IW$56:$IZ$56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Charts'!$IW$72:$IZ$72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'[1]Cashflow Results Charts'!$IV$73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Charts'!$IW$56:$IZ$56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Charts'!$IW$73:$IZ$73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7"/>
          <c:order val="17"/>
          <c:tx>
            <c:strRef>
              <c:f>'[1]Cashflow Results Charts'!$IV$74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Charts'!$IW$56:$IZ$56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Charts'!$IW$74:$IZ$74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8"/>
          <c:order val="18"/>
          <c:tx>
            <c:strRef>
              <c:f>'[1]Cashflow Results Charts'!$IV$75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Charts'!$IW$56:$IZ$56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Charts'!$IW$75:$IZ$75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9"/>
          <c:order val="19"/>
          <c:tx>
            <c:strRef>
              <c:f>'[1]Cashflow Results Charts'!$IV$76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'[1]Cashflow Results Charts'!$IW$56:$IZ$56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Charts'!$IW$76:$IZ$76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20"/>
          <c:order val="20"/>
          <c:tx>
            <c:strRef>
              <c:f>'[1]Cashflow Results Charts'!$IV$77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'[1]Cashflow Results Charts'!$IW$56:$IZ$56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Charts'!$IW$77:$IZ$77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21"/>
          <c:order val="21"/>
          <c:tx>
            <c:strRef>
              <c:f>'[1]Cashflow Results Charts'!$IV$78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numRef>
              <c:f>'[1]Cashflow Results Charts'!$IW$56:$IZ$56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Charts'!$IW$78:$IZ$78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22"/>
          <c:order val="22"/>
          <c:tx>
            <c:strRef>
              <c:f>'[1]Cashflow Results Charts'!$IV$79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numRef>
              <c:f>'[1]Cashflow Results Charts'!$IW$56:$IZ$56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Charts'!$IW$79:$IZ$79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23"/>
          <c:order val="23"/>
          <c:tx>
            <c:strRef>
              <c:f>'[1]Cashflow Results Charts'!$IV$80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'[1]Cashflow Results Charts'!$IW$56:$IZ$56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Charts'!$IW$80:$IZ$80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24"/>
          <c:order val="24"/>
          <c:tx>
            <c:strRef>
              <c:f>'[1]Cashflow Results Charts'!$IV$81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numRef>
              <c:f>'[1]Cashflow Results Charts'!$IW$56:$IZ$56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Charts'!$IW$81:$IZ$81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25"/>
          <c:order val="25"/>
          <c:tx>
            <c:strRef>
              <c:f>'[1]Cashflow Results Charts'!$IV$82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numRef>
              <c:f>'[1]Cashflow Results Charts'!$IW$56:$IZ$56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Charts'!$IW$82:$IZ$82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26"/>
          <c:order val="26"/>
          <c:tx>
            <c:strRef>
              <c:f>'[1]Cashflow Results Charts'!$IV$83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'[1]Cashflow Results Charts'!$IW$56:$IZ$56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Charts'!$IW$83:$IZ$83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27"/>
          <c:order val="27"/>
          <c:tx>
            <c:strRef>
              <c:f>'[1]Cashflow Results Charts'!$IV$84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'[1]Cashflow Results Charts'!$IW$56:$IZ$56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Charts'!$IW$84:$IZ$84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28"/>
          <c:order val="28"/>
          <c:tx>
            <c:strRef>
              <c:f>'[1]Cashflow Results Charts'!$IV$85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'[1]Cashflow Results Charts'!$IW$56:$IZ$56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Charts'!$IW$85:$IZ$85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6221696"/>
        <c:axId val="206223232"/>
      </c:barChart>
      <c:catAx>
        <c:axId val="20622169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06223232"/>
        <c:crosses val="autoZero"/>
        <c:auto val="1"/>
        <c:lblAlgn val="ctr"/>
        <c:lblOffset val="100"/>
        <c:noMultiLvlLbl val="0"/>
      </c:catAx>
      <c:valAx>
        <c:axId val="20622323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062216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Hydrogen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'[1]Cashflow Results Charts'!$JP$57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Charts'!$JQ$56:$JS$56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cat>
          <c:val>
            <c:numRef>
              <c:f>'[1]Cashflow Results Charts'!$JQ$57:$JS$57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'[1]Cashflow Results Charts'!$JP$58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Charts'!$JQ$56:$JS$56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cat>
          <c:val>
            <c:numRef>
              <c:f>'[1]Cashflow Results Charts'!$JQ$58:$JS$58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2"/>
          <c:order val="2"/>
          <c:tx>
            <c:strRef>
              <c:f>'[1]Cashflow Results Charts'!$JP$59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Charts'!$JQ$56:$JS$56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cat>
          <c:val>
            <c:numRef>
              <c:f>'[1]Cashflow Results Charts'!$JQ$59:$JS$59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3"/>
          <c:order val="3"/>
          <c:tx>
            <c:strRef>
              <c:f>'[1]Cashflow Results Charts'!$JP$60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Charts'!$JQ$56:$JS$56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cat>
          <c:val>
            <c:numRef>
              <c:f>'[1]Cashflow Results Charts'!$JQ$60:$JS$60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4"/>
          <c:order val="4"/>
          <c:tx>
            <c:strRef>
              <c:f>'[1]Cashflow Results Charts'!$JP$61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numRef>
              <c:f>'[1]Cashflow Results Charts'!$JQ$56:$JS$56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cat>
          <c:val>
            <c:numRef>
              <c:f>'[1]Cashflow Results Charts'!$JQ$61:$JS$61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5"/>
          <c:order val="5"/>
          <c:tx>
            <c:strRef>
              <c:f>'[1]Cashflow Results Charts'!$JP$62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numRef>
              <c:f>'[1]Cashflow Results Charts'!$JQ$56:$JS$56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cat>
          <c:val>
            <c:numRef>
              <c:f>'[1]Cashflow Results Charts'!$JQ$62:$JS$62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6"/>
          <c:order val="6"/>
          <c:tx>
            <c:strRef>
              <c:f>'[1]Cashflow Results Charts'!$JP$63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cat>
            <c:numRef>
              <c:f>'[1]Cashflow Results Charts'!$JQ$56:$JS$56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cat>
          <c:val>
            <c:numRef>
              <c:f>'[1]Cashflow Results Charts'!$JQ$63:$JS$63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7"/>
          <c:order val="7"/>
          <c:tx>
            <c:strRef>
              <c:f>'[1]Cashflow Results Charts'!$JP$64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'[1]Cashflow Results Charts'!$JQ$56:$JS$56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cat>
          <c:val>
            <c:numRef>
              <c:f>'[1]Cashflow Results Charts'!$JQ$64:$JS$64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8"/>
          <c:order val="8"/>
          <c:tx>
            <c:strRef>
              <c:f>'[1]Cashflow Results Charts'!$JP$65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'[1]Cashflow Results Charts'!$JQ$56:$JS$56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cat>
          <c:val>
            <c:numRef>
              <c:f>'[1]Cashflow Results Charts'!$JQ$65:$JS$65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6349440"/>
        <c:axId val="206350976"/>
      </c:barChart>
      <c:catAx>
        <c:axId val="20634944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06350976"/>
        <c:crosses val="autoZero"/>
        <c:auto val="1"/>
        <c:lblAlgn val="ctr"/>
        <c:lblOffset val="100"/>
        <c:noMultiLvlLbl val="0"/>
      </c:catAx>
      <c:valAx>
        <c:axId val="206350976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0634944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Biomass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'[1]Cashflow Results Charts'!$KJ$57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Charts'!$KK$56:$KN$56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Charts'!$KK$57:$KN$57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'[1]Cashflow Results Charts'!$KJ$58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Charts'!$KK$56:$KN$56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Charts'!$KK$58:$KN$58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2"/>
          <c:order val="2"/>
          <c:tx>
            <c:strRef>
              <c:f>'[1]Cashflow Results Charts'!$KJ$59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Charts'!$KK$56:$KN$56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Charts'!$KK$59:$KN$59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3"/>
          <c:order val="3"/>
          <c:tx>
            <c:strRef>
              <c:f>'[1]Cashflow Results Charts'!$KJ$60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Charts'!$KK$56:$KN$56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Charts'!$KK$60:$KN$60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4"/>
          <c:order val="4"/>
          <c:tx>
            <c:strRef>
              <c:f>'[1]Cashflow Results Charts'!$KJ$61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Charts'!$KK$56:$KN$56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Charts'!$KK$61:$KN$61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5"/>
          <c:order val="5"/>
          <c:tx>
            <c:strRef>
              <c:f>'[1]Cashflow Results Charts'!$KJ$62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numRef>
              <c:f>'[1]Cashflow Results Charts'!$KK$56:$KN$56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Charts'!$KK$62:$KN$62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6"/>
          <c:order val="6"/>
          <c:tx>
            <c:strRef>
              <c:f>'[1]Cashflow Results Charts'!$KJ$63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numRef>
              <c:f>'[1]Cashflow Results Charts'!$KK$56:$KN$56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Charts'!$KK$63:$KN$63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7"/>
          <c:order val="7"/>
          <c:tx>
            <c:strRef>
              <c:f>'[1]Cashflow Results Charts'!$KJ$64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'[1]Cashflow Results Charts'!$KK$56:$KN$56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Charts'!$KK$64:$KN$64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8"/>
          <c:order val="8"/>
          <c:tx>
            <c:strRef>
              <c:f>'[1]Cashflow Results Charts'!$KJ$65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'[1]Cashflow Results Charts'!$KK$56:$KN$56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Charts'!$KK$65:$KN$65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9"/>
          <c:order val="9"/>
          <c:tx>
            <c:strRef>
              <c:f>'[1]Cashflow Results Charts'!$KJ$66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'[1]Cashflow Results Charts'!$KK$56:$KN$56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Charts'!$KK$66:$KN$66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'[1]Cashflow Results Charts'!$KJ$67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4D4D4D"/>
            </a:solidFill>
          </c:spPr>
          <c:invertIfNegative val="0"/>
          <c:cat>
            <c:numRef>
              <c:f>'[1]Cashflow Results Charts'!$KK$56:$KN$56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Charts'!$KK$67:$KN$67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'[1]Cashflow Results Charts'!$KJ$68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'[1]Cashflow Results Charts'!$KK$56:$KN$56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Charts'!$KK$68:$KN$68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'[1]Cashflow Results Charts'!$KJ$69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'[1]Cashflow Results Charts'!$KK$56:$KN$56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Charts'!$KK$69:$KN$69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6664832"/>
        <c:axId val="206666368"/>
      </c:barChart>
      <c:catAx>
        <c:axId val="20666483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06666368"/>
        <c:crosses val="autoZero"/>
        <c:auto val="1"/>
        <c:lblAlgn val="ctr"/>
        <c:lblOffset val="100"/>
        <c:noMultiLvlLbl val="0"/>
      </c:catAx>
      <c:valAx>
        <c:axId val="206666368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0666483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Peak Reserve Margin (Supply by Technologies)</a:t>
            </a:r>
          </a:p>
        </c:rich>
      </c:tx>
      <c:layout>
        <c:manualLayout>
          <c:xMode val="edge"/>
          <c:yMode val="edge"/>
          <c:x val="0.21828706111765137"/>
          <c:y val="2.039547979503540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0406724472777937E-2"/>
          <c:y val="9.5354836476318663E-2"/>
          <c:w val="0.6054511737696664"/>
          <c:h val="0.72415939930135942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'D2.6.1.C'!$C$47</c:f>
              <c:strCache>
                <c:ptCount val="1"/>
                <c:pt idx="0">
                  <c:v>Interconnector Benelux-Germany (Electricity)</c:v>
                </c:pt>
              </c:strCache>
            </c:strRef>
          </c:tx>
          <c:spPr>
            <a:solidFill>
              <a:srgbClr val="EBF1DE"/>
            </a:solidFill>
          </c:spPr>
          <c:invertIfNegative val="0"/>
          <c:cat>
            <c:strRef>
              <c:f>'D2.6.1.C'!$D$46:$T$46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'D2.6.1.C'!$D$47:$T$47</c:f>
              <c:numCache>
                <c:formatCode>General</c:formatCode>
                <c:ptCount val="17"/>
                <c:pt idx="0">
                  <c:v>0.99992000000000225</c:v>
                </c:pt>
                <c:pt idx="1">
                  <c:v>0.16498680000000029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0"/>
          <c:order val="1"/>
          <c:tx>
            <c:strRef>
              <c:f>'D2.6.1.C'!$C$48</c:f>
              <c:strCache>
                <c:ptCount val="1"/>
                <c:pt idx="0">
                  <c:v>Interconnector France (Electricity)</c:v>
                </c:pt>
              </c:strCache>
            </c:strRef>
          </c:tx>
          <c:spPr>
            <a:solidFill>
              <a:srgbClr val="EBF1DE"/>
            </a:solidFill>
          </c:spPr>
          <c:invertIfNegative val="0"/>
          <c:cat>
            <c:strRef>
              <c:f>'D2.6.1.C'!$D$46:$T$46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'D2.6.1.C'!$D$48:$T$48</c:f>
              <c:numCache>
                <c:formatCode>General</c:formatCode>
                <c:ptCount val="17"/>
                <c:pt idx="0">
                  <c:v>4.9998399999999874</c:v>
                </c:pt>
                <c:pt idx="1">
                  <c:v>0.82497360000000342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"/>
          <c:order val="2"/>
          <c:tx>
            <c:strRef>
              <c:f>'D2.6.1.C'!$C$49</c:f>
              <c:strCache>
                <c:ptCount val="1"/>
                <c:pt idx="0">
                  <c:v>Interconnector Ireland (Electricity)</c:v>
                </c:pt>
              </c:strCache>
            </c:strRef>
          </c:tx>
          <c:spPr>
            <a:solidFill>
              <a:srgbClr val="EBF1DE"/>
            </a:solidFill>
          </c:spPr>
          <c:invertIfNegative val="0"/>
          <c:cat>
            <c:strRef>
              <c:f>'D2.6.1.C'!$D$46:$T$46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'D2.6.1.C'!$D$49:$T$49</c:f>
              <c:numCache>
                <c:formatCode>General</c:formatCode>
                <c:ptCount val="17"/>
                <c:pt idx="0">
                  <c:v>1.9999599999999933</c:v>
                </c:pt>
                <c:pt idx="1">
                  <c:v>0.32999339999999949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'D2.6.1.C'!$C$50</c:f>
              <c:strCache>
                <c:ptCount val="1"/>
                <c:pt idx="0">
                  <c:v>Interconnector Nordel (Electricity)</c:v>
                </c:pt>
              </c:strCache>
            </c:strRef>
          </c:tx>
          <c:spPr>
            <a:solidFill>
              <a:srgbClr val="EBF1DE"/>
            </a:solidFill>
          </c:spPr>
          <c:invertIfNegative val="0"/>
          <c:cat>
            <c:strRef>
              <c:f>'D2.6.1.C'!$D$46:$T$46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'D2.6.1.C'!$D$50:$T$50</c:f>
              <c:numCache>
                <c:formatCode>General</c:formatCode>
                <c:ptCount val="17"/>
                <c:pt idx="0">
                  <c:v>2</c:v>
                </c:pt>
                <c:pt idx="1">
                  <c:v>0.32999999999999885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'D2.6.1.C'!$C$51</c:f>
              <c:strCache>
                <c:ptCount val="1"/>
                <c:pt idx="0">
                  <c:v>Gas Macro CHP</c:v>
                </c:pt>
              </c:strCache>
            </c:strRef>
          </c:tx>
          <c:spPr>
            <a:solidFill>
              <a:srgbClr val="60497A"/>
            </a:solidFill>
          </c:spPr>
          <c:invertIfNegative val="0"/>
          <c:cat>
            <c:strRef>
              <c:f>'D2.6.1.C'!$D$46:$T$46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'D2.6.1.C'!$D$51:$T$51</c:f>
              <c:numCache>
                <c:formatCode>General</c:formatCode>
                <c:ptCount val="17"/>
                <c:pt idx="0">
                  <c:v>4.8332130752944621E-11</c:v>
                </c:pt>
                <c:pt idx="1">
                  <c:v>4.5915524215297429E-11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'D2.6.1.C'!$C$52</c:f>
              <c:strCache>
                <c:ptCount val="1"/>
                <c:pt idx="0">
                  <c:v>Gas Macro CHP</c:v>
                </c:pt>
              </c:strCache>
            </c:strRef>
          </c:tx>
          <c:spPr>
            <a:solidFill>
              <a:srgbClr val="60497A"/>
            </a:solidFill>
          </c:spPr>
          <c:invertIfNegative val="0"/>
          <c:cat>
            <c:strRef>
              <c:f>'D2.6.1.C'!$D$46:$T$46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'D2.6.1.C'!$D$52:$T$52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8">
                  <c:v>1.7007373390128294E-11</c:v>
                </c:pt>
                <c:pt idx="9">
                  <c:v>1.9972015773084438E-11</c:v>
                </c:pt>
                <c:pt idx="10">
                  <c:v>1.4298685268035467E-11</c:v>
                </c:pt>
                <c:pt idx="11">
                  <c:v>1.6984360765074886E-11</c:v>
                </c:pt>
                <c:pt idx="12">
                  <c:v>2.5666511720609276E-11</c:v>
                </c:pt>
                <c:pt idx="13">
                  <c:v>2.218247507491859E-11</c:v>
                </c:pt>
                <c:pt idx="14">
                  <c:v>2.8212734828988154E-11</c:v>
                </c:pt>
                <c:pt idx="15">
                  <c:v>1.7807334468488471E-11</c:v>
                </c:pt>
                <c:pt idx="16">
                  <c:v>2.1395676410926439E-11</c:v>
                </c:pt>
              </c:numCache>
            </c:numRef>
          </c:val>
        </c:ser>
        <c:ser>
          <c:idx val="6"/>
          <c:order val="6"/>
          <c:tx>
            <c:strRef>
              <c:f>'D2.6.1.C'!$C$53</c:f>
              <c:strCache>
                <c:ptCount val="1"/>
                <c:pt idx="0">
                  <c:v>OCGT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'D2.6.1.C'!$D$46:$T$46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'D2.6.1.C'!$D$53:$T$53</c:f>
              <c:numCache>
                <c:formatCode>General</c:formatCode>
                <c:ptCount val="17"/>
                <c:pt idx="0">
                  <c:v>1.0124946126462559E-10</c:v>
                </c:pt>
                <c:pt idx="1">
                  <c:v>9.6186988201394283E-11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'D2.6.1.C'!$C$54</c:f>
              <c:strCache>
                <c:ptCount val="1"/>
                <c:pt idx="0">
                  <c:v>PC Coal</c:v>
                </c:pt>
              </c:strCache>
            </c:strRef>
          </c:tx>
          <c:spPr>
            <a:solidFill>
              <a:srgbClr val="4D4D4D"/>
            </a:solidFill>
          </c:spPr>
          <c:invertIfNegative val="0"/>
          <c:cat>
            <c:strRef>
              <c:f>'D2.6.1.C'!$D$46:$T$46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'D2.6.1.C'!$D$54:$T$54</c:f>
              <c:numCache>
                <c:formatCode>General</c:formatCode>
                <c:ptCount val="17"/>
                <c:pt idx="0">
                  <c:v>5.1253746425944476E-11</c:v>
                </c:pt>
                <c:pt idx="1">
                  <c:v>4.8691059104647239E-11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'D2.6.1.C'!$C$55</c:f>
              <c:strCache>
                <c:ptCount val="1"/>
                <c:pt idx="0">
                  <c:v>PC Coal with CCS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'D2.6.1.C'!$D$46:$T$46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'D2.6.1.C'!$D$55:$T$55</c:f>
              <c:numCache>
                <c:formatCode>General</c:formatCode>
                <c:ptCount val="17"/>
                <c:pt idx="0">
                  <c:v>6.1346744399639473E-11</c:v>
                </c:pt>
                <c:pt idx="1">
                  <c:v>5.8279407179657495E-11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'D2.6.1.C'!$C$56</c:f>
              <c:strCache>
                <c:ptCount val="1"/>
                <c:pt idx="0">
                  <c:v>IGCC Coal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'D2.6.1.C'!$D$46:$T$46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'D2.6.1.C'!$D$56:$T$56</c:f>
              <c:numCache>
                <c:formatCode>General</c:formatCode>
                <c:ptCount val="17"/>
                <c:pt idx="0">
                  <c:v>4.8957374636867745E-11</c:v>
                </c:pt>
                <c:pt idx="1">
                  <c:v>4.6509505905024371E-11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'D2.6.1.C'!$C$57</c:f>
              <c:strCache>
                <c:ptCount val="1"/>
                <c:pt idx="0">
                  <c:v>IGCC Coal with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'D2.6.1.C'!$D$57:$T$57</c:f>
              <c:numCache>
                <c:formatCode>General</c:formatCode>
                <c:ptCount val="17"/>
                <c:pt idx="0">
                  <c:v>0.59835118823776767</c:v>
                </c:pt>
                <c:pt idx="1">
                  <c:v>0.56843362882587922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'D2.6.1.C'!$C$58</c:f>
              <c:strCache>
                <c:ptCount val="1"/>
                <c:pt idx="0">
                  <c:v>IGCC Coal with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'D2.6.1.C'!$D$58:$T$58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7">
                  <c:v>0.50640416136876609</c:v>
                </c:pt>
                <c:pt idx="8">
                  <c:v>0.5085985097661887</c:v>
                </c:pt>
                <c:pt idx="9">
                  <c:v>0.50825393218483483</c:v>
                </c:pt>
                <c:pt idx="10">
                  <c:v>0.50859850975296417</c:v>
                </c:pt>
                <c:pt idx="11">
                  <c:v>0.50859850976613619</c:v>
                </c:pt>
                <c:pt idx="12">
                  <c:v>0.53979131623039445</c:v>
                </c:pt>
                <c:pt idx="13">
                  <c:v>0.56843362845788126</c:v>
                </c:pt>
                <c:pt idx="14">
                  <c:v>0.5684336284759629</c:v>
                </c:pt>
                <c:pt idx="15">
                  <c:v>0.56843362840058242</c:v>
                </c:pt>
                <c:pt idx="16">
                  <c:v>0.56736425869792284</c:v>
                </c:pt>
              </c:numCache>
            </c:numRef>
          </c:val>
        </c:ser>
        <c:ser>
          <c:idx val="12"/>
          <c:order val="12"/>
          <c:tx>
            <c:strRef>
              <c:f>'D2.6.1.C'!$C$59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'D2.6.1.C'!$D$46:$T$46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'D2.6.1.C'!$D$59:$T$59</c:f>
              <c:numCache>
                <c:formatCode>General</c:formatCode>
                <c:ptCount val="17"/>
                <c:pt idx="0">
                  <c:v>8.0833555316554808E-10</c:v>
                </c:pt>
                <c:pt idx="1">
                  <c:v>7.6791877550727057E-10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'D2.6.1.C'!$C$60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strRef>
              <c:f>'D2.6.1.C'!$D$46:$T$46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'D2.6.1.C'!$D$60:$T$60</c:f>
              <c:numCache>
                <c:formatCode>General</c:formatCode>
                <c:ptCount val="17"/>
                <c:pt idx="0">
                  <c:v>28.174947767985056</c:v>
                </c:pt>
                <c:pt idx="1">
                  <c:v>26.766200379585783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'D2.6.1.C'!$C$61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strRef>
              <c:f>'D2.6.1.C'!$D$46:$T$46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'D2.6.1.C'!$D$61:$T$61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0.11764497288251841</c:v>
                </c:pt>
                <c:pt idx="3">
                  <c:v>2.20225374678293</c:v>
                </c:pt>
                <c:pt idx="4">
                  <c:v>2.0381915884174222</c:v>
                </c:pt>
                <c:pt idx="5">
                  <c:v>2.338724261751409</c:v>
                </c:pt>
                <c:pt idx="6">
                  <c:v>2.4583885713011138</c:v>
                </c:pt>
                <c:pt idx="7">
                  <c:v>23.870472728084923</c:v>
                </c:pt>
                <c:pt idx="8">
                  <c:v>23.948705608445742</c:v>
                </c:pt>
                <c:pt idx="9">
                  <c:v>23.948599372048797</c:v>
                </c:pt>
                <c:pt idx="10">
                  <c:v>23.948705606775004</c:v>
                </c:pt>
                <c:pt idx="11">
                  <c:v>23.948705606350483</c:v>
                </c:pt>
                <c:pt idx="12">
                  <c:v>25.647563754699377</c:v>
                </c:pt>
                <c:pt idx="13">
                  <c:v>26.766200389019968</c:v>
                </c:pt>
                <c:pt idx="14">
                  <c:v>26.766200395422793</c:v>
                </c:pt>
                <c:pt idx="15">
                  <c:v>26.766200394833497</c:v>
                </c:pt>
                <c:pt idx="16">
                  <c:v>26.727035389172478</c:v>
                </c:pt>
              </c:numCache>
            </c:numRef>
          </c:val>
        </c:ser>
        <c:ser>
          <c:idx val="15"/>
          <c:order val="15"/>
          <c:tx>
            <c:strRef>
              <c:f>'D2.6.1.C'!$C$62</c:f>
              <c:strCache>
                <c:ptCount val="1"/>
                <c:pt idx="0">
                  <c:v>Nuclear (Legacy)</c:v>
                </c:pt>
              </c:strCache>
            </c:strRef>
          </c:tx>
          <c:spPr>
            <a:solidFill>
              <a:srgbClr val="FF6400"/>
            </a:solidFill>
          </c:spPr>
          <c:invertIfNegative val="0"/>
          <c:cat>
            <c:strRef>
              <c:f>'D2.6.1.C'!$D$46:$T$46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'D2.6.1.C'!$D$62:$T$62</c:f>
              <c:numCache>
                <c:formatCode>General</c:formatCode>
                <c:ptCount val="17"/>
                <c:pt idx="0">
                  <c:v>1.1898089999999975</c:v>
                </c:pt>
                <c:pt idx="1">
                  <c:v>1.1303185499999986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'D2.6.1.C'!$C$63</c:f>
              <c:strCache>
                <c:ptCount val="1"/>
                <c:pt idx="0">
                  <c:v>Nuclear (Legacy)</c:v>
                </c:pt>
              </c:strCache>
            </c:strRef>
          </c:tx>
          <c:spPr>
            <a:solidFill>
              <a:srgbClr val="FF6400"/>
            </a:solidFill>
          </c:spPr>
          <c:invertIfNegative val="0"/>
          <c:cat>
            <c:strRef>
              <c:f>'D2.6.1.C'!$D$46:$T$46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'D2.6.1.C'!$D$63:$T$63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0.62010173715572836</c:v>
                </c:pt>
                <c:pt idx="3">
                  <c:v>0.83286629999770523</c:v>
                </c:pt>
                <c:pt idx="4">
                  <c:v>0.83286629999859141</c:v>
                </c:pt>
                <c:pt idx="5">
                  <c:v>0.83286629999796602</c:v>
                </c:pt>
                <c:pt idx="6">
                  <c:v>0.83286629999822193</c:v>
                </c:pt>
                <c:pt idx="7">
                  <c:v>0.83286629999994177</c:v>
                </c:pt>
                <c:pt idx="8">
                  <c:v>0.83286629999992901</c:v>
                </c:pt>
                <c:pt idx="9">
                  <c:v>0.83286629999995365</c:v>
                </c:pt>
                <c:pt idx="10">
                  <c:v>0.83286629999990702</c:v>
                </c:pt>
                <c:pt idx="11">
                  <c:v>0.83286629999992845</c:v>
                </c:pt>
                <c:pt idx="12">
                  <c:v>1.0287865081879015</c:v>
                </c:pt>
                <c:pt idx="13">
                  <c:v>1.1303185499988848</c:v>
                </c:pt>
                <c:pt idx="14">
                  <c:v>1.1303185499992736</c:v>
                </c:pt>
                <c:pt idx="15">
                  <c:v>1.1303185499985473</c:v>
                </c:pt>
                <c:pt idx="16">
                  <c:v>1.1303185499966881</c:v>
                </c:pt>
              </c:numCache>
            </c:numRef>
          </c:val>
        </c:ser>
        <c:ser>
          <c:idx val="17"/>
          <c:order val="17"/>
          <c:tx>
            <c:strRef>
              <c:f>'D2.6.1.C'!$C$64</c:f>
              <c:strCache>
                <c:ptCount val="1"/>
                <c:pt idx="0">
                  <c:v>Nuclear (Gen III)</c:v>
                </c:pt>
              </c:strCache>
            </c:strRef>
          </c:tx>
          <c:spPr>
            <a:solidFill>
              <a:srgbClr val="FF8C00"/>
            </a:solidFill>
          </c:spPr>
          <c:invertIfNegative val="0"/>
          <c:cat>
            <c:strRef>
              <c:f>'D2.6.1.C'!$D$46:$T$46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'D2.6.1.C'!$D$64:$T$64</c:f>
              <c:numCache>
                <c:formatCode>General</c:formatCode>
                <c:ptCount val="17"/>
                <c:pt idx="0">
                  <c:v>32.185479246593594</c:v>
                </c:pt>
                <c:pt idx="1">
                  <c:v>30.576205284263935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8"/>
          <c:order val="18"/>
          <c:tx>
            <c:strRef>
              <c:f>'D2.6.1.C'!$C$65</c:f>
              <c:strCache>
                <c:ptCount val="1"/>
                <c:pt idx="0">
                  <c:v>Nuclear (Gen III)</c:v>
                </c:pt>
              </c:strCache>
            </c:strRef>
          </c:tx>
          <c:spPr>
            <a:solidFill>
              <a:srgbClr val="FF8C00"/>
            </a:solidFill>
          </c:spPr>
          <c:invertIfNegative val="0"/>
          <c:cat>
            <c:strRef>
              <c:f>'D2.6.1.C'!$D$46:$T$46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'D2.6.1.C'!$D$65:$T$65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27.381332293527425</c:v>
                </c:pt>
                <c:pt idx="3">
                  <c:v>28.965220776004109</c:v>
                </c:pt>
                <c:pt idx="4">
                  <c:v>28.932291001302687</c:v>
                </c:pt>
                <c:pt idx="5">
                  <c:v>28.96500321781873</c:v>
                </c:pt>
                <c:pt idx="6">
                  <c:v>28.966175759166099</c:v>
                </c:pt>
                <c:pt idx="7">
                  <c:v>28.966931322240498</c:v>
                </c:pt>
                <c:pt idx="8">
                  <c:v>28.966931322573313</c:v>
                </c:pt>
                <c:pt idx="9">
                  <c:v>28.966931321736812</c:v>
                </c:pt>
                <c:pt idx="10">
                  <c:v>28.966931320506344</c:v>
                </c:pt>
                <c:pt idx="11">
                  <c:v>28.966931321754423</c:v>
                </c:pt>
                <c:pt idx="12">
                  <c:v>30.507331480504206</c:v>
                </c:pt>
                <c:pt idx="13">
                  <c:v>30.576205283636405</c:v>
                </c:pt>
                <c:pt idx="14">
                  <c:v>30.576205282831804</c:v>
                </c:pt>
                <c:pt idx="15">
                  <c:v>30.576205282738723</c:v>
                </c:pt>
                <c:pt idx="16">
                  <c:v>30.576205282325752</c:v>
                </c:pt>
              </c:numCache>
            </c:numRef>
          </c:val>
        </c:ser>
        <c:ser>
          <c:idx val="19"/>
          <c:order val="19"/>
          <c:tx>
            <c:strRef>
              <c:f>'D2.6.1.C'!$C$66</c:f>
              <c:strCache>
                <c:ptCount val="1"/>
                <c:pt idx="0">
                  <c:v>Nuclear (Gen IV)</c:v>
                </c:pt>
              </c:strCache>
            </c:strRef>
          </c:tx>
          <c:spPr>
            <a:solidFill>
              <a:srgbClr val="FFB400"/>
            </a:solidFill>
          </c:spPr>
          <c:invertIfNegative val="0"/>
          <c:cat>
            <c:strRef>
              <c:f>'D2.6.1.C'!$D$46:$T$46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'D2.6.1.C'!$D$66:$T$66</c:f>
              <c:numCache>
                <c:formatCode>General</c:formatCode>
                <c:ptCount val="17"/>
                <c:pt idx="0">
                  <c:v>0.63206869190800929</c:v>
                </c:pt>
                <c:pt idx="1">
                  <c:v>0.60046525731260891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0"/>
          <c:order val="20"/>
          <c:tx>
            <c:strRef>
              <c:f>'D2.6.1.C'!$C$67</c:f>
              <c:strCache>
                <c:ptCount val="1"/>
                <c:pt idx="0">
                  <c:v>Nuclear (Gen IV)</c:v>
                </c:pt>
              </c:strCache>
            </c:strRef>
          </c:tx>
          <c:spPr>
            <a:solidFill>
              <a:srgbClr val="FFB400"/>
            </a:solidFill>
          </c:spPr>
          <c:invertIfNegative val="0"/>
          <c:cat>
            <c:strRef>
              <c:f>'D2.6.1.C'!$D$46:$T$46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'D2.6.1.C'!$D$67:$T$67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0.45078528971496185</c:v>
                </c:pt>
                <c:pt idx="3">
                  <c:v>0.5688498226938643</c:v>
                </c:pt>
                <c:pt idx="4">
                  <c:v>0.5688588227034147</c:v>
                </c:pt>
                <c:pt idx="5">
                  <c:v>0.56886182268854701</c:v>
                </c:pt>
                <c:pt idx="6">
                  <c:v>0.56886182269227847</c:v>
                </c:pt>
                <c:pt idx="7">
                  <c:v>0.5688618226938883</c:v>
                </c:pt>
                <c:pt idx="8">
                  <c:v>0.5688618226998583</c:v>
                </c:pt>
                <c:pt idx="9">
                  <c:v>0.56886182269939933</c:v>
                </c:pt>
                <c:pt idx="10">
                  <c:v>0.56886182270089247</c:v>
                </c:pt>
                <c:pt idx="11">
                  <c:v>0.56886182270164898</c:v>
                </c:pt>
                <c:pt idx="12">
                  <c:v>0.54834596142616976</c:v>
                </c:pt>
                <c:pt idx="13">
                  <c:v>0.60046525729140332</c:v>
                </c:pt>
                <c:pt idx="14">
                  <c:v>0.60046525729317113</c:v>
                </c:pt>
                <c:pt idx="15">
                  <c:v>0.60046525728861955</c:v>
                </c:pt>
                <c:pt idx="16">
                  <c:v>0.60046525728943978</c:v>
                </c:pt>
              </c:numCache>
            </c:numRef>
          </c:val>
        </c:ser>
        <c:ser>
          <c:idx val="21"/>
          <c:order val="21"/>
          <c:tx>
            <c:strRef>
              <c:f>'D2.6.1.C'!$C$68</c:f>
              <c:strCache>
                <c:ptCount val="1"/>
                <c:pt idx="0">
                  <c:v>Nuclear (SMR Elec)</c:v>
                </c:pt>
              </c:strCache>
            </c:strRef>
          </c:tx>
          <c:spPr>
            <a:solidFill>
              <a:srgbClr val="FFDC00"/>
            </a:solidFill>
          </c:spPr>
          <c:invertIfNegative val="0"/>
          <c:cat>
            <c:strRef>
              <c:f>'D2.6.1.C'!$D$46:$T$46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'D2.6.1.C'!$D$68:$T$68</c:f>
              <c:numCache>
                <c:formatCode>General</c:formatCode>
                <c:ptCount val="17"/>
                <c:pt idx="0">
                  <c:v>10.374983950573602</c:v>
                </c:pt>
                <c:pt idx="1">
                  <c:v>9.8562347530449195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2"/>
          <c:order val="22"/>
          <c:tx>
            <c:strRef>
              <c:f>'D2.6.1.C'!$C$69</c:f>
              <c:strCache>
                <c:ptCount val="1"/>
                <c:pt idx="0">
                  <c:v>Nuclear (SMR Elec)</c:v>
                </c:pt>
              </c:strCache>
            </c:strRef>
          </c:tx>
          <c:spPr>
            <a:solidFill>
              <a:srgbClr val="FFDC00"/>
            </a:solidFill>
          </c:spPr>
          <c:invertIfNegative val="0"/>
          <c:cat>
            <c:strRef>
              <c:f>'D2.6.1.C'!$D$46:$T$46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'D2.6.1.C'!$D$69:$T$69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6.894139735445604</c:v>
                </c:pt>
                <c:pt idx="3">
                  <c:v>9.4854500476112946</c:v>
                </c:pt>
                <c:pt idx="4">
                  <c:v>9.3355217462404134</c:v>
                </c:pt>
                <c:pt idx="5">
                  <c:v>9.4427738398821504</c:v>
                </c:pt>
                <c:pt idx="6">
                  <c:v>9.444309326492915</c:v>
                </c:pt>
                <c:pt idx="7">
                  <c:v>9.5449852339607535</c:v>
                </c:pt>
                <c:pt idx="8">
                  <c:v>9.5449852337566181</c:v>
                </c:pt>
                <c:pt idx="9">
                  <c:v>9.5449852337983696</c:v>
                </c:pt>
                <c:pt idx="10">
                  <c:v>9.5449852336774779</c:v>
                </c:pt>
                <c:pt idx="11">
                  <c:v>9.5449852337659706</c:v>
                </c:pt>
                <c:pt idx="12">
                  <c:v>8.4601422765353664</c:v>
                </c:pt>
                <c:pt idx="13">
                  <c:v>9.8562347521389686</c:v>
                </c:pt>
                <c:pt idx="14">
                  <c:v>9.8562347522125382</c:v>
                </c:pt>
                <c:pt idx="15">
                  <c:v>9.8562347520175049</c:v>
                </c:pt>
                <c:pt idx="16">
                  <c:v>9.8562347521197946</c:v>
                </c:pt>
              </c:numCache>
            </c:numRef>
          </c:val>
        </c:ser>
        <c:ser>
          <c:idx val="23"/>
          <c:order val="23"/>
          <c:tx>
            <c:strRef>
              <c:f>'D2.6.1.C'!$C$70</c:f>
              <c:strCache>
                <c:ptCount val="1"/>
                <c:pt idx="0">
                  <c:v>Biomass Fired Generation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'D2.6.1.C'!$D$46:$T$46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'D2.6.1.C'!$D$70:$T$70</c:f>
              <c:numCache>
                <c:formatCode>General</c:formatCode>
                <c:ptCount val="17"/>
                <c:pt idx="0">
                  <c:v>2.3892692166374398E-11</c:v>
                </c:pt>
                <c:pt idx="1">
                  <c:v>2.2698057558055697E-11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4"/>
          <c:order val="24"/>
          <c:tx>
            <c:strRef>
              <c:f>'D2.6.1.C'!$C$71</c:f>
              <c:strCache>
                <c:ptCount val="1"/>
                <c:pt idx="0">
                  <c:v>Biomass Macro CHP</c:v>
                </c:pt>
              </c:strCache>
            </c:strRef>
          </c:tx>
          <c:spPr>
            <a:solidFill>
              <a:srgbClr val="4F6228"/>
            </a:solidFill>
          </c:spPr>
          <c:invertIfNegative val="0"/>
          <c:cat>
            <c:strRef>
              <c:f>'D2.6.1.C'!$D$46:$T$46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'D2.6.1.C'!$D$71:$T$71</c:f>
              <c:numCache>
                <c:formatCode>General</c:formatCode>
                <c:ptCount val="17"/>
                <c:pt idx="0">
                  <c:v>1.7534893450332106E-11</c:v>
                </c:pt>
                <c:pt idx="1">
                  <c:v>1.6658148777815479E-11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5"/>
          <c:order val="25"/>
          <c:tx>
            <c:strRef>
              <c:f>'D2.6.1.C'!$C$72</c:f>
              <c:strCache>
                <c:ptCount val="1"/>
                <c:pt idx="0">
                  <c:v>Biomass Macro CHP</c:v>
                </c:pt>
              </c:strCache>
            </c:strRef>
          </c:tx>
          <c:spPr>
            <a:solidFill>
              <a:srgbClr val="4F6228"/>
            </a:solidFill>
          </c:spPr>
          <c:invertIfNegative val="0"/>
          <c:cat>
            <c:strRef>
              <c:f>'D2.6.1.C'!$D$46:$T$46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'D2.6.1.C'!$D$72:$T$72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12">
                  <c:v>4.1378821437859439E-12</c:v>
                </c:pt>
                <c:pt idx="13">
                  <c:v>1.4074486570493742E-12</c:v>
                </c:pt>
                <c:pt idx="14">
                  <c:v>3.9571791885277079E-12</c:v>
                </c:pt>
                <c:pt idx="15">
                  <c:v>6.6303967268872871E-13</c:v>
                </c:pt>
                <c:pt idx="16">
                  <c:v>1.3865025013581648E-12</c:v>
                </c:pt>
              </c:numCache>
            </c:numRef>
          </c:val>
        </c:ser>
        <c:ser>
          <c:idx val="26"/>
          <c:order val="26"/>
          <c:tx>
            <c:strRef>
              <c:f>'D2.6.1.C'!$C$73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'D2.6.1.C'!$D$46:$T$46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'D2.6.1.C'!$D$73:$T$73</c:f>
              <c:numCache>
                <c:formatCode>General</c:formatCode>
                <c:ptCount val="17"/>
                <c:pt idx="0">
                  <c:v>0.21916322548326794</c:v>
                </c:pt>
                <c:pt idx="1">
                  <c:v>0.20820506420910453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7"/>
          <c:order val="27"/>
          <c:tx>
            <c:strRef>
              <c:f>'D2.6.1.C'!$C$74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'D2.6.1.C'!$D$46:$T$46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'D2.6.1.C'!$D$74:$T$74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0.1012097260496978</c:v>
                </c:pt>
                <c:pt idx="3">
                  <c:v>0.1074855391565696</c:v>
                </c:pt>
                <c:pt idx="4">
                  <c:v>0.10748553916175375</c:v>
                </c:pt>
                <c:pt idx="5">
                  <c:v>0.10748553915146292</c:v>
                </c:pt>
                <c:pt idx="6">
                  <c:v>0.10931139557343378</c:v>
                </c:pt>
                <c:pt idx="7">
                  <c:v>0.18628874153365205</c:v>
                </c:pt>
                <c:pt idx="8">
                  <c:v>0.18628874151999672</c:v>
                </c:pt>
                <c:pt idx="9">
                  <c:v>0.18626007411236123</c:v>
                </c:pt>
                <c:pt idx="10">
                  <c:v>0.18628874151159552</c:v>
                </c:pt>
                <c:pt idx="11">
                  <c:v>0.18628874151741834</c:v>
                </c:pt>
                <c:pt idx="12">
                  <c:v>0.19790343195011564</c:v>
                </c:pt>
                <c:pt idx="13">
                  <c:v>0.20816666766784325</c:v>
                </c:pt>
                <c:pt idx="14">
                  <c:v>0.20768752842528332</c:v>
                </c:pt>
                <c:pt idx="15">
                  <c:v>0.2081521026047575</c:v>
                </c:pt>
                <c:pt idx="16">
                  <c:v>0.20420062976042658</c:v>
                </c:pt>
              </c:numCache>
            </c:numRef>
          </c:val>
        </c:ser>
        <c:ser>
          <c:idx val="28"/>
          <c:order val="28"/>
          <c:tx>
            <c:strRef>
              <c:f>'D2.6.1.C'!$C$75</c:f>
              <c:strCache>
                <c:ptCount val="1"/>
                <c:pt idx="0">
                  <c:v>Incineration of Waste</c:v>
                </c:pt>
              </c:strCache>
            </c:strRef>
          </c:tx>
          <c:spPr>
            <a:solidFill>
              <a:srgbClr val="FABF8F"/>
            </a:solidFill>
          </c:spPr>
          <c:invertIfNegative val="0"/>
          <c:cat>
            <c:strRef>
              <c:f>'D2.6.1.C'!$D$46:$T$46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'D2.6.1.C'!$D$75:$T$75</c:f>
              <c:numCache>
                <c:formatCode>General</c:formatCode>
                <c:ptCount val="17"/>
                <c:pt idx="0">
                  <c:v>1.4762136930543433E-11</c:v>
                </c:pt>
                <c:pt idx="1">
                  <c:v>1.4024030084016251E-11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9"/>
          <c:order val="29"/>
          <c:tx>
            <c:strRef>
              <c:f>'D2.6.1.C'!$C$76</c:f>
              <c:strCache>
                <c:ptCount val="1"/>
                <c:pt idx="0">
                  <c:v>Waste Gasification to power (A)</c:v>
                </c:pt>
              </c:strCache>
            </c:strRef>
          </c:tx>
          <c:spPr>
            <a:solidFill>
              <a:srgbClr val="FABF8F"/>
            </a:solidFill>
          </c:spPr>
          <c:invertIfNegative val="0"/>
          <c:cat>
            <c:strRef>
              <c:f>'D2.6.1.C'!$D$46:$T$46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'D2.6.1.C'!$D$76:$T$76</c:f>
              <c:numCache>
                <c:formatCode>General</c:formatCode>
                <c:ptCount val="17"/>
                <c:pt idx="0">
                  <c:v>1.1680730522759788E-11</c:v>
                </c:pt>
                <c:pt idx="1">
                  <c:v>1.1096693996621804E-11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0"/>
          <c:order val="30"/>
          <c:tx>
            <c:strRef>
              <c:f>'D2.6.1.C'!$C$77</c:f>
              <c:strCache>
                <c:ptCount val="1"/>
                <c:pt idx="0">
                  <c:v>Waste Gasification to power (B)</c:v>
                </c:pt>
              </c:strCache>
            </c:strRef>
          </c:tx>
          <c:spPr>
            <a:solidFill>
              <a:srgbClr val="FABF8F"/>
            </a:solidFill>
          </c:spPr>
          <c:invertIfNegative val="0"/>
          <c:cat>
            <c:strRef>
              <c:f>'D2.6.1.C'!$D$46:$T$46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'D2.6.1.C'!$D$77:$T$77</c:f>
              <c:numCache>
                <c:formatCode>General</c:formatCode>
                <c:ptCount val="17"/>
                <c:pt idx="0">
                  <c:v>1.1625974493894765E-11</c:v>
                </c:pt>
                <c:pt idx="1">
                  <c:v>1.1044675769200036E-11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1"/>
          <c:order val="31"/>
          <c:tx>
            <c:strRef>
              <c:f>'D2.6.1.C'!$C$78</c:f>
              <c:strCache>
                <c:ptCount val="1"/>
                <c:pt idx="0">
                  <c:v>Waste Gasification to power with CCS</c:v>
                </c:pt>
              </c:strCache>
            </c:strRef>
          </c:tx>
          <c:spPr>
            <a:solidFill>
              <a:srgbClr val="FABF8F"/>
            </a:solidFill>
          </c:spPr>
          <c:invertIfNegative val="0"/>
          <c:cat>
            <c:strRef>
              <c:f>'D2.6.1.C'!$D$46:$T$46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'D2.6.1.C'!$D$78:$T$78</c:f>
              <c:numCache>
                <c:formatCode>General</c:formatCode>
                <c:ptCount val="17"/>
                <c:pt idx="0">
                  <c:v>3.1379195211314195</c:v>
                </c:pt>
                <c:pt idx="1">
                  <c:v>2.9810235450748488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2"/>
          <c:order val="32"/>
          <c:tx>
            <c:strRef>
              <c:f>'D2.6.1.C'!$C$79</c:f>
              <c:strCache>
                <c:ptCount val="1"/>
                <c:pt idx="0">
                  <c:v>Waste Gasification to power with CCS</c:v>
                </c:pt>
              </c:strCache>
            </c:strRef>
          </c:tx>
          <c:spPr>
            <a:solidFill>
              <a:srgbClr val="FABF8F"/>
            </a:solidFill>
          </c:spPr>
          <c:invertIfNegative val="0"/>
          <c:cat>
            <c:strRef>
              <c:f>'D2.6.1.C'!$D$46:$T$46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'D2.6.1.C'!$D$79:$T$79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2.8241275687787653</c:v>
                </c:pt>
                <c:pt idx="3">
                  <c:v>2.8241275687778842</c:v>
                </c:pt>
                <c:pt idx="4">
                  <c:v>2.8241275687213392</c:v>
                </c:pt>
                <c:pt idx="5">
                  <c:v>2.8241275686568135</c:v>
                </c:pt>
                <c:pt idx="6">
                  <c:v>2.8241275687674237</c:v>
                </c:pt>
                <c:pt idx="7">
                  <c:v>2.8241275687487919</c:v>
                </c:pt>
                <c:pt idx="8">
                  <c:v>2.8241275688039686</c:v>
                </c:pt>
                <c:pt idx="9">
                  <c:v>2.8241275686791942</c:v>
                </c:pt>
                <c:pt idx="10">
                  <c:v>2.8241275686232736</c:v>
                </c:pt>
                <c:pt idx="11">
                  <c:v>2.8241275688033034</c:v>
                </c:pt>
                <c:pt idx="12">
                  <c:v>2.865720425486233</c:v>
                </c:pt>
                <c:pt idx="13">
                  <c:v>2.744504673287401</c:v>
                </c:pt>
                <c:pt idx="14">
                  <c:v>2.6968233198873501</c:v>
                </c:pt>
                <c:pt idx="15">
                  <c:v>2.7610148031485413</c:v>
                </c:pt>
                <c:pt idx="16">
                  <c:v>2.6844397773675173</c:v>
                </c:pt>
              </c:numCache>
            </c:numRef>
          </c:val>
        </c:ser>
        <c:ser>
          <c:idx val="33"/>
          <c:order val="33"/>
          <c:tx>
            <c:strRef>
              <c:f>'D2.6.1.C'!$C$80</c:f>
              <c:strCache>
                <c:ptCount val="1"/>
                <c:pt idx="0">
                  <c:v>Anaerobic Digestion CHP Plant</c:v>
                </c:pt>
              </c:strCache>
            </c:strRef>
          </c:tx>
          <c:spPr>
            <a:solidFill>
              <a:srgbClr val="660033"/>
            </a:solidFill>
          </c:spPr>
          <c:invertIfNegative val="0"/>
          <c:cat>
            <c:strRef>
              <c:f>'D2.6.1.C'!$D$46:$T$46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'D2.6.1.C'!$D$80:$T$80</c:f>
              <c:numCache>
                <c:formatCode>General</c:formatCode>
                <c:ptCount val="17"/>
                <c:pt idx="0">
                  <c:v>1.7118110323052153E-2</c:v>
                </c:pt>
                <c:pt idx="1">
                  <c:v>1.6262204806899556E-2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4"/>
          <c:order val="34"/>
          <c:tx>
            <c:strRef>
              <c:f>'D2.6.1.C'!$C$81</c:f>
              <c:strCache>
                <c:ptCount val="1"/>
                <c:pt idx="0">
                  <c:v>Anaerobic Digestion CHP Plant</c:v>
                </c:pt>
              </c:strCache>
            </c:strRef>
          </c:tx>
          <c:spPr>
            <a:solidFill>
              <a:srgbClr val="660033"/>
            </a:solidFill>
          </c:spPr>
          <c:invertIfNegative val="0"/>
          <c:cat>
            <c:strRef>
              <c:f>'D2.6.1.C'!$D$46:$T$46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'D2.6.1.C'!$D$81:$T$81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9.5144172251352875E-15</c:v>
                </c:pt>
                <c:pt idx="3">
                  <c:v>2.4950626319152881E-14</c:v>
                </c:pt>
                <c:pt idx="4">
                  <c:v>4.2325295373539721E-14</c:v>
                </c:pt>
                <c:pt idx="6">
                  <c:v>4.0915154177382505E-14</c:v>
                </c:pt>
                <c:pt idx="7">
                  <c:v>7.460907641499807E-13</c:v>
                </c:pt>
                <c:pt idx="8">
                  <c:v>2.8655759803540276E-12</c:v>
                </c:pt>
                <c:pt idx="9">
                  <c:v>2.5649426837513299E-12</c:v>
                </c:pt>
                <c:pt idx="10">
                  <c:v>3.6067021351482427E-12</c:v>
                </c:pt>
                <c:pt idx="11">
                  <c:v>3.4292383623750407E-12</c:v>
                </c:pt>
                <c:pt idx="12">
                  <c:v>1.6262204779651169E-2</c:v>
                </c:pt>
                <c:pt idx="13">
                  <c:v>1.626220478600832E-2</c:v>
                </c:pt>
                <c:pt idx="14">
                  <c:v>1.626220479184633E-2</c:v>
                </c:pt>
                <c:pt idx="15">
                  <c:v>1.626220478081147E-2</c:v>
                </c:pt>
                <c:pt idx="16">
                  <c:v>1.626220478436172E-2</c:v>
                </c:pt>
              </c:numCache>
            </c:numRef>
          </c:val>
        </c:ser>
        <c:ser>
          <c:idx val="35"/>
          <c:order val="35"/>
          <c:tx>
            <c:strRef>
              <c:f>'D2.6.1.C'!$C$82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'D2.6.1.C'!$D$46:$T$46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'D2.6.1.C'!$D$82:$T$82</c:f>
              <c:numCache>
                <c:formatCode>General</c:formatCode>
                <c:ptCount val="17"/>
                <c:pt idx="0">
                  <c:v>7.4504209632543841</c:v>
                </c:pt>
                <c:pt idx="1">
                  <c:v>7.0778999150916659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6"/>
          <c:order val="36"/>
          <c:tx>
            <c:strRef>
              <c:f>'D2.6.1.C'!$C$83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'D2.6.1.C'!$D$46:$T$46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'D2.6.1.C'!$D$83:$T$83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1.9176209367514376</c:v>
                </c:pt>
                <c:pt idx="3">
                  <c:v>1.977264608480932</c:v>
                </c:pt>
                <c:pt idx="4">
                  <c:v>1.5729803780603535</c:v>
                </c:pt>
                <c:pt idx="5">
                  <c:v>1.9828272309382888</c:v>
                </c:pt>
                <c:pt idx="6">
                  <c:v>2.366013934976344</c:v>
                </c:pt>
                <c:pt idx="7">
                  <c:v>5.7073612579802138</c:v>
                </c:pt>
                <c:pt idx="8">
                  <c:v>6.5560414121472563</c:v>
                </c:pt>
                <c:pt idx="9">
                  <c:v>6.4113097540927324</c:v>
                </c:pt>
                <c:pt idx="10">
                  <c:v>6.5728837836132019</c:v>
                </c:pt>
                <c:pt idx="11">
                  <c:v>6.6199372325341894</c:v>
                </c:pt>
                <c:pt idx="12">
                  <c:v>4.4748927188827121</c:v>
                </c:pt>
                <c:pt idx="13">
                  <c:v>5.7341701071131368</c:v>
                </c:pt>
                <c:pt idx="14">
                  <c:v>5.3217677018222576</c:v>
                </c:pt>
                <c:pt idx="15">
                  <c:v>5.6946505307147062</c:v>
                </c:pt>
                <c:pt idx="16">
                  <c:v>5.9060500531081779</c:v>
                </c:pt>
              </c:numCache>
            </c:numRef>
          </c:val>
        </c:ser>
        <c:ser>
          <c:idx val="37"/>
          <c:order val="37"/>
          <c:tx>
            <c:strRef>
              <c:f>'D2.6.1.C'!$C$84</c:f>
              <c:strCache>
                <c:ptCount val="1"/>
                <c:pt idx="0">
                  <c:v>Micro CHP - Hot Water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strRef>
              <c:f>'D2.6.1.C'!$D$46:$T$46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'D2.6.1.C'!$D$84:$T$84</c:f>
              <c:numCache>
                <c:formatCode>General</c:formatCode>
                <c:ptCount val="17"/>
                <c:pt idx="0">
                  <c:v>1.2361476027836258E-11</c:v>
                </c:pt>
                <c:pt idx="1">
                  <c:v>1.2361476027836258E-11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8"/>
          <c:order val="38"/>
          <c:tx>
            <c:strRef>
              <c:f>'D2.6.1.C'!$C$85</c:f>
              <c:strCache>
                <c:ptCount val="1"/>
                <c:pt idx="0">
                  <c:v>Micro CHP - Hot Water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strRef>
              <c:f>'D2.6.1.C'!$D$46:$T$46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'D2.6.1.C'!$D$85:$T$85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12">
                  <c:v>3.4243347135742953E-12</c:v>
                </c:pt>
                <c:pt idx="13">
                  <c:v>5.4256105981381452E-12</c:v>
                </c:pt>
                <c:pt idx="14">
                  <c:v>6.6242532381868721E-12</c:v>
                </c:pt>
                <c:pt idx="15">
                  <c:v>2.8123862988936825E-12</c:v>
                </c:pt>
                <c:pt idx="16">
                  <c:v>3.8653510325783292E-12</c:v>
                </c:pt>
              </c:numCache>
            </c:numRef>
          </c:val>
        </c:ser>
        <c:ser>
          <c:idx val="39"/>
          <c:order val="39"/>
          <c:tx>
            <c:strRef>
              <c:f>'D2.6.1.C'!$C$86</c:f>
              <c:strCache>
                <c:ptCount val="1"/>
                <c:pt idx="0">
                  <c:v>Micro CHP - Space Heat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strRef>
              <c:f>'D2.6.1.C'!$D$46:$T$46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'D2.6.1.C'!$D$86:$T$86</c:f>
              <c:numCache>
                <c:formatCode>General</c:formatCode>
                <c:ptCount val="17"/>
                <c:pt idx="0">
                  <c:v>1.5879428526632799E-11</c:v>
                </c:pt>
                <c:pt idx="1">
                  <c:v>1.5879428526632799E-11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0"/>
          <c:order val="40"/>
          <c:tx>
            <c:strRef>
              <c:f>'D2.6.1.C'!$C$87</c:f>
              <c:strCache>
                <c:ptCount val="1"/>
                <c:pt idx="0">
                  <c:v>Micro CHP - Space Heat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strRef>
              <c:f>'D2.6.1.C'!$D$46:$T$46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'D2.6.1.C'!$D$87:$T$87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12">
                  <c:v>4.6864345246675538E-12</c:v>
                </c:pt>
                <c:pt idx="13">
                  <c:v>1.1437217399324868E-11</c:v>
                </c:pt>
                <c:pt idx="14">
                  <c:v>9.6610914025570063E-12</c:v>
                </c:pt>
                <c:pt idx="15">
                  <c:v>5.7432393223848597E-12</c:v>
                </c:pt>
                <c:pt idx="16">
                  <c:v>8.0385275626173077E-12</c:v>
                </c:pt>
              </c:numCache>
            </c:numRef>
          </c:val>
        </c:ser>
        <c:ser>
          <c:idx val="41"/>
          <c:order val="41"/>
          <c:tx>
            <c:strRef>
              <c:f>'D2.6.1.C'!$C$88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006666"/>
            </a:solidFill>
          </c:spPr>
          <c:invertIfNegative val="0"/>
          <c:cat>
            <c:strRef>
              <c:f>'D2.6.1.C'!$D$46:$T$46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'D2.6.1.C'!$D$88:$T$88</c:f>
              <c:numCache>
                <c:formatCode>General</c:formatCode>
                <c:ptCount val="17"/>
                <c:pt idx="0">
                  <c:v>10.974929956491811</c:v>
                </c:pt>
                <c:pt idx="1">
                  <c:v>1.9967148966407735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2"/>
          <c:order val="42"/>
          <c:tx>
            <c:strRef>
              <c:f>'D2.6.1.C'!$C$89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006666"/>
            </a:solidFill>
          </c:spPr>
          <c:invertIfNegative val="0"/>
          <c:cat>
            <c:strRef>
              <c:f>'D2.6.1.C'!$D$46:$T$46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'D2.6.1.C'!$D$89:$T$89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2.3515488669975655</c:v>
                </c:pt>
                <c:pt idx="3">
                  <c:v>2.3515488669975655</c:v>
                </c:pt>
                <c:pt idx="4">
                  <c:v>2.351548866997565</c:v>
                </c:pt>
                <c:pt idx="5">
                  <c:v>2.351548866997565</c:v>
                </c:pt>
                <c:pt idx="6">
                  <c:v>2.3515488669975655</c:v>
                </c:pt>
                <c:pt idx="7">
                  <c:v>3.5273233004963478</c:v>
                </c:pt>
                <c:pt idx="8">
                  <c:v>3.5273233004963473</c:v>
                </c:pt>
                <c:pt idx="9">
                  <c:v>3.5273233004963478</c:v>
                </c:pt>
                <c:pt idx="10">
                  <c:v>3.5273233004963478</c:v>
                </c:pt>
                <c:pt idx="11">
                  <c:v>3.5273233004963473</c:v>
                </c:pt>
                <c:pt idx="12">
                  <c:v>1.4633239942229088</c:v>
                </c:pt>
                <c:pt idx="13">
                  <c:v>1.463323994222909</c:v>
                </c:pt>
                <c:pt idx="14">
                  <c:v>1.463323994222909</c:v>
                </c:pt>
                <c:pt idx="15">
                  <c:v>1.463323994222909</c:v>
                </c:pt>
                <c:pt idx="16">
                  <c:v>1.463323994222909</c:v>
                </c:pt>
              </c:numCache>
            </c:numRef>
          </c:val>
        </c:ser>
        <c:ser>
          <c:idx val="43"/>
          <c:order val="43"/>
          <c:tx>
            <c:strRef>
              <c:f>'D2.6.1.C'!$C$90</c:f>
              <c:strCache>
                <c:ptCount val="1"/>
                <c:pt idx="0">
                  <c:v>Offshore Wind (fixed)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'D2.6.1.C'!$D$46:$T$46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'D2.6.1.C'!$D$90:$T$90</c:f>
              <c:numCache>
                <c:formatCode>General</c:formatCode>
                <c:ptCount val="17"/>
                <c:pt idx="0">
                  <c:v>8.4167430264335472</c:v>
                </c:pt>
                <c:pt idx="1">
                  <c:v>2.4080397667237454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4"/>
          <c:order val="44"/>
          <c:tx>
            <c:strRef>
              <c:f>'D2.6.1.C'!$C$91</c:f>
              <c:strCache>
                <c:ptCount val="1"/>
                <c:pt idx="0">
                  <c:v>Offshore Wind (fixed)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'D2.6.1.C'!$D$46:$T$46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'D2.6.1.C'!$D$91:$T$91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2.6720026968101664</c:v>
                </c:pt>
                <c:pt idx="3">
                  <c:v>2.6720026968101664</c:v>
                </c:pt>
                <c:pt idx="4">
                  <c:v>2.672002696810166</c:v>
                </c:pt>
                <c:pt idx="5">
                  <c:v>2.672002696810166</c:v>
                </c:pt>
                <c:pt idx="6">
                  <c:v>2.6720026968101664</c:v>
                </c:pt>
                <c:pt idx="7">
                  <c:v>4.0080040452152508</c:v>
                </c:pt>
                <c:pt idx="8">
                  <c:v>4.0080040452152508</c:v>
                </c:pt>
                <c:pt idx="9">
                  <c:v>4.0080040452152508</c:v>
                </c:pt>
                <c:pt idx="10">
                  <c:v>4.0080040452152508</c:v>
                </c:pt>
                <c:pt idx="11">
                  <c:v>4.0080040452152508</c:v>
                </c:pt>
                <c:pt idx="12">
                  <c:v>1.9085733548644046</c:v>
                </c:pt>
                <c:pt idx="13">
                  <c:v>1.9085733548644046</c:v>
                </c:pt>
                <c:pt idx="14">
                  <c:v>1.9085733548644046</c:v>
                </c:pt>
                <c:pt idx="15">
                  <c:v>1.9085733548644046</c:v>
                </c:pt>
                <c:pt idx="16">
                  <c:v>1.9085733548644046</c:v>
                </c:pt>
              </c:numCache>
            </c:numRef>
          </c:val>
        </c:ser>
        <c:ser>
          <c:idx val="45"/>
          <c:order val="45"/>
          <c:tx>
            <c:strRef>
              <c:f>'D2.6.1.C'!$C$92</c:f>
              <c:strCache>
                <c:ptCount val="1"/>
                <c:pt idx="0">
                  <c:v>Offshore Wind (floating)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'D2.6.1.C'!$D$46:$T$46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'D2.6.1.C'!$D$92:$T$92</c:f>
              <c:numCache>
                <c:formatCode>General</c:formatCode>
                <c:ptCount val="17"/>
                <c:pt idx="0">
                  <c:v>9.2715906633975962</c:v>
                </c:pt>
                <c:pt idx="1">
                  <c:v>2.0861078992644595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6"/>
          <c:order val="46"/>
          <c:tx>
            <c:strRef>
              <c:f>'D2.6.1.C'!$C$93</c:f>
              <c:strCache>
                <c:ptCount val="1"/>
                <c:pt idx="0">
                  <c:v>Offshore Wind (floating)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'D2.6.1.C'!$D$46:$T$46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'D2.6.1.C'!$D$93:$T$93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3.3134774736367794</c:v>
                </c:pt>
                <c:pt idx="3">
                  <c:v>3.3134774736367794</c:v>
                </c:pt>
                <c:pt idx="4">
                  <c:v>3.3134774736367794</c:v>
                </c:pt>
                <c:pt idx="5">
                  <c:v>3.3134774736367794</c:v>
                </c:pt>
                <c:pt idx="6">
                  <c:v>3.3134774736367794</c:v>
                </c:pt>
                <c:pt idx="7">
                  <c:v>4.9702162104551713</c:v>
                </c:pt>
                <c:pt idx="8">
                  <c:v>4.9702162104551713</c:v>
                </c:pt>
                <c:pt idx="9">
                  <c:v>4.9702162104551695</c:v>
                </c:pt>
                <c:pt idx="10">
                  <c:v>4.9702162104551695</c:v>
                </c:pt>
                <c:pt idx="11">
                  <c:v>4.9702162104551713</c:v>
                </c:pt>
                <c:pt idx="12">
                  <c:v>2.0709234210229863</c:v>
                </c:pt>
                <c:pt idx="13">
                  <c:v>2.0709234210229872</c:v>
                </c:pt>
                <c:pt idx="14">
                  <c:v>2.0709234210229863</c:v>
                </c:pt>
                <c:pt idx="15">
                  <c:v>2.0709234210229863</c:v>
                </c:pt>
                <c:pt idx="16">
                  <c:v>2.0709234210229872</c:v>
                </c:pt>
              </c:numCache>
            </c:numRef>
          </c:val>
        </c:ser>
        <c:ser>
          <c:idx val="47"/>
          <c:order val="47"/>
          <c:tx>
            <c:strRef>
              <c:f>'D2.6.1.C'!$C$94</c:f>
              <c:strCache>
                <c:ptCount val="1"/>
                <c:pt idx="0">
                  <c:v>Large Scale Ground Mounted Solar PV</c:v>
                </c:pt>
              </c:strCache>
            </c:strRef>
          </c:tx>
          <c:spPr>
            <a:solidFill>
              <a:srgbClr val="CC6600"/>
            </a:solidFill>
          </c:spPr>
          <c:invertIfNegative val="0"/>
          <c:cat>
            <c:strRef>
              <c:f>'D2.6.1.C'!$D$46:$T$46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'D2.6.1.C'!$D$94:$T$94</c:f>
              <c:numCache>
                <c:formatCode>General</c:formatCode>
                <c:ptCount val="17"/>
                <c:pt idx="0">
                  <c:v>1.6156755111323478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8"/>
          <c:order val="48"/>
          <c:tx>
            <c:strRef>
              <c:f>'D2.6.1.C'!$C$95</c:f>
              <c:strCache>
                <c:ptCount val="1"/>
                <c:pt idx="0">
                  <c:v>Large Scale Ground Mounted Solar PV</c:v>
                </c:pt>
              </c:strCache>
            </c:strRef>
          </c:tx>
          <c:spPr>
            <a:solidFill>
              <a:srgbClr val="CC6600"/>
            </a:solidFill>
          </c:spPr>
          <c:invertIfNegative val="0"/>
          <c:cat>
            <c:strRef>
              <c:f>'D2.6.1.C'!$D$46:$T$46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'D2.6.1.C'!$D$95:$T$95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3">
                  <c:v>0.44273790727059187</c:v>
                </c:pt>
                <c:pt idx="4">
                  <c:v>0.44273790727059187</c:v>
                </c:pt>
                <c:pt idx="5">
                  <c:v>0.44273790727059187</c:v>
                </c:pt>
                <c:pt idx="8">
                  <c:v>0.20303609420021726</c:v>
                </c:pt>
                <c:pt idx="9">
                  <c:v>0.20303609420021729</c:v>
                </c:pt>
                <c:pt idx="10">
                  <c:v>0.20303609420021729</c:v>
                </c:pt>
              </c:numCache>
            </c:numRef>
          </c:val>
        </c:ser>
        <c:ser>
          <c:idx val="49"/>
          <c:order val="49"/>
          <c:tx>
            <c:strRef>
              <c:f>'D2.6.1.C'!$C$96</c:f>
              <c:strCache>
                <c:ptCount val="1"/>
                <c:pt idx="0">
                  <c:v>Micro Solar PV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'D2.6.1.C'!$D$46:$T$46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'D2.6.1.C'!$D$96:$T$96</c:f>
              <c:numCache>
                <c:formatCode>General</c:formatCode>
                <c:ptCount val="17"/>
                <c:pt idx="0">
                  <c:v>2.9172167756149634E-13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0"/>
          <c:order val="50"/>
          <c:tx>
            <c:strRef>
              <c:f>'D2.6.1.C'!$C$97</c:f>
              <c:strCache>
                <c:ptCount val="1"/>
                <c:pt idx="0">
                  <c:v>Micro Solar PV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'D2.6.1.C'!$D$46:$T$46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'D2.6.1.C'!$D$97:$T$97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3">
                  <c:v>7.437394384883687E-14</c:v>
                </c:pt>
                <c:pt idx="4">
                  <c:v>7.437394384883687E-14</c:v>
                </c:pt>
                <c:pt idx="5">
                  <c:v>7.437394384883687E-14</c:v>
                </c:pt>
                <c:pt idx="8">
                  <c:v>3.3597836209107375E-14</c:v>
                </c:pt>
                <c:pt idx="9">
                  <c:v>3.3597836209107375E-14</c:v>
                </c:pt>
                <c:pt idx="10">
                  <c:v>3.3597836209107375E-14</c:v>
                </c:pt>
              </c:numCache>
            </c:numRef>
          </c:val>
        </c:ser>
        <c:ser>
          <c:idx val="51"/>
          <c:order val="51"/>
          <c:tx>
            <c:strRef>
              <c:f>'D2.6.1.C'!$C$98</c:f>
              <c:strCache>
                <c:ptCount val="1"/>
                <c:pt idx="0">
                  <c:v>Hydro Power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'D2.6.1.C'!$D$46:$T$46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'D2.6.1.C'!$D$98:$T$98</c:f>
              <c:numCache>
                <c:formatCode>General</c:formatCode>
                <c:ptCount val="17"/>
                <c:pt idx="0">
                  <c:v>2.6588546039546435</c:v>
                </c:pt>
                <c:pt idx="1">
                  <c:v>2.5259118737569111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2"/>
          <c:order val="52"/>
          <c:tx>
            <c:strRef>
              <c:f>'D2.6.1.C'!$C$99</c:f>
              <c:strCache>
                <c:ptCount val="1"/>
                <c:pt idx="0">
                  <c:v>Hydro Power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'D2.6.1.C'!$D$46:$T$46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'D2.6.1.C'!$D$99:$T$99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1.1140600790569957</c:v>
                </c:pt>
                <c:pt idx="3">
                  <c:v>1.1140600790569957</c:v>
                </c:pt>
                <c:pt idx="4">
                  <c:v>1.1140600790569957</c:v>
                </c:pt>
                <c:pt idx="5">
                  <c:v>1.1140600790569957</c:v>
                </c:pt>
                <c:pt idx="6">
                  <c:v>1.1140600790569957</c:v>
                </c:pt>
                <c:pt idx="7">
                  <c:v>1.1140600790569957</c:v>
                </c:pt>
                <c:pt idx="8">
                  <c:v>1.1140600790569957</c:v>
                </c:pt>
                <c:pt idx="9">
                  <c:v>1.1140600790569957</c:v>
                </c:pt>
                <c:pt idx="10">
                  <c:v>1.1140600790569957</c:v>
                </c:pt>
                <c:pt idx="11">
                  <c:v>1.1140600790569957</c:v>
                </c:pt>
                <c:pt idx="12">
                  <c:v>2.5259118737569111</c:v>
                </c:pt>
                <c:pt idx="13">
                  <c:v>2.5259118737569111</c:v>
                </c:pt>
                <c:pt idx="14">
                  <c:v>2.5259118737569106</c:v>
                </c:pt>
                <c:pt idx="15">
                  <c:v>2.5259118737569106</c:v>
                </c:pt>
                <c:pt idx="16">
                  <c:v>2.5259118737569111</c:v>
                </c:pt>
              </c:numCache>
            </c:numRef>
          </c:val>
        </c:ser>
        <c:ser>
          <c:idx val="53"/>
          <c:order val="53"/>
          <c:tx>
            <c:strRef>
              <c:f>'D2.6.1.C'!$C$100</c:f>
              <c:strCache>
                <c:ptCount val="1"/>
                <c:pt idx="0">
                  <c:v>Tidal Range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'D2.6.1.C'!$D$46:$T$46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'D2.6.1.C'!$D$100:$T$100</c:f>
              <c:numCache>
                <c:formatCode>General</c:formatCode>
                <c:ptCount val="17"/>
                <c:pt idx="0">
                  <c:v>7.8143571994587952E-16</c:v>
                </c:pt>
                <c:pt idx="1">
                  <c:v>1.1721535799188192E-16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4"/>
          <c:order val="54"/>
          <c:tx>
            <c:strRef>
              <c:f>'D2.6.1.C'!$C$101</c:f>
              <c:strCache>
                <c:ptCount val="1"/>
                <c:pt idx="0">
                  <c:v>Tidal Range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'D2.6.1.C'!$D$46:$T$46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'D2.6.1.C'!$D$101:$T$101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1.5628714398917591E-16</c:v>
                </c:pt>
                <c:pt idx="3">
                  <c:v>1.5628714398917594E-16</c:v>
                </c:pt>
                <c:pt idx="4">
                  <c:v>1.5628714398917591E-16</c:v>
                </c:pt>
                <c:pt idx="5">
                  <c:v>1.5628714398917591E-16</c:v>
                </c:pt>
                <c:pt idx="6">
                  <c:v>1.5628714398917594E-16</c:v>
                </c:pt>
                <c:pt idx="7">
                  <c:v>1.5628714398917591E-16</c:v>
                </c:pt>
                <c:pt idx="8">
                  <c:v>1.5628714398917594E-16</c:v>
                </c:pt>
                <c:pt idx="9">
                  <c:v>1.5628714398917591E-16</c:v>
                </c:pt>
                <c:pt idx="10">
                  <c:v>1.5628714398917591E-16</c:v>
                </c:pt>
                <c:pt idx="11">
                  <c:v>1.5628714398917594E-16</c:v>
                </c:pt>
                <c:pt idx="12">
                  <c:v>1.1721535799188192E-16</c:v>
                </c:pt>
                <c:pt idx="13">
                  <c:v>1.1721535799188192E-16</c:v>
                </c:pt>
                <c:pt idx="14">
                  <c:v>1.1721535799188192E-16</c:v>
                </c:pt>
                <c:pt idx="15">
                  <c:v>1.1721535799188192E-16</c:v>
                </c:pt>
                <c:pt idx="16">
                  <c:v>1.1721535799188192E-16</c:v>
                </c:pt>
              </c:numCache>
            </c:numRef>
          </c:val>
        </c:ser>
        <c:ser>
          <c:idx val="55"/>
          <c:order val="55"/>
          <c:tx>
            <c:strRef>
              <c:f>'D2.6.1.C'!$C$102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'D2.6.1.C'!$D$46:$T$46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'D2.6.1.C'!$D$102:$T$102</c:f>
              <c:numCache>
                <c:formatCode>General</c:formatCode>
                <c:ptCount val="17"/>
                <c:pt idx="0">
                  <c:v>3.5145345867030682</c:v>
                </c:pt>
                <c:pt idx="1">
                  <c:v>0.52718018800546018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6"/>
          <c:order val="56"/>
          <c:tx>
            <c:strRef>
              <c:f>'D2.6.1.C'!$C$103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'D2.6.1.C'!$D$46:$T$46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'D2.6.1.C'!$D$103:$T$103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1.3196006635827275</c:v>
                </c:pt>
                <c:pt idx="3">
                  <c:v>1.3196006635827275</c:v>
                </c:pt>
                <c:pt idx="4">
                  <c:v>1.3196006635827275</c:v>
                </c:pt>
                <c:pt idx="5">
                  <c:v>1.3196006635827275</c:v>
                </c:pt>
                <c:pt idx="6">
                  <c:v>1.3196006635827275</c:v>
                </c:pt>
                <c:pt idx="7">
                  <c:v>1.3196006635827275</c:v>
                </c:pt>
                <c:pt idx="8">
                  <c:v>1.3196006635827275</c:v>
                </c:pt>
                <c:pt idx="9">
                  <c:v>1.3196006635827275</c:v>
                </c:pt>
                <c:pt idx="10">
                  <c:v>1.3196006635827275</c:v>
                </c:pt>
                <c:pt idx="11">
                  <c:v>1.3196006635827275</c:v>
                </c:pt>
                <c:pt idx="12">
                  <c:v>0.52718018800545996</c:v>
                </c:pt>
                <c:pt idx="13">
                  <c:v>0.52718018800545996</c:v>
                </c:pt>
                <c:pt idx="14">
                  <c:v>0.52718018800545996</c:v>
                </c:pt>
                <c:pt idx="15">
                  <c:v>0.52718018800545996</c:v>
                </c:pt>
                <c:pt idx="16">
                  <c:v>0.52718018800545996</c:v>
                </c:pt>
              </c:numCache>
            </c:numRef>
          </c:val>
        </c:ser>
        <c:ser>
          <c:idx val="57"/>
          <c:order val="57"/>
          <c:tx>
            <c:strRef>
              <c:f>'D2.6.1.C'!$C$104</c:f>
              <c:strCache>
                <c:ptCount val="1"/>
                <c:pt idx="0">
                  <c:v>Wave Power</c:v>
                </c:pt>
              </c:strCache>
            </c:strRef>
          </c:tx>
          <c:spPr>
            <a:solidFill>
              <a:srgbClr val="16365C"/>
            </a:solidFill>
          </c:spPr>
          <c:invertIfNegative val="0"/>
          <c:cat>
            <c:strRef>
              <c:f>'D2.6.1.C'!$D$46:$T$46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'D2.6.1.C'!$D$104:$T$104</c:f>
              <c:numCache>
                <c:formatCode>General</c:formatCode>
                <c:ptCount val="17"/>
                <c:pt idx="0">
                  <c:v>5.0985949102682789E-14</c:v>
                </c:pt>
                <c:pt idx="1">
                  <c:v>1.1052974970661776E-14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8"/>
          <c:order val="58"/>
          <c:tx>
            <c:strRef>
              <c:f>'D2.6.1.C'!$C$105</c:f>
              <c:strCache>
                <c:ptCount val="1"/>
                <c:pt idx="0">
                  <c:v>Wave Power</c:v>
                </c:pt>
              </c:strCache>
            </c:strRef>
          </c:tx>
          <c:spPr>
            <a:solidFill>
              <a:srgbClr val="16365C"/>
            </a:solidFill>
          </c:spPr>
          <c:invertIfNegative val="0"/>
          <c:cat>
            <c:strRef>
              <c:f>'D2.6.1.C'!$D$46:$T$46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'D2.6.1.C'!$D$105:$T$105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4.1639900396555999E-15</c:v>
                </c:pt>
                <c:pt idx="3">
                  <c:v>4.1639900396555999E-15</c:v>
                </c:pt>
                <c:pt idx="4">
                  <c:v>4.1639900396555999E-15</c:v>
                </c:pt>
                <c:pt idx="5">
                  <c:v>4.1639900396555999E-15</c:v>
                </c:pt>
                <c:pt idx="6">
                  <c:v>4.1639900396555999E-15</c:v>
                </c:pt>
                <c:pt idx="7">
                  <c:v>4.1639900396555999E-15</c:v>
                </c:pt>
                <c:pt idx="8">
                  <c:v>4.1639900396555999E-15</c:v>
                </c:pt>
                <c:pt idx="9">
                  <c:v>4.1639900396555999E-15</c:v>
                </c:pt>
                <c:pt idx="10">
                  <c:v>4.1639900396555999E-15</c:v>
                </c:pt>
                <c:pt idx="11">
                  <c:v>4.1639900396555999E-15</c:v>
                </c:pt>
                <c:pt idx="12">
                  <c:v>3.4699916997129993E-15</c:v>
                </c:pt>
                <c:pt idx="13">
                  <c:v>3.4699916997129993E-15</c:v>
                </c:pt>
                <c:pt idx="14">
                  <c:v>3.4699916997129993E-15</c:v>
                </c:pt>
                <c:pt idx="15">
                  <c:v>3.4699916997129993E-15</c:v>
                </c:pt>
                <c:pt idx="16">
                  <c:v>3.4699916997129993E-15</c:v>
                </c:pt>
              </c:numCache>
            </c:numRef>
          </c:val>
        </c:ser>
        <c:ser>
          <c:idx val="59"/>
          <c:order val="59"/>
          <c:tx>
            <c:strRef>
              <c:f>'D2.6.1.C'!$C$106</c:f>
              <c:strCache>
                <c:ptCount val="1"/>
                <c:pt idx="0">
                  <c:v>Geothermal Plant (EGS) Electricity &amp;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'D2.6.1.C'!$D$46:$T$46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'D2.6.1.C'!$D$106:$T$106</c:f>
              <c:numCache>
                <c:formatCode>General</c:formatCode>
                <c:ptCount val="17"/>
                <c:pt idx="0">
                  <c:v>0.25224729921479216</c:v>
                </c:pt>
                <c:pt idx="1">
                  <c:v>0.23963493425405266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60"/>
          <c:order val="60"/>
          <c:tx>
            <c:strRef>
              <c:f>'D2.6.1.C'!$C$107</c:f>
              <c:strCache>
                <c:ptCount val="1"/>
                <c:pt idx="0">
                  <c:v>Geothermal Plant (EGS) Electricity &amp;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'D2.6.1.C'!$D$46:$T$46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'D2.6.1.C'!$D$107:$T$107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0.22702256929446601</c:v>
                </c:pt>
                <c:pt idx="3">
                  <c:v>0.22702256929657905</c:v>
                </c:pt>
                <c:pt idx="4">
                  <c:v>0.22702256929689546</c:v>
                </c:pt>
                <c:pt idx="5">
                  <c:v>0.22702256929598774</c:v>
                </c:pt>
                <c:pt idx="6">
                  <c:v>0.22702256929608858</c:v>
                </c:pt>
                <c:pt idx="7">
                  <c:v>0.2270225692939343</c:v>
                </c:pt>
                <c:pt idx="8">
                  <c:v>0.22702256929546874</c:v>
                </c:pt>
                <c:pt idx="9">
                  <c:v>0.2270225692939295</c:v>
                </c:pt>
                <c:pt idx="10">
                  <c:v>0.227022569293023</c:v>
                </c:pt>
                <c:pt idx="11">
                  <c:v>0.22702256929456099</c:v>
                </c:pt>
                <c:pt idx="12">
                  <c:v>0.23963493425322732</c:v>
                </c:pt>
                <c:pt idx="13">
                  <c:v>0.23963493425583293</c:v>
                </c:pt>
                <c:pt idx="14">
                  <c:v>0.23963493425414523</c:v>
                </c:pt>
                <c:pt idx="15">
                  <c:v>0.23963493425391758</c:v>
                </c:pt>
                <c:pt idx="16">
                  <c:v>0.23963493425839608</c:v>
                </c:pt>
              </c:numCache>
            </c:numRef>
          </c:val>
        </c:ser>
        <c:ser>
          <c:idx val="61"/>
          <c:order val="61"/>
          <c:tx>
            <c:strRef>
              <c:f>'D2.6.1.C'!$C$108</c:f>
              <c:strCache>
                <c:ptCount val="1"/>
                <c:pt idx="0">
                  <c:v>Geothermal Plant (HSA) Electricity &amp;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'D2.6.1.C'!$D$46:$T$46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'D2.6.1.C'!$D$108:$T$108</c:f>
              <c:numCache>
                <c:formatCode>General</c:formatCode>
                <c:ptCount val="17"/>
                <c:pt idx="0">
                  <c:v>1.9907667965966512E-13</c:v>
                </c:pt>
                <c:pt idx="1">
                  <c:v>1.8912284567668187E-13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62"/>
          <c:order val="62"/>
          <c:tx>
            <c:strRef>
              <c:f>'D2.6.1.C'!$C$109</c:f>
              <c:strCache>
                <c:ptCount val="1"/>
                <c:pt idx="0">
                  <c:v>Geothermal Plant (HSA) Electricity &amp;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'D2.6.1.C'!$D$46:$T$46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'D2.6.1.C'!$D$109:$T$109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5.050117727669081E-13</c:v>
                </c:pt>
                <c:pt idx="3">
                  <c:v>5.0857301066011085E-13</c:v>
                </c:pt>
                <c:pt idx="4">
                  <c:v>5.0645785118414824E-13</c:v>
                </c:pt>
                <c:pt idx="5">
                  <c:v>5.0645785118414824E-13</c:v>
                </c:pt>
                <c:pt idx="6">
                  <c:v>5.0857301066011116E-13</c:v>
                </c:pt>
                <c:pt idx="7">
                  <c:v>5.050117727669081E-13</c:v>
                </c:pt>
                <c:pt idx="8">
                  <c:v>5.0857301066011075E-13</c:v>
                </c:pt>
                <c:pt idx="9">
                  <c:v>5.0645785118414854E-13</c:v>
                </c:pt>
                <c:pt idx="10">
                  <c:v>5.0645785118414834E-13</c:v>
                </c:pt>
                <c:pt idx="11">
                  <c:v>5.0857301066011105E-13</c:v>
                </c:pt>
                <c:pt idx="12">
                  <c:v>5.3767131977931795E-13</c:v>
                </c:pt>
                <c:pt idx="13">
                  <c:v>5.4476330005055675E-13</c:v>
                </c:pt>
                <c:pt idx="14">
                  <c:v>5.5027928470596589E-13</c:v>
                </c:pt>
                <c:pt idx="15">
                  <c:v>5.5027928470596569E-13</c:v>
                </c:pt>
                <c:pt idx="16">
                  <c:v>5.4476330005055695E-13</c:v>
                </c:pt>
              </c:numCache>
            </c:numRef>
          </c:val>
        </c:ser>
        <c:ser>
          <c:idx val="63"/>
          <c:order val="63"/>
          <c:tx>
            <c:strRef>
              <c:f>'D2.6.1.C'!$C$110</c:f>
              <c:strCache>
                <c:ptCount val="1"/>
                <c:pt idx="0">
                  <c:v>Pumped Storage of Electricity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'D2.6.1.C'!$D$46:$T$46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'D2.6.1.C'!$D$110:$T$110</c:f>
              <c:numCache>
                <c:formatCode>General</c:formatCode>
                <c:ptCount val="17"/>
                <c:pt idx="0">
                  <c:v>1.6800000000749657</c:v>
                </c:pt>
                <c:pt idx="1">
                  <c:v>1.5960000000712169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64"/>
          <c:order val="64"/>
          <c:tx>
            <c:strRef>
              <c:f>'D2.6.1.C'!$C$111</c:f>
              <c:strCache>
                <c:ptCount val="1"/>
                <c:pt idx="0">
                  <c:v>Pumped Storage of Electricity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'D2.6.1.C'!$D$46:$T$46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'D2.6.1.C'!$D$111:$T$111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-9.523270540322202E-4</c:v>
                </c:pt>
                <c:pt idx="3">
                  <c:v>1.9478435855186594E-4</c:v>
                </c:pt>
                <c:pt idx="4">
                  <c:v>2.1964058226536535E-4</c:v>
                </c:pt>
                <c:pt idx="5">
                  <c:v>4.1588237762069547E-4</c:v>
                </c:pt>
                <c:pt idx="6">
                  <c:v>5.1374784611939476E-4</c:v>
                </c:pt>
                <c:pt idx="7">
                  <c:v>-1.5724135696210553</c:v>
                </c:pt>
                <c:pt idx="8">
                  <c:v>0.10044125193621035</c:v>
                </c:pt>
                <c:pt idx="9">
                  <c:v>0.70908923205511198</c:v>
                </c:pt>
                <c:pt idx="10">
                  <c:v>0.94130398254888314</c:v>
                </c:pt>
                <c:pt idx="11">
                  <c:v>0.35881419942147263</c:v>
                </c:pt>
                <c:pt idx="12">
                  <c:v>-1.6190514709731727</c:v>
                </c:pt>
                <c:pt idx="13">
                  <c:v>1.5830918864700534</c:v>
                </c:pt>
                <c:pt idx="14">
                  <c:v>0.18470560189165663</c:v>
                </c:pt>
                <c:pt idx="15">
                  <c:v>0.65187070605300867</c:v>
                </c:pt>
                <c:pt idx="16">
                  <c:v>-9.0735348096888324E-2</c:v>
                </c:pt>
              </c:numCache>
            </c:numRef>
          </c:val>
        </c:ser>
        <c:ser>
          <c:idx val="65"/>
          <c:order val="65"/>
          <c:tx>
            <c:strRef>
              <c:f>'D2.6.1.C'!$C$112</c:f>
              <c:strCache>
                <c:ptCount val="1"/>
                <c:pt idx="0">
                  <c:v>Compressed Air Storage of Electricity</c:v>
                </c:pt>
              </c:strCache>
            </c:strRef>
          </c:tx>
          <c:spPr>
            <a:solidFill>
              <a:srgbClr val="E26B0A"/>
            </a:solidFill>
          </c:spPr>
          <c:invertIfNegative val="0"/>
          <c:cat>
            <c:strRef>
              <c:f>'D2.6.1.C'!$D$46:$T$46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'D2.6.1.C'!$D$112:$T$112</c:f>
              <c:numCache>
                <c:formatCode>General</c:formatCode>
                <c:ptCount val="17"/>
                <c:pt idx="0">
                  <c:v>6.537519473791171E-11</c:v>
                </c:pt>
                <c:pt idx="1">
                  <c:v>6.2106435001016046E-11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66"/>
          <c:order val="66"/>
          <c:tx>
            <c:strRef>
              <c:f>'D2.6.1.C'!$C$113</c:f>
              <c:strCache>
                <c:ptCount val="1"/>
                <c:pt idx="0">
                  <c:v>Compressed Air Storage of Electricity</c:v>
                </c:pt>
              </c:strCache>
            </c:strRef>
          </c:tx>
          <c:spPr>
            <a:solidFill>
              <a:srgbClr val="E26B0A"/>
            </a:solidFill>
          </c:spPr>
          <c:invertIfNegative val="0"/>
          <c:cat>
            <c:strRef>
              <c:f>'D2.6.1.C'!$D$46:$T$46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'D2.6.1.C'!$D$113:$T$113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-8.1638086135496778E-12</c:v>
                </c:pt>
                <c:pt idx="3">
                  <c:v>-3.8241464274632691E-12</c:v>
                </c:pt>
                <c:pt idx="4">
                  <c:v>-1.9525133682306649E-12</c:v>
                </c:pt>
                <c:pt idx="5">
                  <c:v>-3.2218036679654387E-12</c:v>
                </c:pt>
                <c:pt idx="6">
                  <c:v>-2.5869037108350869E-12</c:v>
                </c:pt>
                <c:pt idx="7">
                  <c:v>-1.1291136081805447E-11</c:v>
                </c:pt>
                <c:pt idx="8">
                  <c:v>1.5541133682515252E-12</c:v>
                </c:pt>
                <c:pt idx="9">
                  <c:v>1.2901196117172754E-12</c:v>
                </c:pt>
                <c:pt idx="10">
                  <c:v>2.6225924199149417E-12</c:v>
                </c:pt>
                <c:pt idx="11">
                  <c:v>1.8242213932035021E-12</c:v>
                </c:pt>
                <c:pt idx="12">
                  <c:v>-8.6972511094805929E-11</c:v>
                </c:pt>
                <c:pt idx="13">
                  <c:v>1.4889966738999792E-11</c:v>
                </c:pt>
                <c:pt idx="14">
                  <c:v>1.8441850409591975E-11</c:v>
                </c:pt>
                <c:pt idx="15">
                  <c:v>7.7931165254716317E-12</c:v>
                </c:pt>
                <c:pt idx="16">
                  <c:v>-1.3043283301348697E-12</c:v>
                </c:pt>
              </c:numCache>
            </c:numRef>
          </c:val>
        </c:ser>
        <c:ser>
          <c:idx val="67"/>
          <c:order val="67"/>
          <c:tx>
            <c:strRef>
              <c:f>'D2.6.1.C'!$C$114</c:f>
              <c:strCache>
                <c:ptCount val="1"/>
                <c:pt idx="0">
                  <c:v>Battery - NaS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'D2.6.1.C'!$D$46:$T$46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'D2.6.1.C'!$D$114:$T$114</c:f>
              <c:numCache>
                <c:formatCode>General</c:formatCode>
                <c:ptCount val="17"/>
                <c:pt idx="0">
                  <c:v>6.8792901567302103E-11</c:v>
                </c:pt>
                <c:pt idx="1">
                  <c:v>6.5353256488937017E-11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68"/>
          <c:order val="68"/>
          <c:tx>
            <c:strRef>
              <c:f>'D2.6.1.C'!$C$115</c:f>
              <c:strCache>
                <c:ptCount val="1"/>
                <c:pt idx="0">
                  <c:v>Battery - NaS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'D2.6.1.C'!$D$46:$T$46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'D2.6.1.C'!$D$115:$T$115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-1.2917759671141221E-11</c:v>
                </c:pt>
                <c:pt idx="3">
                  <c:v>-5.1816376944031445E-12</c:v>
                </c:pt>
                <c:pt idx="4">
                  <c:v>-3.4809899519515974E-12</c:v>
                </c:pt>
                <c:pt idx="5">
                  <c:v>-4.9196289967806073E-12</c:v>
                </c:pt>
                <c:pt idx="6">
                  <c:v>-3.198379976473848E-12</c:v>
                </c:pt>
                <c:pt idx="7">
                  <c:v>-4.2456533080528007E-11</c:v>
                </c:pt>
                <c:pt idx="8">
                  <c:v>1.1993924276812677E-11</c:v>
                </c:pt>
                <c:pt idx="9">
                  <c:v>8.1283819780008861E-12</c:v>
                </c:pt>
                <c:pt idx="10">
                  <c:v>1.068983407325619E-11</c:v>
                </c:pt>
                <c:pt idx="11">
                  <c:v>1.2625723905591551E-11</c:v>
                </c:pt>
                <c:pt idx="12">
                  <c:v>-3.0426965129898057E-11</c:v>
                </c:pt>
                <c:pt idx="13">
                  <c:v>1.513489554119934E-12</c:v>
                </c:pt>
                <c:pt idx="14">
                  <c:v>-2.4276402196355347E-12</c:v>
                </c:pt>
                <c:pt idx="15">
                  <c:v>-3.9655290004797496E-12</c:v>
                </c:pt>
                <c:pt idx="16">
                  <c:v>-6.2825155195444333E-12</c:v>
                </c:pt>
              </c:numCache>
            </c:numRef>
          </c:val>
        </c:ser>
        <c:ser>
          <c:idx val="69"/>
          <c:order val="69"/>
          <c:tx>
            <c:strRef>
              <c:f>'D2.6.1.C'!$C$116</c:f>
              <c:strCache>
                <c:ptCount val="1"/>
                <c:pt idx="0">
                  <c:v>Battery - Li-ion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'D2.6.1.C'!$D$46:$T$46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'D2.6.1.C'!$D$116:$T$116</c:f>
              <c:numCache>
                <c:formatCode>General</c:formatCode>
                <c:ptCount val="17"/>
                <c:pt idx="0">
                  <c:v>1.8483047253870738E-10</c:v>
                </c:pt>
                <c:pt idx="1">
                  <c:v>1.755889489117719E-10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70"/>
          <c:order val="70"/>
          <c:tx>
            <c:strRef>
              <c:f>'D2.6.1.C'!$C$117</c:f>
              <c:strCache>
                <c:ptCount val="1"/>
                <c:pt idx="0">
                  <c:v>Battery - Li-ion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'D2.6.1.C'!$D$46:$T$46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'D2.6.1.C'!$D$117:$T$117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-8.5362631085983954E-12</c:v>
                </c:pt>
                <c:pt idx="3">
                  <c:v>-3.0889135730645869E-12</c:v>
                </c:pt>
                <c:pt idx="4">
                  <c:v>-3.9668048528878676E-12</c:v>
                </c:pt>
                <c:pt idx="5">
                  <c:v>-5.099175859668098E-12</c:v>
                </c:pt>
                <c:pt idx="6">
                  <c:v>-1.822497686136204E-12</c:v>
                </c:pt>
                <c:pt idx="7">
                  <c:v>-2.3636549334075867E-11</c:v>
                </c:pt>
                <c:pt idx="8">
                  <c:v>1.1853990822405734E-11</c:v>
                </c:pt>
                <c:pt idx="9">
                  <c:v>1.8715203650640319E-15</c:v>
                </c:pt>
                <c:pt idx="10">
                  <c:v>8.9301941216929631E-13</c:v>
                </c:pt>
                <c:pt idx="11">
                  <c:v>1.1965259142507778E-11</c:v>
                </c:pt>
                <c:pt idx="12">
                  <c:v>-1.6842796164191974E-11</c:v>
                </c:pt>
                <c:pt idx="13">
                  <c:v>-6.4923022364262749E-13</c:v>
                </c:pt>
                <c:pt idx="14">
                  <c:v>-8.0837899382652004E-12</c:v>
                </c:pt>
                <c:pt idx="15">
                  <c:v>-5.3423457735791296E-12</c:v>
                </c:pt>
                <c:pt idx="16">
                  <c:v>-5.6252038123230384E-12</c:v>
                </c:pt>
              </c:numCache>
            </c:numRef>
          </c:val>
        </c:ser>
        <c:ser>
          <c:idx val="71"/>
          <c:order val="71"/>
          <c:tx>
            <c:strRef>
              <c:f>'D2.6.1.C'!$C$118</c:f>
              <c:strCache>
                <c:ptCount val="1"/>
                <c:pt idx="0">
                  <c:v>Flow battery - Zn-Br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strRef>
              <c:f>'D2.6.1.C'!$D$46:$T$46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'D2.6.1.C'!$D$118:$T$118</c:f>
              <c:numCache>
                <c:formatCode>General</c:formatCode>
                <c:ptCount val="17"/>
                <c:pt idx="0">
                  <c:v>1.5771048441403803E-10</c:v>
                </c:pt>
                <c:pt idx="1">
                  <c:v>1.498249601933362E-10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72"/>
          <c:order val="72"/>
          <c:tx>
            <c:strRef>
              <c:f>'D2.6.1.C'!$C$119</c:f>
              <c:strCache>
                <c:ptCount val="1"/>
                <c:pt idx="0">
                  <c:v>Flow battery - Zn-Br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strRef>
              <c:f>'D2.6.1.C'!$D$46:$T$46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'D2.6.1.C'!$D$119:$T$119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-1.3127421777913433E-11</c:v>
                </c:pt>
                <c:pt idx="3">
                  <c:v>-1.1995145505542527E-11</c:v>
                </c:pt>
                <c:pt idx="4">
                  <c:v>-8.9304754050278815E-12</c:v>
                </c:pt>
                <c:pt idx="5">
                  <c:v>-1.5022711083807611E-11</c:v>
                </c:pt>
                <c:pt idx="6">
                  <c:v>-1.0730964690688952E-11</c:v>
                </c:pt>
                <c:pt idx="7">
                  <c:v>-1.8215855976099132E-11</c:v>
                </c:pt>
                <c:pt idx="8">
                  <c:v>1.6555799825322569E-12</c:v>
                </c:pt>
                <c:pt idx="9">
                  <c:v>4.4477939704607877E-13</c:v>
                </c:pt>
                <c:pt idx="10">
                  <c:v>8.8844849612330745E-13</c:v>
                </c:pt>
                <c:pt idx="11">
                  <c:v>1.7567523943639386E-12</c:v>
                </c:pt>
                <c:pt idx="12">
                  <c:v>-6.1695384820528531E-11</c:v>
                </c:pt>
                <c:pt idx="13">
                  <c:v>-2.4198624533309085E-11</c:v>
                </c:pt>
                <c:pt idx="14">
                  <c:v>-2.9070678010735143E-11</c:v>
                </c:pt>
                <c:pt idx="15">
                  <c:v>-3.4075558270891093E-11</c:v>
                </c:pt>
                <c:pt idx="16">
                  <c:v>-3.5520917597037585E-11</c:v>
                </c:pt>
              </c:numCache>
            </c:numRef>
          </c:val>
        </c:ser>
        <c:ser>
          <c:idx val="73"/>
          <c:order val="73"/>
          <c:tx>
            <c:strRef>
              <c:f>'D2.6.1.C'!$C$120</c:f>
              <c:strCache>
                <c:ptCount val="1"/>
                <c:pt idx="0">
                  <c:v>Flow battery - Redox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'D2.6.1.C'!$D$46:$T$46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'D2.6.1.C'!$D$120:$T$120</c:f>
              <c:numCache>
                <c:formatCode>General</c:formatCode>
                <c:ptCount val="17"/>
                <c:pt idx="0">
                  <c:v>1.140078962764102E-10</c:v>
                </c:pt>
                <c:pt idx="1">
                  <c:v>1.0830750146258959E-10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74"/>
          <c:order val="74"/>
          <c:tx>
            <c:strRef>
              <c:f>'D2.6.1.C'!$C$121</c:f>
              <c:strCache>
                <c:ptCount val="1"/>
                <c:pt idx="0">
                  <c:v>Flow battery - Redox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'D2.6.1.C'!$D$46:$T$46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'D2.6.1.C'!$D$121:$T$121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-1.2068538221367023E-11</c:v>
                </c:pt>
                <c:pt idx="3">
                  <c:v>-7.0943563757284432E-12</c:v>
                </c:pt>
                <c:pt idx="4">
                  <c:v>-6.2386025126428631E-12</c:v>
                </c:pt>
                <c:pt idx="5">
                  <c:v>-8.7501002084300934E-12</c:v>
                </c:pt>
                <c:pt idx="6">
                  <c:v>-5.5433431001720983E-12</c:v>
                </c:pt>
                <c:pt idx="7">
                  <c:v>-2.8253268788139015E-11</c:v>
                </c:pt>
                <c:pt idx="8">
                  <c:v>7.9867199187867512E-12</c:v>
                </c:pt>
                <c:pt idx="9">
                  <c:v>2.678440305660253E-12</c:v>
                </c:pt>
                <c:pt idx="10">
                  <c:v>4.7353800093390589E-12</c:v>
                </c:pt>
                <c:pt idx="11">
                  <c:v>8.2906171672195E-12</c:v>
                </c:pt>
                <c:pt idx="12">
                  <c:v>-3.0713905835220306E-11</c:v>
                </c:pt>
                <c:pt idx="13">
                  <c:v>-5.4183028240258487E-12</c:v>
                </c:pt>
                <c:pt idx="14">
                  <c:v>-1.3960060835520842E-11</c:v>
                </c:pt>
                <c:pt idx="15">
                  <c:v>-1.2045943421837186E-11</c:v>
                </c:pt>
                <c:pt idx="16">
                  <c:v>-1.279736137321624E-11</c:v>
                </c:pt>
              </c:numCache>
            </c:numRef>
          </c:val>
        </c:ser>
        <c:ser>
          <c:idx val="75"/>
          <c:order val="75"/>
          <c:tx>
            <c:strRef>
              <c:f>'D2.6.1.C'!$C$122</c:f>
              <c:strCache>
                <c:ptCount val="1"/>
                <c:pt idx="0">
                  <c:v>Pumped Heat Electricity Storage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'D2.6.1.C'!$D$46:$T$46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'D2.6.1.C'!$D$122:$T$122</c:f>
              <c:numCache>
                <c:formatCode>General</c:formatCode>
                <c:ptCount val="17"/>
                <c:pt idx="0">
                  <c:v>13.562335582528203</c:v>
                </c:pt>
                <c:pt idx="1">
                  <c:v>12.884218803401792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76"/>
          <c:order val="76"/>
          <c:tx>
            <c:strRef>
              <c:f>'D2.6.1.C'!$C$123</c:f>
              <c:strCache>
                <c:ptCount val="1"/>
                <c:pt idx="0">
                  <c:v>Pumped Heat Electricity Storage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'D2.6.1.C'!$D$46:$T$46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'D2.6.1.C'!$D$123:$T$123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-3.3905394546210714</c:v>
                </c:pt>
                <c:pt idx="3">
                  <c:v>4.8049290117497992E-2</c:v>
                </c:pt>
                <c:pt idx="4">
                  <c:v>1.0629960898947848</c:v>
                </c:pt>
                <c:pt idx="5">
                  <c:v>3.265164624082685</c:v>
                </c:pt>
                <c:pt idx="6">
                  <c:v>1.5037832942404927</c:v>
                </c:pt>
                <c:pt idx="7">
                  <c:v>-14.462188273618855</c:v>
                </c:pt>
                <c:pt idx="8">
                  <c:v>1.6566991219809939</c:v>
                </c:pt>
                <c:pt idx="9">
                  <c:v>8.2201011578654501</c:v>
                </c:pt>
                <c:pt idx="10">
                  <c:v>10.357557319118346</c:v>
                </c:pt>
                <c:pt idx="11">
                  <c:v>1.9787767090978396</c:v>
                </c:pt>
                <c:pt idx="12">
                  <c:v>-14.462188273157986</c:v>
                </c:pt>
                <c:pt idx="13">
                  <c:v>10.9122316730707</c:v>
                </c:pt>
                <c:pt idx="14">
                  <c:v>3.4636619023114039</c:v>
                </c:pt>
                <c:pt idx="15">
                  <c:v>9.6383375163503828</c:v>
                </c:pt>
                <c:pt idx="16">
                  <c:v>0.39644009960098003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6595200"/>
        <c:axId val="206596736"/>
      </c:barChart>
      <c:catAx>
        <c:axId val="20659520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206596736"/>
        <c:crosses val="autoZero"/>
        <c:auto val="1"/>
        <c:lblAlgn val="ctr"/>
        <c:lblOffset val="100"/>
        <c:noMultiLvlLbl val="0"/>
      </c:catAx>
      <c:valAx>
        <c:axId val="2065967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GW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065952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Peak Reserve Margin (Supply by Technologies)</a:t>
            </a:r>
          </a:p>
        </c:rich>
      </c:tx>
      <c:layout>
        <c:manualLayout>
          <c:xMode val="edge"/>
          <c:yMode val="edge"/>
          <c:x val="0.21828706111765137"/>
          <c:y val="2.039547979503540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0406724472777937E-2"/>
          <c:y val="9.5354836476318663E-2"/>
          <c:w val="0.6054511737696664"/>
          <c:h val="0.72415939930135942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'D2.6.1.D'!$C$47</c:f>
              <c:strCache>
                <c:ptCount val="1"/>
                <c:pt idx="0">
                  <c:v>Micro CHP - Space Heat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strRef>
              <c:f>'D2.6.1.D'!$D$46:$T$46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'D2.6.1.D'!$D$47:$T$47</c:f>
              <c:numCache>
                <c:formatCode>General</c:formatCode>
                <c:ptCount val="17"/>
                <c:pt idx="0">
                  <c:v>8.7336856896480396E-11</c:v>
                </c:pt>
                <c:pt idx="1">
                  <c:v>6.5622310016105999E-11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0"/>
          <c:order val="1"/>
          <c:tx>
            <c:strRef>
              <c:f>'D2.6.1.D'!$C$48</c:f>
              <c:strCache>
                <c:ptCount val="1"/>
                <c:pt idx="0">
                  <c:v>Micro CHP - Space Heat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strRef>
              <c:f>'D2.6.1.D'!$D$46:$T$46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'D2.6.1.D'!$D$48:$T$48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12">
                  <c:v>2.5775389885671547E-11</c:v>
                </c:pt>
                <c:pt idx="13">
                  <c:v>6.290469569628679E-11</c:v>
                </c:pt>
                <c:pt idx="14">
                  <c:v>5.3136002714063524E-11</c:v>
                </c:pt>
                <c:pt idx="15">
                  <c:v>3.1587816273116721E-11</c:v>
                </c:pt>
                <c:pt idx="16">
                  <c:v>4.4211901594395232E-11</c:v>
                </c:pt>
              </c:numCache>
            </c:numRef>
          </c:val>
        </c:ser>
        <c:ser>
          <c:idx val="1"/>
          <c:order val="2"/>
          <c:tx>
            <c:strRef>
              <c:f>'D2.6.1.D'!$C$49</c:f>
              <c:strCache>
                <c:ptCount val="1"/>
                <c:pt idx="0">
                  <c:v>District Heating (Commercial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strRef>
              <c:f>'D2.6.1.D'!$D$46:$T$46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'D2.6.1.D'!$D$49:$T$49</c:f>
              <c:numCache>
                <c:formatCode>General</c:formatCode>
                <c:ptCount val="17"/>
                <c:pt idx="0">
                  <c:v>0.65654131708472463</c:v>
                </c:pt>
                <c:pt idx="1">
                  <c:v>0.65654131708472463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'D2.6.1.D'!$C$50</c:f>
              <c:strCache>
                <c:ptCount val="1"/>
                <c:pt idx="0">
                  <c:v>District Heating (Commercial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strRef>
              <c:f>'D2.6.1.D'!$D$46:$T$46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'D2.6.1.D'!$D$50:$T$50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3">
                  <c:v>0.10644056301416681</c:v>
                </c:pt>
                <c:pt idx="4">
                  <c:v>5.6590225347097366E-2</c:v>
                </c:pt>
                <c:pt idx="5">
                  <c:v>5.8693779765127164E-2</c:v>
                </c:pt>
                <c:pt idx="6">
                  <c:v>1.8229622519822845E-2</c:v>
                </c:pt>
                <c:pt idx="8">
                  <c:v>0.25154839735046935</c:v>
                </c:pt>
                <c:pt idx="9">
                  <c:v>0.21413158039994998</c:v>
                </c:pt>
                <c:pt idx="10">
                  <c:v>0.21825892696288088</c:v>
                </c:pt>
                <c:pt idx="11">
                  <c:v>5.8422972760002953E-2</c:v>
                </c:pt>
                <c:pt idx="13">
                  <c:v>0.65654131708472441</c:v>
                </c:pt>
                <c:pt idx="14">
                  <c:v>0.55888342484386944</c:v>
                </c:pt>
                <c:pt idx="15">
                  <c:v>0.56965579937311883</c:v>
                </c:pt>
                <c:pt idx="16">
                  <c:v>0.15248395890360769</c:v>
                </c:pt>
              </c:numCache>
            </c:numRef>
          </c:val>
        </c:ser>
        <c:ser>
          <c:idx val="4"/>
          <c:order val="4"/>
          <c:tx>
            <c:strRef>
              <c:f>'D2.6.1.D'!$C$51</c:f>
              <c:strCache>
                <c:ptCount val="1"/>
                <c:pt idx="0">
                  <c:v>District Heating (Public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strRef>
              <c:f>'D2.6.1.D'!$D$46:$T$46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'D2.6.1.D'!$D$51:$T$51</c:f>
              <c:numCache>
                <c:formatCode>General</c:formatCode>
                <c:ptCount val="17"/>
                <c:pt idx="0">
                  <c:v>0.2760727911908627</c:v>
                </c:pt>
                <c:pt idx="1">
                  <c:v>0.2760727911908627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'D2.6.1.D'!$C$52</c:f>
              <c:strCache>
                <c:ptCount val="1"/>
                <c:pt idx="0">
                  <c:v>District Heating (Public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strRef>
              <c:f>'D2.6.1.D'!$D$46:$T$46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'D2.6.1.D'!$D$52:$T$52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3">
                  <c:v>4.4919583461708164E-2</c:v>
                </c:pt>
                <c:pt idx="4">
                  <c:v>2.3881960773333023E-2</c:v>
                </c:pt>
                <c:pt idx="5">
                  <c:v>2.4769693659848824E-2</c:v>
                </c:pt>
                <c:pt idx="6">
                  <c:v>7.6931860097886641E-3</c:v>
                </c:pt>
                <c:pt idx="8">
                  <c:v>0.10577501578193976</c:v>
                </c:pt>
                <c:pt idx="9">
                  <c:v>9.0041405688860945E-2</c:v>
                </c:pt>
                <c:pt idx="10">
                  <c:v>9.1776937111163331E-2</c:v>
                </c:pt>
                <c:pt idx="11">
                  <c:v>2.4566607980043325E-2</c:v>
                </c:pt>
                <c:pt idx="13">
                  <c:v>0.27607279119086264</c:v>
                </c:pt>
                <c:pt idx="14">
                  <c:v>0.23500806884792699</c:v>
                </c:pt>
                <c:pt idx="15">
                  <c:v>0.23953780586013645</c:v>
                </c:pt>
                <c:pt idx="16">
                  <c:v>6.4118846827913037E-2</c:v>
                </c:pt>
              </c:numCache>
            </c:numRef>
          </c:val>
        </c:ser>
        <c:ser>
          <c:idx val="6"/>
          <c:order val="6"/>
          <c:tx>
            <c:strRef>
              <c:f>'D2.6.1.D'!$C$53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'D2.6.1.D'!$D$46:$T$46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'D2.6.1.D'!$D$53:$T$53</c:f>
              <c:numCache>
                <c:formatCode>General</c:formatCode>
                <c:ptCount val="17"/>
                <c:pt idx="0">
                  <c:v>10.786898875121539</c:v>
                </c:pt>
                <c:pt idx="1">
                  <c:v>10.786898875121539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'D2.6.1.D'!$C$54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'D2.6.1.D'!$D$46:$T$46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'D2.6.1.D'!$D$54:$T$54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2.2321655221591817E-3</c:v>
                </c:pt>
                <c:pt idx="3">
                  <c:v>1.3026478071488155</c:v>
                </c:pt>
                <c:pt idx="4">
                  <c:v>0.25859447487125869</c:v>
                </c:pt>
                <c:pt idx="5">
                  <c:v>0.46540922690002173</c:v>
                </c:pt>
                <c:pt idx="6">
                  <c:v>1.2243509354938074</c:v>
                </c:pt>
                <c:pt idx="7">
                  <c:v>6.4506067483299248E-2</c:v>
                </c:pt>
                <c:pt idx="8">
                  <c:v>3.5732169655730903</c:v>
                </c:pt>
                <c:pt idx="9">
                  <c:v>0.9909858814894752</c:v>
                </c:pt>
                <c:pt idx="10">
                  <c:v>1.9517518974292891</c:v>
                </c:pt>
                <c:pt idx="11">
                  <c:v>4.1329114464067267</c:v>
                </c:pt>
                <c:pt idx="12">
                  <c:v>0.16836083613141095</c:v>
                </c:pt>
                <c:pt idx="13">
                  <c:v>9.3260962801457588</c:v>
                </c:pt>
                <c:pt idx="14">
                  <c:v>2.5864731506875307</c:v>
                </c:pt>
                <c:pt idx="15">
                  <c:v>5.094072452290443</c:v>
                </c:pt>
                <c:pt idx="16">
                  <c:v>10.786898875121546</c:v>
                </c:pt>
              </c:numCache>
            </c:numRef>
          </c:val>
        </c:ser>
        <c:ser>
          <c:idx val="8"/>
          <c:order val="8"/>
          <c:tx>
            <c:strRef>
              <c:f>'D2.6.1.D'!$C$55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'D2.6.1.D'!$D$46:$T$46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'D2.6.1.D'!$D$55:$T$55</c:f>
              <c:numCache>
                <c:formatCode>General</c:formatCode>
                <c:ptCount val="17"/>
                <c:pt idx="0">
                  <c:v>11.683841678274353</c:v>
                </c:pt>
                <c:pt idx="1">
                  <c:v>11.683841678274353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'D2.6.1.D'!$C$56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'D2.6.1.D'!$D$46:$T$46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'D2.6.1.D'!$D$56:$T$56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2.03638395193195E-3</c:v>
                </c:pt>
                <c:pt idx="3">
                  <c:v>1.5352402662430025</c:v>
                </c:pt>
                <c:pt idx="4">
                  <c:v>0.31339503096739557</c:v>
                </c:pt>
                <c:pt idx="5">
                  <c:v>0.57802585060896605</c:v>
                </c:pt>
                <c:pt idx="6">
                  <c:v>1.4887304459101924</c:v>
                </c:pt>
                <c:pt idx="7">
                  <c:v>6.0112356546639267E-2</c:v>
                </c:pt>
                <c:pt idx="8">
                  <c:v>3.8446868330137911</c:v>
                </c:pt>
                <c:pt idx="9">
                  <c:v>1.0955328132570064</c:v>
                </c:pt>
                <c:pt idx="10">
                  <c:v>2.1367291309407501</c:v>
                </c:pt>
                <c:pt idx="11">
                  <c:v>4.476567692825423</c:v>
                </c:pt>
                <c:pt idx="12">
                  <c:v>0.1568932505867284</c:v>
                </c:pt>
                <c:pt idx="13">
                  <c:v>10.034632634165989</c:v>
                </c:pt>
                <c:pt idx="14">
                  <c:v>2.8593406426007868</c:v>
                </c:pt>
                <c:pt idx="15">
                  <c:v>5.5768630317553569</c:v>
                </c:pt>
                <c:pt idx="16">
                  <c:v>11.683841678274344</c:v>
                </c:pt>
              </c:numCache>
            </c:numRef>
          </c:val>
        </c:ser>
        <c:ser>
          <c:idx val="10"/>
          <c:order val="10"/>
          <c:tx>
            <c:strRef>
              <c:f>'D2.6.1.D'!$C$57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'D2.6.1.D'!$D$46:$T$46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'D2.6.1.D'!$D$57:$T$57</c:f>
              <c:numCache>
                <c:formatCode>General</c:formatCode>
                <c:ptCount val="17"/>
                <c:pt idx="0">
                  <c:v>5.0829046915364922</c:v>
                </c:pt>
                <c:pt idx="1">
                  <c:v>5.0829046915364922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'D2.6.1.D'!$C$58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'D2.6.1.D'!$D$46:$T$46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'D2.6.1.D'!$D$58:$T$58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1.1421925327941799E-3</c:v>
                </c:pt>
                <c:pt idx="3">
                  <c:v>0.66656105177489844</c:v>
                </c:pt>
                <c:pt idx="4">
                  <c:v>0.13232203225416553</c:v>
                </c:pt>
                <c:pt idx="5">
                  <c:v>0.23814853261621508</c:v>
                </c:pt>
                <c:pt idx="6">
                  <c:v>0.62649677282349325</c:v>
                </c:pt>
                <c:pt idx="7">
                  <c:v>3.0395964293281303E-2</c:v>
                </c:pt>
                <c:pt idx="8">
                  <c:v>1.683738902946242</c:v>
                </c:pt>
                <c:pt idx="9">
                  <c:v>0.46696338257945447</c:v>
                </c:pt>
                <c:pt idx="10">
                  <c:v>0.91968683409454743</c:v>
                </c:pt>
                <c:pt idx="11">
                  <c:v>1.9474730618913769</c:v>
                </c:pt>
                <c:pt idx="12">
                  <c:v>7.9333466805464228E-2</c:v>
                </c:pt>
                <c:pt idx="13">
                  <c:v>4.3945585366896935</c:v>
                </c:pt>
                <c:pt idx="14">
                  <c:v>1.2187744285323769</c:v>
                </c:pt>
                <c:pt idx="15">
                  <c:v>2.4003826369867691</c:v>
                </c:pt>
                <c:pt idx="16">
                  <c:v>5.0829046915364895</c:v>
                </c:pt>
              </c:numCache>
            </c:numRef>
          </c:val>
        </c:ser>
        <c:ser>
          <c:idx val="12"/>
          <c:order val="12"/>
          <c:tx>
            <c:strRef>
              <c:f>'D2.6.1.D'!$C$59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'D2.6.1.D'!$D$46:$T$46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'D2.6.1.D'!$D$59:$T$59</c:f>
              <c:numCache>
                <c:formatCode>General</c:formatCode>
                <c:ptCount val="17"/>
                <c:pt idx="0">
                  <c:v>54.762175306655287</c:v>
                </c:pt>
                <c:pt idx="1">
                  <c:v>54.762175306655287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'D2.6.1.D'!$C$60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'D2.6.1.D'!$D$46:$T$46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'D2.6.1.D'!$D$60:$T$60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1.0153776998885446E-2</c:v>
                </c:pt>
                <c:pt idx="3">
                  <c:v>8.2765140966608506</c:v>
                </c:pt>
                <c:pt idx="4">
                  <c:v>1.7096391140556444</c:v>
                </c:pt>
                <c:pt idx="5">
                  <c:v>3.1723265130727052</c:v>
                </c:pt>
                <c:pt idx="6">
                  <c:v>8.1260603206919537</c:v>
                </c:pt>
                <c:pt idx="7">
                  <c:v>0.26907584223371256</c:v>
                </c:pt>
                <c:pt idx="8">
                  <c:v>17.984817082906929</c:v>
                </c:pt>
                <c:pt idx="9">
                  <c:v>5.1672873418461354</c:v>
                </c:pt>
                <c:pt idx="10">
                  <c:v>10.047415988412016</c:v>
                </c:pt>
                <c:pt idx="11">
                  <c:v>20.981676362703187</c:v>
                </c:pt>
                <c:pt idx="12">
                  <c:v>0.70228794822999052</c:v>
                </c:pt>
                <c:pt idx="13">
                  <c:v>46.940372586387092</c:v>
                </c:pt>
                <c:pt idx="14">
                  <c:v>13.486619962218409</c:v>
                </c:pt>
                <c:pt idx="15">
                  <c:v>26.223755729755361</c:v>
                </c:pt>
                <c:pt idx="16">
                  <c:v>54.762175306655294</c:v>
                </c:pt>
              </c:numCache>
            </c:numRef>
          </c:val>
        </c:ser>
        <c:ser>
          <c:idx val="14"/>
          <c:order val="14"/>
          <c:tx>
            <c:strRef>
              <c:f>'D2.6.1.D'!$C$61</c:f>
              <c:strCache>
                <c:ptCount val="1"/>
                <c:pt idx="0">
                  <c:v>DH for Dwelling (LD, ThM)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'D2.6.1.D'!$D$46:$T$46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'D2.6.1.D'!$D$61:$T$61</c:f>
              <c:numCache>
                <c:formatCode>General</c:formatCode>
                <c:ptCount val="17"/>
                <c:pt idx="0">
                  <c:v>0.18248985116180277</c:v>
                </c:pt>
                <c:pt idx="1">
                  <c:v>0.18248985116180277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'D2.6.1.D'!$C$62</c:f>
              <c:strCache>
                <c:ptCount val="1"/>
                <c:pt idx="0">
                  <c:v>DH for Dwelling (LD, ThM)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'D2.6.1.D'!$D$46:$T$46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'D2.6.1.D'!$D$62:$T$62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3.8722399461148275E-5</c:v>
                </c:pt>
                <c:pt idx="3">
                  <c:v>2.2597629183346988E-2</c:v>
                </c:pt>
                <c:pt idx="4">
                  <c:v>4.4859570022946875E-3</c:v>
                </c:pt>
                <c:pt idx="5">
                  <c:v>8.0736673951913342E-3</c:v>
                </c:pt>
                <c:pt idx="6">
                  <c:v>2.1239377427065585E-2</c:v>
                </c:pt>
                <c:pt idx="7">
                  <c:v>1.0912962836066085E-3</c:v>
                </c:pt>
                <c:pt idx="8">
                  <c:v>6.0450722655811716E-2</c:v>
                </c:pt>
                <c:pt idx="9">
                  <c:v>1.676523235362435E-2</c:v>
                </c:pt>
                <c:pt idx="10">
                  <c:v>3.3019213157555696E-2</c:v>
                </c:pt>
                <c:pt idx="11">
                  <c:v>6.9919483203755822E-2</c:v>
                </c:pt>
                <c:pt idx="12">
                  <c:v>2.848283300213248E-3</c:v>
                </c:pt>
                <c:pt idx="13">
                  <c:v>0.15777638613166858</c:v>
                </c:pt>
                <c:pt idx="14">
                  <c:v>4.3757256442959552E-2</c:v>
                </c:pt>
                <c:pt idx="15">
                  <c:v>8.6180146341220398E-2</c:v>
                </c:pt>
                <c:pt idx="16">
                  <c:v>0.18248985116180266</c:v>
                </c:pt>
              </c:numCache>
            </c:numRef>
          </c:val>
        </c:ser>
        <c:ser>
          <c:idx val="16"/>
          <c:order val="16"/>
          <c:tx>
            <c:strRef>
              <c:f>'D2.6.1.D'!$C$63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'D2.6.1.D'!$D$46:$T$46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'D2.6.1.D'!$D$63:$T$63</c:f>
              <c:numCache>
                <c:formatCode>General</c:formatCode>
                <c:ptCount val="17"/>
                <c:pt idx="0">
                  <c:v>12.847606965391368</c:v>
                </c:pt>
                <c:pt idx="1">
                  <c:v>12.847606965391368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7"/>
          <c:order val="17"/>
          <c:tx>
            <c:strRef>
              <c:f>'D2.6.1.D'!$C$64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'D2.6.1.D'!$D$46:$T$46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'D2.6.1.D'!$D$64:$T$64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2.5458757333869336E-3</c:v>
                </c:pt>
                <c:pt idx="3">
                  <c:v>2.075186051263155</c:v>
                </c:pt>
                <c:pt idx="4">
                  <c:v>0.42866105231591839</c:v>
                </c:pt>
                <c:pt idx="5">
                  <c:v>0.79540343351033904</c:v>
                </c:pt>
                <c:pt idx="6">
                  <c:v>2.0374624911261057</c:v>
                </c:pt>
                <c:pt idx="7">
                  <c:v>6.3127161138908733E-2</c:v>
                </c:pt>
                <c:pt idx="8">
                  <c:v>4.2193696640382239</c:v>
                </c:pt>
                <c:pt idx="9">
                  <c:v>1.212283414118009</c:v>
                </c:pt>
                <c:pt idx="10">
                  <c:v>2.3571972974787707</c:v>
                </c:pt>
                <c:pt idx="11">
                  <c:v>4.9224547760120219</c:v>
                </c:pt>
                <c:pt idx="12">
                  <c:v>0.16476189057255172</c:v>
                </c:pt>
                <c:pt idx="13">
                  <c:v>11.012554823139769</c:v>
                </c:pt>
                <c:pt idx="14">
                  <c:v>3.164059710848004</c:v>
                </c:pt>
                <c:pt idx="15">
                  <c:v>6.1522849464195941</c:v>
                </c:pt>
                <c:pt idx="16">
                  <c:v>12.847606965391369</c:v>
                </c:pt>
              </c:numCache>
            </c:numRef>
          </c:val>
        </c:ser>
        <c:ser>
          <c:idx val="18"/>
          <c:order val="18"/>
          <c:tx>
            <c:strRef>
              <c:f>'D2.6.1.D'!$C$65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'D2.6.1.D'!$D$46:$T$46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'D2.6.1.D'!$D$65:$T$65</c:f>
              <c:numCache>
                <c:formatCode>General</c:formatCode>
                <c:ptCount val="17"/>
                <c:pt idx="0">
                  <c:v>4.8765126946967294E-10</c:v>
                </c:pt>
                <c:pt idx="1">
                  <c:v>4.7002540148848076E-10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9"/>
          <c:order val="19"/>
          <c:tx>
            <c:strRef>
              <c:f>'D2.6.1.D'!$C$66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'D2.6.1.D'!$D$46:$T$46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'D2.6.1.D'!$D$66:$T$66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7">
                  <c:v>6.329671741875844E-14</c:v>
                </c:pt>
                <c:pt idx="8">
                  <c:v>3.4097328356708783E-13</c:v>
                </c:pt>
                <c:pt idx="9">
                  <c:v>2.4398012351492535E-13</c:v>
                </c:pt>
                <c:pt idx="10">
                  <c:v>5.3835266512788843E-13</c:v>
                </c:pt>
                <c:pt idx="11">
                  <c:v>4.257166096680779E-13</c:v>
                </c:pt>
                <c:pt idx="12">
                  <c:v>8.1438491156944396E-11</c:v>
                </c:pt>
                <c:pt idx="13">
                  <c:v>4.7002540148848076E-10</c:v>
                </c:pt>
                <c:pt idx="14">
                  <c:v>3.7454680175798961E-10</c:v>
                </c:pt>
                <c:pt idx="15">
                  <c:v>3.5062348215546545E-10</c:v>
                </c:pt>
                <c:pt idx="16">
                  <c:v>3.8552819549568528E-10</c:v>
                </c:pt>
              </c:numCache>
            </c:numRef>
          </c:val>
        </c:ser>
        <c:ser>
          <c:idx val="20"/>
          <c:order val="20"/>
          <c:tx>
            <c:strRef>
              <c:f>'D2.6.1.D'!$C$67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'D2.6.1.D'!$D$46:$T$46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'D2.6.1.D'!$D$67:$T$67</c:f>
              <c:numCache>
                <c:formatCode>General</c:formatCode>
                <c:ptCount val="17"/>
                <c:pt idx="0">
                  <c:v>121.44243728168867</c:v>
                </c:pt>
                <c:pt idx="1">
                  <c:v>121.44243730046149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1"/>
          <c:order val="21"/>
          <c:tx>
            <c:strRef>
              <c:f>'D2.6.1.D'!$C$68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'D2.6.1.D'!$D$46:$T$46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'D2.6.1.D'!$D$68:$T$68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8.1336086981709864E-14</c:v>
                </c:pt>
                <c:pt idx="3">
                  <c:v>1.5904709745000756E-13</c:v>
                </c:pt>
                <c:pt idx="4">
                  <c:v>1.0567255457154554E-13</c:v>
                </c:pt>
                <c:pt idx="5">
                  <c:v>2.1166410006975676E-13</c:v>
                </c:pt>
                <c:pt idx="6">
                  <c:v>1.6019266281737459E-13</c:v>
                </c:pt>
                <c:pt idx="7">
                  <c:v>8.0297384389640204E-13</c:v>
                </c:pt>
                <c:pt idx="8">
                  <c:v>1.2681671127325373E-2</c:v>
                </c:pt>
                <c:pt idx="9">
                  <c:v>0.17284304098552475</c:v>
                </c:pt>
                <c:pt idx="10">
                  <c:v>0.7554659494902296</c:v>
                </c:pt>
                <c:pt idx="11">
                  <c:v>2.9066118042204714</c:v>
                </c:pt>
                <c:pt idx="12">
                  <c:v>0.52575728555678125</c:v>
                </c:pt>
                <c:pt idx="13">
                  <c:v>121.44243728481203</c:v>
                </c:pt>
                <c:pt idx="14">
                  <c:v>121.36085990758079</c:v>
                </c:pt>
                <c:pt idx="15">
                  <c:v>121.44243729932045</c:v>
                </c:pt>
                <c:pt idx="16">
                  <c:v>114.02028784268721</c:v>
                </c:pt>
              </c:numCache>
            </c:numRef>
          </c:val>
        </c:ser>
        <c:ser>
          <c:idx val="22"/>
          <c:order val="22"/>
          <c:tx>
            <c:strRef>
              <c:f>'D2.6.1.D'!$C$69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'D2.6.1.D'!$D$46:$T$46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'D2.6.1.D'!$D$69:$T$69</c:f>
              <c:numCache>
                <c:formatCode>General</c:formatCode>
                <c:ptCount val="17"/>
                <c:pt idx="0">
                  <c:v>0.22939356895419138</c:v>
                </c:pt>
                <c:pt idx="1">
                  <c:v>0.229393568943183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3"/>
          <c:order val="23"/>
          <c:tx>
            <c:strRef>
              <c:f>'D2.6.1.D'!$C$70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'D2.6.1.D'!$D$46:$T$46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'D2.6.1.D'!$D$70:$T$70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7">
                  <c:v>4.1294257163051021E-14</c:v>
                </c:pt>
                <c:pt idx="8">
                  <c:v>2.3727703954650172E-13</c:v>
                </c:pt>
                <c:pt idx="9">
                  <c:v>1.7445820412390409E-13</c:v>
                </c:pt>
                <c:pt idx="10">
                  <c:v>3.8947607431246365E-13</c:v>
                </c:pt>
                <c:pt idx="11">
                  <c:v>3.4064917968656043E-13</c:v>
                </c:pt>
                <c:pt idx="12">
                  <c:v>4.0790654316554445E-11</c:v>
                </c:pt>
                <c:pt idx="13">
                  <c:v>0.22939356894311641</c:v>
                </c:pt>
                <c:pt idx="14">
                  <c:v>0.22680685311767987</c:v>
                </c:pt>
                <c:pt idx="15">
                  <c:v>0.22939356889794185</c:v>
                </c:pt>
                <c:pt idx="16">
                  <c:v>0.22939356891617424</c:v>
                </c:pt>
              </c:numCache>
            </c:numRef>
          </c:val>
        </c:ser>
        <c:ser>
          <c:idx val="24"/>
          <c:order val="24"/>
          <c:tx>
            <c:strRef>
              <c:f>'D2.6.1.D'!$C$71</c:f>
              <c:strCache>
                <c:ptCount val="1"/>
                <c:pt idx="0">
                  <c:v>Electric Resistive Heating - Space Heat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'D2.6.1.D'!$D$46:$T$46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'D2.6.1.D'!$D$71:$T$71</c:f>
              <c:numCache>
                <c:formatCode>General</c:formatCode>
                <c:ptCount val="17"/>
                <c:pt idx="0">
                  <c:v>28.805948054764599</c:v>
                </c:pt>
                <c:pt idx="1">
                  <c:v>20.793686799432699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5"/>
          <c:order val="25"/>
          <c:tx>
            <c:strRef>
              <c:f>'D2.6.1.D'!$C$72</c:f>
              <c:strCache>
                <c:ptCount val="1"/>
                <c:pt idx="0">
                  <c:v>Electric Resistive Heating - Space Heat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'D2.6.1.D'!$D$46:$T$46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'D2.6.1.D'!$D$72:$T$72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13.059337764164113</c:v>
                </c:pt>
                <c:pt idx="3">
                  <c:v>4.4492415523214728</c:v>
                </c:pt>
                <c:pt idx="4">
                  <c:v>1.6481583656168139</c:v>
                </c:pt>
                <c:pt idx="5">
                  <c:v>1.1937862737267302</c:v>
                </c:pt>
                <c:pt idx="6">
                  <c:v>4.8261544052631296</c:v>
                </c:pt>
                <c:pt idx="7">
                  <c:v>20.740282600053497</c:v>
                </c:pt>
                <c:pt idx="8">
                  <c:v>18.616581939437054</c:v>
                </c:pt>
                <c:pt idx="9">
                  <c:v>17.731796497911041</c:v>
                </c:pt>
                <c:pt idx="10">
                  <c:v>18.980237471923004</c:v>
                </c:pt>
                <c:pt idx="11">
                  <c:v>19.318566096501868</c:v>
                </c:pt>
                <c:pt idx="12">
                  <c:v>5.0214626652195964</c:v>
                </c:pt>
                <c:pt idx="13">
                  <c:v>16.347571287534389</c:v>
                </c:pt>
                <c:pt idx="14">
                  <c:v>2.523760988237723</c:v>
                </c:pt>
                <c:pt idx="15">
                  <c:v>4.0169979269359306</c:v>
                </c:pt>
                <c:pt idx="16">
                  <c:v>6.8570651456648353</c:v>
                </c:pt>
              </c:numCache>
            </c:numRef>
          </c:val>
        </c:ser>
        <c:ser>
          <c:idx val="26"/>
          <c:order val="26"/>
          <c:tx>
            <c:strRef>
              <c:f>'D2.6.1.D'!$C$73</c:f>
              <c:strCache>
                <c:ptCount val="1"/>
                <c:pt idx="0">
                  <c:v>Heat Pump (Air Source, Space Heat)</c:v>
                </c:pt>
              </c:strCache>
            </c:strRef>
          </c:tx>
          <c:spPr>
            <a:solidFill>
              <a:srgbClr val="CCC0DA"/>
            </a:solidFill>
          </c:spPr>
          <c:invertIfNegative val="0"/>
          <c:cat>
            <c:strRef>
              <c:f>'D2.6.1.D'!$D$46:$T$46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'D2.6.1.D'!$D$73:$T$73</c:f>
              <c:numCache>
                <c:formatCode>General</c:formatCode>
                <c:ptCount val="17"/>
                <c:pt idx="0">
                  <c:v>2.1667867272538865E-10</c:v>
                </c:pt>
                <c:pt idx="1">
                  <c:v>1.8287599045746931E-10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7"/>
          <c:order val="27"/>
          <c:tx>
            <c:strRef>
              <c:f>'D2.6.1.D'!$C$74</c:f>
              <c:strCache>
                <c:ptCount val="1"/>
                <c:pt idx="0">
                  <c:v>Heat Pump (Air Source, Space Heat)</c:v>
                </c:pt>
              </c:strCache>
            </c:strRef>
          </c:tx>
          <c:spPr>
            <a:solidFill>
              <a:srgbClr val="CCC0DA"/>
            </a:solidFill>
          </c:spPr>
          <c:invertIfNegative val="0"/>
          <c:cat>
            <c:strRef>
              <c:f>'D2.6.1.D'!$D$46:$T$46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'D2.6.1.D'!$D$74:$T$74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3.1430412300178436E-11</c:v>
                </c:pt>
                <c:pt idx="3">
                  <c:v>5.3133464704786805E-11</c:v>
                </c:pt>
                <c:pt idx="4">
                  <c:v>4.4499608788686407E-11</c:v>
                </c:pt>
                <c:pt idx="5">
                  <c:v>5.8244972641485064E-11</c:v>
                </c:pt>
                <c:pt idx="6">
                  <c:v>5.5376989026070123E-11</c:v>
                </c:pt>
                <c:pt idx="7">
                  <c:v>1.6459020251921268E-11</c:v>
                </c:pt>
                <c:pt idx="8">
                  <c:v>7.7354819033472968E-11</c:v>
                </c:pt>
                <c:pt idx="9">
                  <c:v>8.5084627761826281E-11</c:v>
                </c:pt>
                <c:pt idx="10">
                  <c:v>1.0222868374488952E-10</c:v>
                </c:pt>
                <c:pt idx="11">
                  <c:v>1.185757292839381E-10</c:v>
                </c:pt>
                <c:pt idx="12">
                  <c:v>1.0847659962221726E-10</c:v>
                </c:pt>
                <c:pt idx="13">
                  <c:v>1.8287599045746915E-10</c:v>
                </c:pt>
                <c:pt idx="14">
                  <c:v>9.9013230580730129E-11</c:v>
                </c:pt>
                <c:pt idx="15">
                  <c:v>1.0545511561026966E-10</c:v>
                </c:pt>
                <c:pt idx="16">
                  <c:v>1.4044553200264628E-10</c:v>
                </c:pt>
              </c:numCache>
            </c:numRef>
          </c:val>
        </c:ser>
        <c:ser>
          <c:idx val="28"/>
          <c:order val="28"/>
          <c:tx>
            <c:strRef>
              <c:f>'D2.6.1.D'!$C$75</c:f>
              <c:strCache>
                <c:ptCount val="1"/>
                <c:pt idx="0">
                  <c:v>Heat Pump (Ground Source, Space Heat)</c:v>
                </c:pt>
              </c:strCache>
            </c:strRef>
          </c:tx>
          <c:spPr>
            <a:solidFill>
              <a:srgbClr val="60497A"/>
            </a:solidFill>
          </c:spPr>
          <c:invertIfNegative val="0"/>
          <c:cat>
            <c:strRef>
              <c:f>'D2.6.1.D'!$D$46:$T$46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'D2.6.1.D'!$D$75:$T$75</c:f>
              <c:numCache>
                <c:formatCode>General</c:formatCode>
                <c:ptCount val="17"/>
                <c:pt idx="0">
                  <c:v>1.7378204366678705E-10</c:v>
                </c:pt>
                <c:pt idx="1">
                  <c:v>1.4966382082638216E-10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9"/>
          <c:order val="29"/>
          <c:tx>
            <c:strRef>
              <c:f>'D2.6.1.D'!$C$76</c:f>
              <c:strCache>
                <c:ptCount val="1"/>
                <c:pt idx="0">
                  <c:v>Heat Pump (Ground Source, Space Heat)</c:v>
                </c:pt>
              </c:strCache>
            </c:strRef>
          </c:tx>
          <c:spPr>
            <a:solidFill>
              <a:srgbClr val="60497A"/>
            </a:solidFill>
          </c:spPr>
          <c:invertIfNegative val="0"/>
          <c:cat>
            <c:strRef>
              <c:f>'D2.6.1.D'!$D$46:$T$46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'D2.6.1.D'!$D$76:$T$76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3.0483115660596676E-11</c:v>
                </c:pt>
                <c:pt idx="3">
                  <c:v>4.8306921872336905E-11</c:v>
                </c:pt>
                <c:pt idx="4">
                  <c:v>4.2209974810415652E-11</c:v>
                </c:pt>
                <c:pt idx="5">
                  <c:v>5.148642248232624E-11</c:v>
                </c:pt>
                <c:pt idx="6">
                  <c:v>4.9949855938886035E-11</c:v>
                </c:pt>
                <c:pt idx="7">
                  <c:v>8.173858343931655E-11</c:v>
                </c:pt>
                <c:pt idx="8">
                  <c:v>1.0772039634739208E-10</c:v>
                </c:pt>
                <c:pt idx="9">
                  <c:v>1.1361938632053897E-10</c:v>
                </c:pt>
                <c:pt idx="10">
                  <c:v>1.0816591180373394E-10</c:v>
                </c:pt>
                <c:pt idx="11">
                  <c:v>1.1274050595973751E-10</c:v>
                </c:pt>
                <c:pt idx="12">
                  <c:v>9.0425337437742023E-11</c:v>
                </c:pt>
                <c:pt idx="13">
                  <c:v>1.4966382082638219E-10</c:v>
                </c:pt>
                <c:pt idx="14">
                  <c:v>1.089553858217252E-10</c:v>
                </c:pt>
                <c:pt idx="15">
                  <c:v>1.0125332206402236E-10</c:v>
                </c:pt>
                <c:pt idx="16">
                  <c:v>1.2071692003850138E-10</c:v>
                </c:pt>
              </c:numCache>
            </c:numRef>
          </c:val>
        </c:ser>
        <c:ser>
          <c:idx val="30"/>
          <c:order val="30"/>
          <c:tx>
            <c:strRef>
              <c:f>'D2.6.1.D'!$C$77</c:f>
              <c:strCache>
                <c:ptCount val="1"/>
                <c:pt idx="0">
                  <c:v>ASHP1 (Space Heat)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'D2.6.1.D'!$D$46:$T$46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'D2.6.1.D'!$D$77:$T$77</c:f>
              <c:numCache>
                <c:formatCode>General</c:formatCode>
                <c:ptCount val="17"/>
                <c:pt idx="0">
                  <c:v>2.0091317994954094</c:v>
                </c:pt>
                <c:pt idx="1">
                  <c:v>2.0087237117530794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1"/>
          <c:order val="31"/>
          <c:tx>
            <c:strRef>
              <c:f>'D2.6.1.D'!$C$78</c:f>
              <c:strCache>
                <c:ptCount val="1"/>
                <c:pt idx="0">
                  <c:v>ASHP1 (Space Heat)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'D2.6.1.D'!$D$46:$T$46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'D2.6.1.D'!$D$78:$T$78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3.8696516009887267E-3</c:v>
                </c:pt>
                <c:pt idx="3">
                  <c:v>0.27849058759825646</c:v>
                </c:pt>
                <c:pt idx="4">
                  <c:v>0.11081810025641117</c:v>
                </c:pt>
                <c:pt idx="5">
                  <c:v>0.29838194593594275</c:v>
                </c:pt>
                <c:pt idx="6">
                  <c:v>0.66334163968560811</c:v>
                </c:pt>
                <c:pt idx="7">
                  <c:v>0.57327719161802981</c:v>
                </c:pt>
                <c:pt idx="8">
                  <c:v>1.4154420553785867</c:v>
                </c:pt>
                <c:pt idx="9">
                  <c:v>1.4305202178135159</c:v>
                </c:pt>
                <c:pt idx="10">
                  <c:v>1.4465748956052589</c:v>
                </c:pt>
                <c:pt idx="11">
                  <c:v>1.3851705122901212</c:v>
                </c:pt>
                <c:pt idx="12">
                  <c:v>1.4244813813274282</c:v>
                </c:pt>
                <c:pt idx="13">
                  <c:v>2.0084060390846687</c:v>
                </c:pt>
                <c:pt idx="14">
                  <c:v>1.2807003357953517</c:v>
                </c:pt>
                <c:pt idx="15">
                  <c:v>1.4625328302782223</c:v>
                </c:pt>
                <c:pt idx="16">
                  <c:v>1.9495491081340579</c:v>
                </c:pt>
              </c:numCache>
            </c:numRef>
          </c:val>
        </c:ser>
        <c:ser>
          <c:idx val="32"/>
          <c:order val="32"/>
          <c:tx>
            <c:strRef>
              <c:f>'D2.6.1.D'!$C$79</c:f>
              <c:strCache>
                <c:ptCount val="1"/>
                <c:pt idx="0">
                  <c:v>ASHP2 (Space Heat)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'D2.6.1.D'!$D$46:$T$46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'D2.6.1.D'!$D$79:$T$79</c:f>
              <c:numCache>
                <c:formatCode>General</c:formatCode>
                <c:ptCount val="17"/>
                <c:pt idx="0">
                  <c:v>47.575431153455241</c:v>
                </c:pt>
                <c:pt idx="1">
                  <c:v>47.574282697947993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3"/>
          <c:order val="33"/>
          <c:tx>
            <c:strRef>
              <c:f>'D2.6.1.D'!$C$80</c:f>
              <c:strCache>
                <c:ptCount val="1"/>
                <c:pt idx="0">
                  <c:v>ASHP2 (Space Heat)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'D2.6.1.D'!$D$46:$T$46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'D2.6.1.D'!$D$80:$T$80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0.33532068328997078</c:v>
                </c:pt>
                <c:pt idx="3">
                  <c:v>16.322138503651214</c:v>
                </c:pt>
                <c:pt idx="4">
                  <c:v>10.156624809546464</c:v>
                </c:pt>
                <c:pt idx="5">
                  <c:v>16.436859714634068</c:v>
                </c:pt>
                <c:pt idx="6">
                  <c:v>25.641384234502731</c:v>
                </c:pt>
                <c:pt idx="7">
                  <c:v>24.976076389713761</c:v>
                </c:pt>
                <c:pt idx="8">
                  <c:v>34.254310429935835</c:v>
                </c:pt>
                <c:pt idx="9">
                  <c:v>34.254310429764068</c:v>
                </c:pt>
                <c:pt idx="10">
                  <c:v>34.254310429819846</c:v>
                </c:pt>
                <c:pt idx="11">
                  <c:v>34.254310429662006</c:v>
                </c:pt>
                <c:pt idx="12">
                  <c:v>41.065138735607817</c:v>
                </c:pt>
                <c:pt idx="13">
                  <c:v>47.570368348173496</c:v>
                </c:pt>
                <c:pt idx="14">
                  <c:v>37.971767235711717</c:v>
                </c:pt>
                <c:pt idx="15">
                  <c:v>43.18824820962481</c:v>
                </c:pt>
                <c:pt idx="16">
                  <c:v>47.460817678407487</c:v>
                </c:pt>
              </c:numCache>
            </c:numRef>
          </c:val>
        </c:ser>
        <c:ser>
          <c:idx val="34"/>
          <c:order val="34"/>
          <c:tx>
            <c:strRef>
              <c:f>'D2.6.1.D'!$C$81</c:f>
              <c:strCache>
                <c:ptCount val="1"/>
                <c:pt idx="0">
                  <c:v>Building Space Heat Storage</c:v>
                </c:pt>
              </c:strCache>
            </c:strRef>
          </c:tx>
          <c:spPr>
            <a:solidFill>
              <a:srgbClr val="404040"/>
            </a:solidFill>
          </c:spPr>
          <c:invertIfNegative val="0"/>
          <c:cat>
            <c:strRef>
              <c:f>'D2.6.1.D'!$D$46:$T$46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'D2.6.1.D'!$D$81:$T$81</c:f>
              <c:numCache>
                <c:formatCode>General</c:formatCode>
                <c:ptCount val="17"/>
                <c:pt idx="0">
                  <c:v>155.10437569193905</c:v>
                </c:pt>
                <c:pt idx="1">
                  <c:v>69.796969061372536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5"/>
          <c:order val="35"/>
          <c:tx>
            <c:strRef>
              <c:f>'D2.6.1.D'!$C$82</c:f>
              <c:strCache>
                <c:ptCount val="1"/>
                <c:pt idx="0">
                  <c:v>Building Space Heat Storage</c:v>
                </c:pt>
              </c:strCache>
            </c:strRef>
          </c:tx>
          <c:spPr>
            <a:solidFill>
              <a:srgbClr val="404040"/>
            </a:solidFill>
          </c:spPr>
          <c:invertIfNegative val="0"/>
          <c:cat>
            <c:strRef>
              <c:f>'D2.6.1.D'!$D$46:$T$46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'D2.6.1.D'!$D$82:$T$82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-13.356296127891211</c:v>
                </c:pt>
                <c:pt idx="3">
                  <c:v>21.247113699547199</c:v>
                </c:pt>
                <c:pt idx="4">
                  <c:v>0.55607373225040013</c:v>
                </c:pt>
                <c:pt idx="5">
                  <c:v>1.0582844542840621E-2</c:v>
                </c:pt>
                <c:pt idx="6">
                  <c:v>0.50095302057577296</c:v>
                </c:pt>
                <c:pt idx="7">
                  <c:v>-45.204742826438149</c:v>
                </c:pt>
                <c:pt idx="8">
                  <c:v>46.628341927400506</c:v>
                </c:pt>
                <c:pt idx="9">
                  <c:v>-5.8782982288815404</c:v>
                </c:pt>
                <c:pt idx="10">
                  <c:v>11.025696262684544</c:v>
                </c:pt>
                <c:pt idx="11">
                  <c:v>28.217508022610005</c:v>
                </c:pt>
                <c:pt idx="12">
                  <c:v>-45.204742825483478</c:v>
                </c:pt>
                <c:pt idx="13">
                  <c:v>75.822227939463716</c:v>
                </c:pt>
                <c:pt idx="14">
                  <c:v>-38.837736516241293</c:v>
                </c:pt>
                <c:pt idx="15">
                  <c:v>3.1269540413871693</c:v>
                </c:pt>
                <c:pt idx="16">
                  <c:v>54.157342165277541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6973952"/>
        <c:axId val="206979840"/>
      </c:barChart>
      <c:catAx>
        <c:axId val="20697395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206979840"/>
        <c:crosses val="autoZero"/>
        <c:auto val="1"/>
        <c:lblAlgn val="ctr"/>
        <c:lblOffset val="100"/>
        <c:noMultiLvlLbl val="0"/>
      </c:catAx>
      <c:valAx>
        <c:axId val="2069798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GW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069739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v>Bottom</c:v>
          </c:tx>
          <c:spPr>
            <a:noFill/>
            <a:ln w="25400"/>
            <a:extLst>
              <a:ext uri="{909E8E84-426E-40DD-AFC4-6F175D3DCCD1}">
                <a14:hiddenFill xmlns:a14="http://schemas.microsoft.com/office/drawing/2010/main">
                  <a:solidFill>
                    <a:srgbClr val="4F81BD"/>
                  </a:solidFill>
                </a14:hiddenFill>
              </a:ext>
            </a:extLst>
          </c:spPr>
          <c:invertIfNegative val="0"/>
          <c:errBars>
            <c:errBarType val="minus"/>
            <c:errValType val="cust"/>
            <c:noEndCap val="0"/>
            <c:plus>
              <c:numLit>
                <c:formatCode>General</c:formatCode>
                <c:ptCount val="1"/>
                <c:pt idx="0">
                  <c:v>0</c:v>
                </c:pt>
              </c:numLit>
            </c:plus>
            <c:minus>
              <c:numLit>
                <c:formatCode>General</c:formatCode>
                <c:ptCount val="8"/>
                <c:pt idx="0">
                  <c:v>20762815.203987654</c:v>
                </c:pt>
                <c:pt idx="1">
                  <c:v>3708261.9569255109</c:v>
                </c:pt>
                <c:pt idx="2">
                  <c:v>3.7676886615774365E-6</c:v>
                </c:pt>
                <c:pt idx="3">
                  <c:v>17709945.090972297</c:v>
                </c:pt>
                <c:pt idx="4">
                  <c:v>7430628.8340118248</c:v>
                </c:pt>
                <c:pt idx="5">
                  <c:v>8295107.3038837872</c:v>
                </c:pt>
                <c:pt idx="6">
                  <c:v>6149740.1695756475</c:v>
                </c:pt>
                <c:pt idx="7">
                  <c:v>5246159.8799140081</c:v>
                </c:pt>
              </c:numLit>
            </c:minus>
            <c:spPr>
              <a:ln w="25400"/>
            </c:spPr>
          </c:errBars>
          <c:cat>
            <c:strLit>
              <c:ptCount val="8"/>
              <c:pt idx="0">
                <c:v>CCGT with CCS</c:v>
              </c:pt>
              <c:pt idx="1">
                <c:v>H2 Turbine</c:v>
              </c:pt>
              <c:pt idx="2">
                <c:v>Large Scale Ground Mounted Solar PV</c:v>
              </c:pt>
              <c:pt idx="3">
                <c:v>Nuclear (Gen III)</c:v>
              </c:pt>
              <c:pt idx="4">
                <c:v>Nuclear (SMR Elec)</c:v>
              </c:pt>
              <c:pt idx="5">
                <c:v>Offshore Wind (fixed)</c:v>
              </c:pt>
              <c:pt idx="6">
                <c:v>Offshore Wind (floating)</c:v>
              </c:pt>
              <c:pt idx="7">
                <c:v>Onshore Wind</c:v>
              </c:pt>
            </c:strLit>
          </c:cat>
          <c:val>
            <c:numLit>
              <c:formatCode>General</c:formatCode>
              <c:ptCount val="8"/>
              <c:pt idx="0">
                <c:v>21276375.929781079</c:v>
              </c:pt>
              <c:pt idx="1">
                <c:v>4781292.7449647561</c:v>
              </c:pt>
              <c:pt idx="2">
                <c:v>3.8725832691901616E-6</c:v>
              </c:pt>
              <c:pt idx="3">
                <c:v>31354754.473077681</c:v>
              </c:pt>
              <c:pt idx="4">
                <c:v>7431628.8340545129</c:v>
              </c:pt>
              <c:pt idx="5">
                <c:v>8295107.3038839158</c:v>
              </c:pt>
              <c:pt idx="6">
                <c:v>6149740.1695770947</c:v>
              </c:pt>
              <c:pt idx="7">
                <c:v>6315728.8099113069</c:v>
              </c:pt>
            </c:numLit>
          </c:val>
        </c:ser>
        <c:ser>
          <c:idx val="1"/>
          <c:order val="1"/>
          <c:tx>
            <c:v>q2</c:v>
          </c:tx>
          <c:spPr>
            <a:solidFill>
              <a:srgbClr val="D2D2D2"/>
            </a:solidFill>
            <a:ln w="25400">
              <a:solidFill>
                <a:srgbClr val="323232"/>
              </a:solidFill>
              <a:prstDash val="solid"/>
            </a:ln>
          </c:spPr>
          <c:invertIfNegative val="0"/>
          <c:val>
            <c:numLit>
              <c:formatCode>General</c:formatCode>
              <c:ptCount val="8"/>
              <c:pt idx="0">
                <c:v>7583802.6505604163</c:v>
              </c:pt>
              <c:pt idx="1">
                <c:v>2131643.6233510617</c:v>
              </c:pt>
              <c:pt idx="2">
                <c:v>8.1008928571628722E-6</c:v>
              </c:pt>
              <c:pt idx="3">
                <c:v>3645245.5269198306</c:v>
              </c:pt>
              <c:pt idx="4">
                <c:v>3463245.2038123067</c:v>
              </c:pt>
              <c:pt idx="5">
                <c:v>977604.35284935124</c:v>
              </c:pt>
              <c:pt idx="6">
                <c:v>3407436.155835229</c:v>
              </c:pt>
              <c:pt idx="7">
                <c:v>5384638.2023039982</c:v>
              </c:pt>
            </c:numLit>
          </c:val>
        </c:ser>
        <c:ser>
          <c:idx val="2"/>
          <c:order val="2"/>
          <c:tx>
            <c:v>q3</c:v>
          </c:tx>
          <c:spPr>
            <a:solidFill>
              <a:srgbClr val="D2D2D2"/>
            </a:solidFill>
            <a:ln w="25400">
              <a:solidFill>
                <a:srgbClr val="323232"/>
              </a:solidFill>
              <a:prstDash val="solid"/>
            </a:ln>
          </c:spPr>
          <c:invertIfNegative val="0"/>
          <c:errBars>
            <c:errBarType val="plus"/>
            <c:errValType val="cust"/>
            <c:noEndCap val="0"/>
            <c:plus>
              <c:numLit>
                <c:formatCode>General</c:formatCode>
                <c:ptCount val="8"/>
                <c:pt idx="0">
                  <c:v>21392217.838452429</c:v>
                </c:pt>
                <c:pt idx="1">
                  <c:v>15970806.004317055</c:v>
                </c:pt>
                <c:pt idx="2">
                  <c:v>2410465.1852207463</c:v>
                </c:pt>
                <c:pt idx="3">
                  <c:v>6.8367838859558105E-2</c:v>
                </c:pt>
                <c:pt idx="4">
                  <c:v>7.9986415803432465E-3</c:v>
                </c:pt>
                <c:pt idx="5">
                  <c:v>8261318.9763823431</c:v>
                </c:pt>
                <c:pt idx="6">
                  <c:v>2599475.8661523983</c:v>
                </c:pt>
                <c:pt idx="7">
                  <c:v>5378605.2300339397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ln w="25400"/>
            </c:spPr>
          </c:errBars>
          <c:cat>
            <c:strLit>
              <c:ptCount val="8"/>
              <c:pt idx="0">
                <c:v>CCGT with CCS</c:v>
              </c:pt>
              <c:pt idx="1">
                <c:v>H2 Turbine</c:v>
              </c:pt>
              <c:pt idx="2">
                <c:v>Large Scale Ground Mounted Solar PV</c:v>
              </c:pt>
              <c:pt idx="3">
                <c:v>Nuclear (Gen III)</c:v>
              </c:pt>
              <c:pt idx="4">
                <c:v>Nuclear (SMR Elec)</c:v>
              </c:pt>
              <c:pt idx="5">
                <c:v>Offshore Wind (fixed)</c:v>
              </c:pt>
              <c:pt idx="6">
                <c:v>Offshore Wind (floating)</c:v>
              </c:pt>
              <c:pt idx="7">
                <c:v>Onshore Wind</c:v>
              </c:pt>
            </c:strLit>
          </c:cat>
          <c:val>
            <c:numLit>
              <c:formatCode>General</c:formatCode>
              <c:ptCount val="8"/>
              <c:pt idx="0">
                <c:v>4747603.581202209</c:v>
              </c:pt>
              <c:pt idx="1">
                <c:v>1640948.1668247245</c:v>
              </c:pt>
              <c:pt idx="2">
                <c:v>4999999.999986493</c:v>
              </c:pt>
              <c:pt idx="3">
                <c:v>2.0340085029602051E-6</c:v>
              </c:pt>
              <c:pt idx="4">
                <c:v>3907125.9621320553</c:v>
              </c:pt>
              <c:pt idx="5">
                <c:v>727288.34329351224</c:v>
              </c:pt>
              <c:pt idx="6">
                <c:v>3896993.6054200996</c:v>
              </c:pt>
              <c:pt idx="7">
                <c:v>2564028.8028601427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07243520"/>
        <c:axId val="207262464"/>
      </c:barChart>
      <c:lineChart>
        <c:grouping val="standard"/>
        <c:varyColors val="0"/>
        <c:ser>
          <c:idx val="3"/>
          <c:order val="3"/>
          <c:tx>
            <c:v>Mean</c:v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8064A2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circle"/>
            <c:size val="7"/>
            <c:spPr>
              <a:solidFill>
                <a:srgbClr val="0000FF"/>
              </a:solidFill>
              <a:ln w="3175">
                <a:solidFill>
                  <a:srgbClr val="0000FF"/>
                </a:solidFill>
                <a:prstDash val="solid"/>
              </a:ln>
              <a:effectLst/>
              <a:extLst/>
            </c:spPr>
          </c:marker>
          <c:cat>
            <c:strLit>
              <c:ptCount val="8"/>
              <c:pt idx="0">
                <c:v>CCGT with CCS</c:v>
              </c:pt>
              <c:pt idx="1">
                <c:v>H2 Turbine</c:v>
              </c:pt>
              <c:pt idx="2">
                <c:v>Large Scale Ground Mounted Solar PV</c:v>
              </c:pt>
              <c:pt idx="3">
                <c:v>Nuclear (Gen III)</c:v>
              </c:pt>
              <c:pt idx="4">
                <c:v>Nuclear (SMR Elec)</c:v>
              </c:pt>
              <c:pt idx="5">
                <c:v>Offshore Wind (fixed)</c:v>
              </c:pt>
              <c:pt idx="6">
                <c:v>Offshore Wind (floating)</c:v>
              </c:pt>
              <c:pt idx="7">
                <c:v>Onshore Wind</c:v>
              </c:pt>
            </c:strLit>
          </c:cat>
          <c:val>
            <c:numLit>
              <c:formatCode>General</c:formatCode>
              <c:ptCount val="8"/>
              <c:pt idx="0">
                <c:v>28174947.767985068</c:v>
              </c:pt>
              <c:pt idx="1">
                <c:v>7450420.9632543847</c:v>
              </c:pt>
              <c:pt idx="2">
                <c:v>1615675.5111323467</c:v>
              </c:pt>
              <c:pt idx="3">
                <c:v>32185479.246593617</c:v>
              </c:pt>
              <c:pt idx="4">
                <c:v>10374983.950573601</c:v>
              </c:pt>
              <c:pt idx="5">
                <c:v>8416743.0250960626</c:v>
              </c:pt>
              <c:pt idx="6">
                <c:v>9271590.6633976046</c:v>
              </c:pt>
              <c:pt idx="7">
                <c:v>10974929.956671843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243520"/>
        <c:axId val="207262464"/>
      </c:lineChart>
      <c:catAx>
        <c:axId val="207243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/>
                </a:pPr>
                <a:endParaRPr lang="en-GB"/>
              </a:p>
            </c:rich>
          </c:tx>
          <c:overlay val="0"/>
        </c:title>
        <c:numFmt formatCode="0.0E+0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1400">
                <a:latin typeface="arial"/>
                <a:ea typeface="arial"/>
                <a:cs typeface="arial"/>
              </a:defRPr>
            </a:pPr>
            <a:endParaRPr lang="en-US"/>
          </a:p>
        </c:txPr>
        <c:crossAx val="207262464"/>
        <c:crosses val="autoZero"/>
        <c:auto val="1"/>
        <c:lblAlgn val="ctr"/>
        <c:lblOffset val="100"/>
        <c:noMultiLvlLbl val="1"/>
      </c:catAx>
      <c:valAx>
        <c:axId val="207262464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400" b="1"/>
                </a:pPr>
                <a:r>
                  <a:rPr lang="en-GB" sz="1400"/>
                  <a:t>GW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600">
                <a:latin typeface="arial"/>
                <a:ea typeface="arial"/>
                <a:cs typeface="arial"/>
              </a:defRPr>
            </a:pPr>
            <a:endParaRPr lang="en-US"/>
          </a:p>
        </c:txPr>
        <c:crossAx val="207243520"/>
        <c:crosses val="autoZero"/>
        <c:crossBetween val="between"/>
        <c:dispUnits>
          <c:builtInUnit val="millions"/>
        </c:dispUnits>
      </c:valAx>
    </c:plotArea>
    <c:plotVisOnly val="1"/>
    <c:dispBlanksAs val="zero"/>
    <c:showDLblsOverMax val="0"/>
  </c:chart>
  <c:printSettings>
    <c:headerFooter/>
    <c:pageMargins b="0.75000000000001465" l="0.70000000000000462" r="0.700000000000004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Most important parameters for SMR deployment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clustered"/>
        <c:varyColors val="0"/>
        <c:ser>
          <c:idx val="3"/>
          <c:order val="0"/>
          <c:tx>
            <c:strRef>
              <c:f>'D2.6.1.MR'!$R$2</c:f>
              <c:strCache>
                <c:ptCount val="1"/>
                <c:pt idx="0">
                  <c:v>absolute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'D2.6.1.MR'!$N$3:$N$7</c:f>
              <c:strCache>
                <c:ptCount val="5"/>
                <c:pt idx="0">
                  <c:v>Capex for Nuclear (SMR Elec)</c:v>
                </c:pt>
                <c:pt idx="1">
                  <c:v>Resource Cost for Gas</c:v>
                </c:pt>
                <c:pt idx="2">
                  <c:v>Capex for Nuclear (Gen III)</c:v>
                </c:pt>
                <c:pt idx="3">
                  <c:v>Availability of UK Biomass</c:v>
                </c:pt>
                <c:pt idx="4">
                  <c:v>Availability of Imported Biomass</c:v>
                </c:pt>
              </c:strCache>
            </c:strRef>
          </c:cat>
          <c:val>
            <c:numRef>
              <c:f>'D2.6.1.MR'!$R$3:$R$7</c:f>
              <c:numCache>
                <c:formatCode>General</c:formatCode>
                <c:ptCount val="5"/>
                <c:pt idx="0">
                  <c:v>0.72</c:v>
                </c:pt>
                <c:pt idx="1">
                  <c:v>0.37</c:v>
                </c:pt>
                <c:pt idx="2">
                  <c:v>0.24</c:v>
                </c:pt>
                <c:pt idx="3">
                  <c:v>0.21</c:v>
                </c:pt>
                <c:pt idx="4">
                  <c:v>0.19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07067776"/>
        <c:axId val="20707776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'D2.6.1.MR'!$O$2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'D2.6.1.MR'!$N$3:$N$7</c15:sqref>
                        </c15:formulaRef>
                      </c:ext>
                    </c:extLst>
                    <c:strCache>
                      <c:ptCount val="5"/>
                      <c:pt idx="0">
                        <c:v>Capex for Nuclear (SMR Elec)</c:v>
                      </c:pt>
                      <c:pt idx="1">
                        <c:v>Resource Cost for Gas</c:v>
                      </c:pt>
                      <c:pt idx="2">
                        <c:v>Capex for Nuclear (Gen III)</c:v>
                      </c:pt>
                      <c:pt idx="3">
                        <c:v>Availability of UK Biomass</c:v>
                      </c:pt>
                      <c:pt idx="4">
                        <c:v>Availability of Imported Biomass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'D2.6.1.MR'!$O$3:$O$7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</c15:ser>
            </c15:filteredBarSeries>
            <c15:filteredBarSeries>
              <c15:ser>
                <c:idx val="1"/>
                <c:order val="1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'D2.6.1.MR'!$P$2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'D2.6.1.MR'!$N$3:$N$7</c15:sqref>
                        </c15:formulaRef>
                      </c:ext>
                    </c:extLst>
                    <c:strCache>
                      <c:ptCount val="5"/>
                      <c:pt idx="0">
                        <c:v>Capex for Nuclear (SMR Elec)</c:v>
                      </c:pt>
                      <c:pt idx="1">
                        <c:v>Resource Cost for Gas</c:v>
                      </c:pt>
                      <c:pt idx="2">
                        <c:v>Capex for Nuclear (Gen III)</c:v>
                      </c:pt>
                      <c:pt idx="3">
                        <c:v>Availability of UK Biomass</c:v>
                      </c:pt>
                      <c:pt idx="4">
                        <c:v>Availability of Imported Biomass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'D2.6.1.MR'!$P$3:$P$7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</c15:ser>
            </c15:filteredBarSeries>
            <c15:filteredBarSeries>
              <c15:ser>
                <c:idx val="2"/>
                <c:order val="2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'D2.6.1.MR'!$Q$2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'D2.6.1.MR'!$N$3:$N$7</c15:sqref>
                        </c15:formulaRef>
                      </c:ext>
                    </c:extLst>
                    <c:strCache>
                      <c:ptCount val="5"/>
                      <c:pt idx="0">
                        <c:v>Capex for Nuclear (SMR Elec)</c:v>
                      </c:pt>
                      <c:pt idx="1">
                        <c:v>Resource Cost for Gas</c:v>
                      </c:pt>
                      <c:pt idx="2">
                        <c:v>Capex for Nuclear (Gen III)</c:v>
                      </c:pt>
                      <c:pt idx="3">
                        <c:v>Availability of UK Biomass</c:v>
                      </c:pt>
                      <c:pt idx="4">
                        <c:v>Availability of Imported Biomass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'D2.6.1.MR'!$Q$3:$Q$7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</c15:ser>
            </c15:filteredBarSeries>
          </c:ext>
        </c:extLst>
      </c:barChart>
      <c:catAx>
        <c:axId val="2070677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077760"/>
        <c:crosses val="autoZero"/>
        <c:auto val="1"/>
        <c:lblAlgn val="ctr"/>
        <c:lblOffset val="100"/>
        <c:noMultiLvlLbl val="0"/>
      </c:catAx>
      <c:valAx>
        <c:axId val="207077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06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Road Transport Fleet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'D2.6.1.A'!$BP$54</c:f>
              <c:strCache>
                <c:ptCount val="1"/>
                <c:pt idx="0">
                  <c:v>Car ICE (A/B Segment)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'D2.6.1.A'!$BQ$54:$BY$54</c:f>
              <c:numCache>
                <c:formatCode>0</c:formatCode>
                <c:ptCount val="9"/>
                <c:pt idx="0">
                  <c:v>11.08</c:v>
                </c:pt>
                <c:pt idx="1">
                  <c:v>11.248617826788557</c:v>
                </c:pt>
                <c:pt idx="2">
                  <c:v>12.098460581522398</c:v>
                </c:pt>
                <c:pt idx="3">
                  <c:v>13.056104598435029</c:v>
                </c:pt>
                <c:pt idx="4">
                  <c:v>13.320998226188017</c:v>
                </c:pt>
                <c:pt idx="5">
                  <c:v>12.710513925487014</c:v>
                </c:pt>
                <c:pt idx="6">
                  <c:v>11.50860088168727</c:v>
                </c:pt>
                <c:pt idx="7">
                  <c:v>9.6086309039687219</c:v>
                </c:pt>
                <c:pt idx="8">
                  <c:v>7.4821387187416848</c:v>
                </c:pt>
              </c:numCache>
            </c:numRef>
          </c:val>
        </c:ser>
        <c:ser>
          <c:idx val="1"/>
          <c:order val="1"/>
          <c:tx>
            <c:strRef>
              <c:f>'D2.6.1.A'!$BP$55</c:f>
              <c:strCache>
                <c:ptCount val="1"/>
                <c:pt idx="0">
                  <c:v>Car ICE (C/D Segment)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'D2.6.1.A'!$BQ$55:$BY$55</c:f>
              <c:numCache>
                <c:formatCode>0</c:formatCode>
                <c:ptCount val="9"/>
                <c:pt idx="0">
                  <c:v>17.34</c:v>
                </c:pt>
                <c:pt idx="1">
                  <c:v>17.593991941885179</c:v>
                </c:pt>
                <c:pt idx="2">
                  <c:v>18.923233351813398</c:v>
                </c:pt>
                <c:pt idx="3">
                  <c:v>20.465481457664183</c:v>
                </c:pt>
                <c:pt idx="4">
                  <c:v>21.405890947710038</c:v>
                </c:pt>
                <c:pt idx="5">
                  <c:v>22.153336288956332</c:v>
                </c:pt>
                <c:pt idx="6">
                  <c:v>23.058906659150363</c:v>
                </c:pt>
                <c:pt idx="7">
                  <c:v>22.326373881100132</c:v>
                </c:pt>
                <c:pt idx="8">
                  <c:v>17.996677065602572</c:v>
                </c:pt>
              </c:numCache>
            </c:numRef>
          </c:val>
        </c:ser>
        <c:ser>
          <c:idx val="2"/>
          <c:order val="2"/>
          <c:tx>
            <c:strRef>
              <c:f>'D2.6.1.A'!$BP$56</c:f>
              <c:strCache>
                <c:ptCount val="1"/>
                <c:pt idx="0">
                  <c:v>LGV (ICE)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'D2.6.1.A'!$BQ$56:$BY$56</c:f>
              <c:numCache>
                <c:formatCode>0</c:formatCode>
                <c:ptCount val="9"/>
                <c:pt idx="0">
                  <c:v>3.21</c:v>
                </c:pt>
                <c:pt idx="1">
                  <c:v>3.7135361785002061</c:v>
                </c:pt>
                <c:pt idx="2">
                  <c:v>4.2497078849506487</c:v>
                </c:pt>
                <c:pt idx="3">
                  <c:v>4.6983178347081198</c:v>
                </c:pt>
                <c:pt idx="4">
                  <c:v>5.0876795360108629</c:v>
                </c:pt>
                <c:pt idx="5">
                  <c:v>5.3883173433476292</c:v>
                </c:pt>
                <c:pt idx="6">
                  <c:v>5.5888658495229633</c:v>
                </c:pt>
                <c:pt idx="7">
                  <c:v>5.3347396476680169</c:v>
                </c:pt>
                <c:pt idx="8">
                  <c:v>4.3549465318690412</c:v>
                </c:pt>
              </c:numCache>
            </c:numRef>
          </c:val>
        </c:ser>
        <c:ser>
          <c:idx val="3"/>
          <c:order val="3"/>
          <c:tx>
            <c:strRef>
              <c:f>'D2.6.1.A'!$BP$57</c:f>
              <c:strCache>
                <c:ptCount val="1"/>
                <c:pt idx="0">
                  <c:v>MGV (ICE Euro 6)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'D2.6.1.A'!$BQ$57:$BY$57</c:f>
              <c:numCache>
                <c:formatCode>0</c:formatCode>
                <c:ptCount val="9"/>
                <c:pt idx="0">
                  <c:v>0</c:v>
                </c:pt>
                <c:pt idx="1">
                  <c:v>2.8572205948337436E-2</c:v>
                </c:pt>
                <c:pt idx="2">
                  <c:v>6.2121561366882135E-2</c:v>
                </c:pt>
                <c:pt idx="3">
                  <c:v>8.7580716494709152E-2</c:v>
                </c:pt>
                <c:pt idx="4">
                  <c:v>7.1886581199965632E-2</c:v>
                </c:pt>
                <c:pt idx="5">
                  <c:v>4.2166635898004685E-2</c:v>
                </c:pt>
                <c:pt idx="6">
                  <c:v>1.6707480770188906E-2</c:v>
                </c:pt>
                <c:pt idx="7">
                  <c:v>3.8294101166076529E-3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'D2.6.1.A'!$BP$58</c:f>
              <c:strCache>
                <c:ptCount val="1"/>
                <c:pt idx="0">
                  <c:v>MGV (ICE)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'D2.6.1.A'!$BQ$58:$BY$58</c:f>
              <c:numCache>
                <c:formatCode>0</c:formatCode>
                <c:ptCount val="9"/>
                <c:pt idx="0">
                  <c:v>0.101151</c:v>
                </c:pt>
                <c:pt idx="1">
                  <c:v>6.7433333333333512E-2</c:v>
                </c:pt>
                <c:pt idx="2">
                  <c:v>3.3716666666666756E-2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'D2.6.1.A'!$BP$59</c:f>
              <c:strCache>
                <c:ptCount val="1"/>
                <c:pt idx="0">
                  <c:v>HGV (ICE Euro 6)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'D2.6.1.A'!$BQ$59:$BY$59</c:f>
              <c:numCache>
                <c:formatCode>0</c:formatCode>
                <c:ptCount val="9"/>
                <c:pt idx="0">
                  <c:v>0</c:v>
                </c:pt>
                <c:pt idx="1">
                  <c:v>5.9188165816572463E-2</c:v>
                </c:pt>
                <c:pt idx="2">
                  <c:v>0.12732307062376166</c:v>
                </c:pt>
                <c:pt idx="3">
                  <c:v>0.16860815260709744</c:v>
                </c:pt>
                <c:pt idx="4">
                  <c:v>0.10941998679053455</c:v>
                </c:pt>
                <c:pt idx="5">
                  <c:v>4.1285081983350388E-2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'D2.6.1.A'!$BP$60</c:f>
              <c:strCache>
                <c:ptCount val="1"/>
                <c:pt idx="0">
                  <c:v>HGV (ICE)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'D2.6.1.A'!$BQ$60:$BY$60</c:f>
              <c:numCache>
                <c:formatCode>0</c:formatCode>
                <c:ptCount val="9"/>
                <c:pt idx="0">
                  <c:v>0.23794999999999999</c:v>
                </c:pt>
                <c:pt idx="1">
                  <c:v>0.15863399999999955</c:v>
                </c:pt>
                <c:pt idx="2">
                  <c:v>7.9316999999999777E-2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'D2.6.1.A'!$BP$61</c:f>
              <c:strCache>
                <c:ptCount val="1"/>
                <c:pt idx="0">
                  <c:v>Bus (ICE)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'D2.6.1.A'!$BQ$61:$BY$61</c:f>
              <c:numCache>
                <c:formatCode>0</c:formatCode>
                <c:ptCount val="9"/>
                <c:pt idx="0">
                  <c:v>0.17100000000000001</c:v>
                </c:pt>
                <c:pt idx="1">
                  <c:v>0.16018681572497695</c:v>
                </c:pt>
                <c:pt idx="2">
                  <c:v>0.14525574473182298</c:v>
                </c:pt>
                <c:pt idx="3">
                  <c:v>0.11635984000293043</c:v>
                </c:pt>
                <c:pt idx="4">
                  <c:v>7.2152371969353146E-2</c:v>
                </c:pt>
                <c:pt idx="5">
                  <c:v>3.0080776295856673E-2</c:v>
                </c:pt>
                <c:pt idx="6">
                  <c:v>1.9740143580877986E-3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'D2.6.1.A'!$BP$62</c:f>
              <c:strCache>
                <c:ptCount val="1"/>
                <c:pt idx="0">
                  <c:v>Car Hybrid (A/B Segment)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'D2.6.1.A'!$BQ$53:$BY$53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'D2.6.1.A'!$BQ$62:$BY$62</c:f>
              <c:numCache>
                <c:formatCode>0</c:formatCode>
                <c:ptCount val="9"/>
                <c:pt idx="0">
                  <c:v>0</c:v>
                </c:pt>
                <c:pt idx="1">
                  <c:v>7.2149999999976677E-2</c:v>
                </c:pt>
                <c:pt idx="2">
                  <c:v>0.11114999999996447</c:v>
                </c:pt>
                <c:pt idx="3">
                  <c:v>9.4018638742001892E-2</c:v>
                </c:pt>
                <c:pt idx="4">
                  <c:v>0.19833173975236279</c:v>
                </c:pt>
                <c:pt idx="5">
                  <c:v>0.72246379516036074</c:v>
                </c:pt>
                <c:pt idx="6">
                  <c:v>1.6186931076707327</c:v>
                </c:pt>
                <c:pt idx="7">
                  <c:v>2.3872348218834052</c:v>
                </c:pt>
                <c:pt idx="8">
                  <c:v>2.2748745732446967</c:v>
                </c:pt>
              </c:numCache>
            </c:numRef>
          </c:val>
        </c:ser>
        <c:ser>
          <c:idx val="9"/>
          <c:order val="9"/>
          <c:tx>
            <c:strRef>
              <c:f>'D2.6.1.A'!$BP$63</c:f>
              <c:strCache>
                <c:ptCount val="1"/>
                <c:pt idx="0">
                  <c:v>Car Hybrid (C/D Segment)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'D2.6.1.A'!$BQ$53:$BY$53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'D2.6.1.A'!$BQ$63:$BY$63</c:f>
              <c:numCache>
                <c:formatCode>0</c:formatCode>
                <c:ptCount val="9"/>
                <c:pt idx="0">
                  <c:v>0</c:v>
                </c:pt>
                <c:pt idx="1">
                  <c:v>0.11284999999996041</c:v>
                </c:pt>
                <c:pt idx="2">
                  <c:v>0.17384999999991391</c:v>
                </c:pt>
                <c:pt idx="3">
                  <c:v>0.12870999999992991</c:v>
                </c:pt>
                <c:pt idx="4">
                  <c:v>3.6599999999972155E-2</c:v>
                </c:pt>
                <c:pt idx="5">
                  <c:v>0</c:v>
                </c:pt>
                <c:pt idx="6">
                  <c:v>0.33151362070547696</c:v>
                </c:pt>
                <c:pt idx="7">
                  <c:v>1.9622274297220648</c:v>
                </c:pt>
                <c:pt idx="8">
                  <c:v>5.7621321995657757</c:v>
                </c:pt>
              </c:numCache>
            </c:numRef>
          </c:val>
        </c:ser>
        <c:ser>
          <c:idx val="10"/>
          <c:order val="10"/>
          <c:tx>
            <c:strRef>
              <c:f>'D2.6.1.A'!$BP$64</c:f>
              <c:strCache>
                <c:ptCount val="1"/>
                <c:pt idx="0">
                  <c:v>LGV (Hybrid)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'D2.6.1.A'!$BQ$53:$BY$53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'D2.6.1.A'!$BQ$64:$BY$64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2.8332243361881828E-4</c:v>
                </c:pt>
                <c:pt idx="4">
                  <c:v>3.0404498785684994E-3</c:v>
                </c:pt>
                <c:pt idx="5">
                  <c:v>1.128763575936258E-2</c:v>
                </c:pt>
                <c:pt idx="6">
                  <c:v>3.909141380743645E-2</c:v>
                </c:pt>
                <c:pt idx="7">
                  <c:v>0.11248427875643176</c:v>
                </c:pt>
                <c:pt idx="8">
                  <c:v>0.18953662108929686</c:v>
                </c:pt>
              </c:numCache>
            </c:numRef>
          </c:val>
        </c:ser>
        <c:ser>
          <c:idx val="11"/>
          <c:order val="11"/>
          <c:tx>
            <c:strRef>
              <c:f>'D2.6.1.A'!$BP$65</c:f>
              <c:strCache>
                <c:ptCount val="1"/>
                <c:pt idx="0">
                  <c:v>HGV (ETI Hybrid)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'D2.6.1.A'!$BQ$53:$BY$53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'D2.6.1.A'!$BQ$65:$BY$65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3.8293318328304522E-3</c:v>
                </c:pt>
                <c:pt idx="4">
                  <c:v>1.0533884193063081E-2</c:v>
                </c:pt>
                <c:pt idx="5">
                  <c:v>1.2982992130952057E-2</c:v>
                </c:pt>
                <c:pt idx="6">
                  <c:v>1.1811673064346148E-2</c:v>
                </c:pt>
                <c:pt idx="7">
                  <c:v>7.0821950224991843E-3</c:v>
                </c:pt>
                <c:pt idx="8">
                  <c:v>4.6280870846214656E-3</c:v>
                </c:pt>
              </c:numCache>
            </c:numRef>
          </c:val>
        </c:ser>
        <c:ser>
          <c:idx val="12"/>
          <c:order val="12"/>
          <c:tx>
            <c:strRef>
              <c:f>'D2.6.1.A'!$BP$66</c:f>
              <c:strCache>
                <c:ptCount val="1"/>
                <c:pt idx="0">
                  <c:v>MGV (ETI Hybrid)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'D2.6.1.A'!$BQ$53:$BY$53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'D2.6.1.A'!$BQ$66:$BY$66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1.6058352568338824E-3</c:v>
                </c:pt>
                <c:pt idx="4">
                  <c:v>4.413242249468075E-3</c:v>
                </c:pt>
                <c:pt idx="5">
                  <c:v>9.209568944295388E-3</c:v>
                </c:pt>
                <c:pt idx="6">
                  <c:v>1.2296867841760487E-2</c:v>
                </c:pt>
                <c:pt idx="7">
                  <c:v>1.2307952011427788E-2</c:v>
                </c:pt>
                <c:pt idx="8">
                  <c:v>7.5066253166430072E-3</c:v>
                </c:pt>
              </c:numCache>
            </c:numRef>
          </c:val>
        </c:ser>
        <c:ser>
          <c:idx val="13"/>
          <c:order val="13"/>
          <c:tx>
            <c:strRef>
              <c:f>'D2.6.1.A'!$BP$67</c:f>
              <c:strCache>
                <c:ptCount val="1"/>
                <c:pt idx="0">
                  <c:v>Bus (ETI Hybrid)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'D2.6.1.A'!$BQ$53:$BY$53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'D2.6.1.A'!$BQ$67:$BY$67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3.1940470968250096E-3</c:v>
                </c:pt>
                <c:pt idx="4">
                  <c:v>6.0173579081101774E-3</c:v>
                </c:pt>
                <c:pt idx="5">
                  <c:v>7.1729325854617528E-3</c:v>
                </c:pt>
                <c:pt idx="6">
                  <c:v>3.9888854886472366E-3</c:v>
                </c:pt>
                <c:pt idx="7">
                  <c:v>1.1605746773688717E-3</c:v>
                </c:pt>
                <c:pt idx="8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'D2.6.1.A'!$BP$68</c:f>
              <c:strCache>
                <c:ptCount val="1"/>
                <c:pt idx="0">
                  <c:v>Car PHEV (Long Range A/B Seg)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'D2.6.1.A'!$BQ$53:$BY$53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'D2.6.1.A'!$BQ$68:$BY$68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0.2557156511375554</c:v>
                </c:pt>
                <c:pt idx="8">
                  <c:v>2.0224461194632037</c:v>
                </c:pt>
              </c:numCache>
            </c:numRef>
          </c:val>
        </c:ser>
        <c:ser>
          <c:idx val="15"/>
          <c:order val="15"/>
          <c:tx>
            <c:strRef>
              <c:f>'D2.6.1.A'!$BP$69</c:f>
              <c:strCache>
                <c:ptCount val="1"/>
                <c:pt idx="0">
                  <c:v>Car PHEV (Long Range C/D Seg)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'D2.6.1.A'!$BQ$53:$BY$53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'D2.6.1.A'!$BQ$69:$BY$69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0.46864919168438601</c:v>
                </c:pt>
              </c:numCache>
            </c:numRef>
          </c:val>
        </c:ser>
        <c:ser>
          <c:idx val="16"/>
          <c:order val="16"/>
          <c:tx>
            <c:strRef>
              <c:f>'D2.6.1.A'!$BP$70</c:f>
              <c:strCache>
                <c:ptCount val="1"/>
                <c:pt idx="0">
                  <c:v>Car PHEV (Med Range A/B Seg)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'D2.6.1.A'!$BQ$53:$BY$53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'D2.6.1.A'!$BQ$70:$BY$70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2.6212726389412529E-2</c:v>
                </c:pt>
                <c:pt idx="7">
                  <c:v>0.97451278713791889</c:v>
                </c:pt>
                <c:pt idx="8">
                  <c:v>2.0965435965292629</c:v>
                </c:pt>
              </c:numCache>
            </c:numRef>
          </c:val>
        </c:ser>
        <c:ser>
          <c:idx val="17"/>
          <c:order val="17"/>
          <c:tx>
            <c:strRef>
              <c:f>'D2.6.1.A'!$BP$71</c:f>
              <c:strCache>
                <c:ptCount val="1"/>
                <c:pt idx="0">
                  <c:v>Car PHEV (Med Range C/D Seg)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'D2.6.1.A'!$BQ$53:$BY$53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'D2.6.1.A'!$BQ$71:$BY$71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0.21181653803056075</c:v>
                </c:pt>
                <c:pt idx="8">
                  <c:v>1.6073170451759735</c:v>
                </c:pt>
              </c:numCache>
            </c:numRef>
          </c:val>
        </c:ser>
        <c:ser>
          <c:idx val="18"/>
          <c:order val="18"/>
          <c:tx>
            <c:strRef>
              <c:f>'D2.6.1.A'!$BP$72</c:f>
              <c:strCache>
                <c:ptCount val="1"/>
                <c:pt idx="0">
                  <c:v>Car PHEV (Short Range A/B Seg)</c:v>
                </c:pt>
              </c:strCache>
            </c:strRef>
          </c:tx>
          <c:spPr>
            <a:solidFill>
              <a:srgbClr val="538DD5"/>
            </a:solidFill>
          </c:spPr>
          <c:invertIfNegative val="0"/>
          <c:cat>
            <c:strRef>
              <c:f>'D2.6.1.A'!$BQ$53:$BY$53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'D2.6.1.A'!$BQ$72:$BY$72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1.6654860742324463E-2</c:v>
                </c:pt>
                <c:pt idx="4">
                  <c:v>0.18980363352786106</c:v>
                </c:pt>
                <c:pt idx="5">
                  <c:v>0.73063064420198476</c:v>
                </c:pt>
                <c:pt idx="6">
                  <c:v>1.8575803309668251</c:v>
                </c:pt>
                <c:pt idx="7">
                  <c:v>2.5154534427647595</c:v>
                </c:pt>
                <c:pt idx="8">
                  <c:v>1.7678860372014167</c:v>
                </c:pt>
              </c:numCache>
            </c:numRef>
          </c:val>
        </c:ser>
        <c:ser>
          <c:idx val="19"/>
          <c:order val="19"/>
          <c:tx>
            <c:strRef>
              <c:f>'D2.6.1.A'!$BP$73</c:f>
              <c:strCache>
                <c:ptCount val="1"/>
                <c:pt idx="0">
                  <c:v>Car PHEV (Short Range C/D Seg)</c:v>
                </c:pt>
              </c:strCache>
            </c:strRef>
          </c:tx>
          <c:spPr>
            <a:solidFill>
              <a:srgbClr val="538DD5"/>
            </a:solidFill>
          </c:spPr>
          <c:invertIfNegative val="0"/>
          <c:cat>
            <c:strRef>
              <c:f>'D2.6.1.A'!$BQ$53:$BY$53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'D2.6.1.A'!$BQ$73:$BY$73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8.8459569229773716E-2</c:v>
                </c:pt>
                <c:pt idx="7">
                  <c:v>0.34982215697286778</c:v>
                </c:pt>
                <c:pt idx="8">
                  <c:v>0.34502915890319952</c:v>
                </c:pt>
              </c:numCache>
            </c:numRef>
          </c:val>
        </c:ser>
        <c:ser>
          <c:idx val="20"/>
          <c:order val="20"/>
          <c:tx>
            <c:strRef>
              <c:f>'D2.6.1.A'!$BP$74</c:f>
              <c:strCache>
                <c:ptCount val="1"/>
                <c:pt idx="0">
                  <c:v>LGV (PHEV)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'D2.6.1.A'!$BQ$53:$BY$53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'D2.6.1.A'!$BQ$74:$BY$74</c:f>
              <c:numCache>
                <c:formatCode>0</c:formatCode>
                <c:ptCount val="9"/>
                <c:pt idx="0">
                  <c:v>0</c:v>
                </c:pt>
                <c:pt idx="1">
                  <c:v>2.2862961969276448E-2</c:v>
                </c:pt>
                <c:pt idx="2">
                  <c:v>8.0914193986217908E-2</c:v>
                </c:pt>
                <c:pt idx="3">
                  <c:v>0.19022935585929024</c:v>
                </c:pt>
                <c:pt idx="4">
                  <c:v>0.36532352737924195</c:v>
                </c:pt>
                <c:pt idx="5">
                  <c:v>0.6596641586649874</c:v>
                </c:pt>
                <c:pt idx="6">
                  <c:v>1.1750630330611138</c:v>
                </c:pt>
                <c:pt idx="7">
                  <c:v>2.0810301479313926</c:v>
                </c:pt>
                <c:pt idx="8">
                  <c:v>3.6658729436784978</c:v>
                </c:pt>
              </c:numCache>
            </c:numRef>
          </c:val>
        </c:ser>
        <c:ser>
          <c:idx val="21"/>
          <c:order val="21"/>
          <c:tx>
            <c:strRef>
              <c:f>'D2.6.1.A'!$BP$75</c:f>
              <c:strCache>
                <c:ptCount val="1"/>
                <c:pt idx="0">
                  <c:v>Bus (Wireless PHEV)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'D2.6.1.A'!$BQ$53:$BY$53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'D2.6.1.A'!$BQ$75:$BY$75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3.1940470968946774E-3</c:v>
                </c:pt>
                <c:pt idx="4">
                  <c:v>8.800426017024925E-3</c:v>
                </c:pt>
                <c:pt idx="5">
                  <c:v>1.8684592988122115E-2</c:v>
                </c:pt>
                <c:pt idx="6">
                  <c:v>3.2928637056420837E-2</c:v>
                </c:pt>
                <c:pt idx="7">
                  <c:v>4.753369683417108E-2</c:v>
                </c:pt>
                <c:pt idx="8">
                  <c:v>4.2342970298415113E-2</c:v>
                </c:pt>
              </c:numCache>
            </c:numRef>
          </c:val>
        </c:ser>
        <c:ser>
          <c:idx val="22"/>
          <c:order val="22"/>
          <c:tx>
            <c:strRef>
              <c:f>'D2.6.1.A'!$BP$76</c:f>
              <c:strCache>
                <c:ptCount val="1"/>
                <c:pt idx="0">
                  <c:v>Car Battery (A/B Segment)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'D2.6.1.A'!$BQ$53:$BY$53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'D2.6.1.A'!$BQ$76:$BY$76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8.4704631470169829E-3</c:v>
                </c:pt>
              </c:numCache>
            </c:numRef>
          </c:val>
        </c:ser>
        <c:ser>
          <c:idx val="23"/>
          <c:order val="23"/>
          <c:tx>
            <c:strRef>
              <c:f>'D2.6.1.A'!$BP$77</c:f>
              <c:strCache>
                <c:ptCount val="1"/>
                <c:pt idx="0">
                  <c:v>Car Battery (C/D Segment)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'D2.6.1.A'!$BQ$53:$BY$53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'D2.6.1.A'!$BQ$77:$BY$77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9.0029374354228031E-2</c:v>
                </c:pt>
              </c:numCache>
            </c:numRef>
          </c:val>
        </c:ser>
        <c:ser>
          <c:idx val="24"/>
          <c:order val="24"/>
          <c:tx>
            <c:strRef>
              <c:f>'D2.6.1.A'!$BP$78</c:f>
              <c:strCache>
                <c:ptCount val="1"/>
                <c:pt idx="0">
                  <c:v>LGV (BEV)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'D2.6.1.A'!$BQ$53:$BY$53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'D2.6.1.A'!$BQ$78:$BY$78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2.9646621014731058E-3</c:v>
                </c:pt>
                <c:pt idx="7">
                  <c:v>2.3436243363004382E-2</c:v>
                </c:pt>
                <c:pt idx="8">
                  <c:v>7.8128275310131751E-2</c:v>
                </c:pt>
              </c:numCache>
            </c:numRef>
          </c:val>
        </c:ser>
        <c:ser>
          <c:idx val="25"/>
          <c:order val="25"/>
          <c:tx>
            <c:strRef>
              <c:f>'D2.6.1.A'!$BP$79</c:f>
              <c:strCache>
                <c:ptCount val="1"/>
                <c:pt idx="0">
                  <c:v>Bus (BEV)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'D2.6.1.A'!$BQ$53:$BY$53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'D2.6.1.A'!$BQ$79:$BY$79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2.1672329649226107E-4</c:v>
                </c:pt>
                <c:pt idx="3">
                  <c:v>1.5307927204428946E-3</c:v>
                </c:pt>
                <c:pt idx="4">
                  <c:v>5.2668192376132449E-3</c:v>
                </c:pt>
                <c:pt idx="5">
                  <c:v>1.2220459305895198E-2</c:v>
                </c:pt>
                <c:pt idx="6">
                  <c:v>2.3564196281245314E-2</c:v>
                </c:pt>
                <c:pt idx="7">
                  <c:v>4.2135549599601807E-2</c:v>
                </c:pt>
                <c:pt idx="8">
                  <c:v>6.6672511502375673E-2</c:v>
                </c:pt>
              </c:numCache>
            </c:numRef>
          </c:val>
        </c:ser>
        <c:ser>
          <c:idx val="26"/>
          <c:order val="26"/>
          <c:tx>
            <c:strRef>
              <c:f>'D2.6.1.A'!$BP$80</c:f>
              <c:strCache>
                <c:ptCount val="1"/>
                <c:pt idx="0">
                  <c:v>Car Hydrogen FCV (A/B Segment)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'D2.6.1.A'!$BQ$53:$BY$53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'D2.6.1.A'!$BQ$80:$BY$80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0.10218224530440062</c:v>
                </c:pt>
                <c:pt idx="8">
                  <c:v>0.8650365865559545</c:v>
                </c:pt>
              </c:numCache>
            </c:numRef>
          </c:val>
        </c:ser>
        <c:ser>
          <c:idx val="27"/>
          <c:order val="27"/>
          <c:tx>
            <c:strRef>
              <c:f>'D2.6.1.A'!$BP$81</c:f>
              <c:strCache>
                <c:ptCount val="1"/>
                <c:pt idx="0">
                  <c:v>LGV (Hydrogen FCV)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'D2.6.1.A'!$BQ$53:$BY$53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'D2.6.1.A'!$BQ$81:$BY$81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8.4704631466110474E-4</c:v>
                </c:pt>
                <c:pt idx="8">
                  <c:v>7.2091593107193987E-3</c:v>
                </c:pt>
              </c:numCache>
            </c:numRef>
          </c:val>
        </c:ser>
        <c:ser>
          <c:idx val="28"/>
          <c:order val="28"/>
          <c:tx>
            <c:strRef>
              <c:f>'D2.6.1.A'!$BP$82</c:f>
              <c:strCache>
                <c:ptCount val="1"/>
                <c:pt idx="0">
                  <c:v>Car Hydrogen ICE (A/B Segment)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'D2.6.1.A'!$BQ$53:$BY$53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'D2.6.1.A'!$BQ$82:$BY$82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4.4128420320845317E-2</c:v>
                </c:pt>
                <c:pt idx="8">
                  <c:v>0.27807165090078784</c:v>
                </c:pt>
              </c:numCache>
            </c:numRef>
          </c:val>
        </c:ser>
        <c:ser>
          <c:idx val="29"/>
          <c:order val="29"/>
          <c:tx>
            <c:strRef>
              <c:f>'D2.6.1.A'!$BP$83</c:f>
              <c:strCache>
                <c:ptCount val="1"/>
                <c:pt idx="0">
                  <c:v>LGV (Hydrogen ICE)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'D2.6.1.A'!$BQ$53:$BY$53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'D2.6.1.A'!$BQ$83:$BY$83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1.634149822986826E-4</c:v>
                </c:pt>
                <c:pt idx="8">
                  <c:v>3.7230683704394434E-3</c:v>
                </c:pt>
              </c:numCache>
            </c:numRef>
          </c:val>
        </c:ser>
        <c:ser>
          <c:idx val="30"/>
          <c:order val="30"/>
          <c:tx>
            <c:strRef>
              <c:f>'D2.6.1.A'!$BP$84</c:f>
              <c:strCache>
                <c:ptCount val="1"/>
                <c:pt idx="0">
                  <c:v>MGV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'D2.6.1.A'!$BQ$53:$BY$53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'D2.6.1.A'!$BQ$84:$BY$84</c:f>
              <c:numCache>
                <c:formatCode>0</c:formatCode>
                <c:ptCount val="9"/>
                <c:pt idx="0">
                  <c:v>0</c:v>
                </c:pt>
                <c:pt idx="1">
                  <c:v>3.7466074930809189E-4</c:v>
                </c:pt>
                <c:pt idx="2">
                  <c:v>1.5681580098217975E-3</c:v>
                </c:pt>
                <c:pt idx="3">
                  <c:v>3.9267358822805878E-3</c:v>
                </c:pt>
                <c:pt idx="4">
                  <c:v>7.9114517574269735E-3</c:v>
                </c:pt>
                <c:pt idx="5">
                  <c:v>1.4486612201506825E-2</c:v>
                </c:pt>
                <c:pt idx="6">
                  <c:v>1.5260215255348118E-2</c:v>
                </c:pt>
                <c:pt idx="7">
                  <c:v>1.5015764824266914E-2</c:v>
                </c:pt>
                <c:pt idx="8">
                  <c:v>7.2471071197348193E-3</c:v>
                </c:pt>
              </c:numCache>
            </c:numRef>
          </c:val>
        </c:ser>
        <c:ser>
          <c:idx val="31"/>
          <c:order val="31"/>
          <c:tx>
            <c:strRef>
              <c:f>'D2.6.1.A'!$BP$85</c:f>
              <c:strCache>
                <c:ptCount val="1"/>
                <c:pt idx="0">
                  <c:v>MGV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'D2.6.1.A'!$BQ$53:$BY$53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'D2.6.1.A'!$BQ$85:$BY$85</c:f>
              <c:numCache>
                <c:formatCode>0</c:formatCode>
                <c:ptCount val="9"/>
                <c:pt idx="0">
                  <c:v>0</c:v>
                </c:pt>
                <c:pt idx="1">
                  <c:v>1.5882118400096542E-3</c:v>
                </c:pt>
                <c:pt idx="2">
                  <c:v>4.387183767388469E-3</c:v>
                </c:pt>
                <c:pt idx="3">
                  <c:v>9.3199286651158061E-3</c:v>
                </c:pt>
                <c:pt idx="4">
                  <c:v>1.642489877098911E-2</c:v>
                </c:pt>
                <c:pt idx="5">
                  <c:v>2.8946283746526125E-2</c:v>
                </c:pt>
                <c:pt idx="6">
                  <c:v>4.0042477619713357E-2</c:v>
                </c:pt>
                <c:pt idx="7">
                  <c:v>3.2541836156978407E-2</c:v>
                </c:pt>
                <c:pt idx="8">
                  <c:v>1.7221479254094615E-2</c:v>
                </c:pt>
              </c:numCache>
            </c:numRef>
          </c:val>
        </c:ser>
        <c:ser>
          <c:idx val="32"/>
          <c:order val="32"/>
          <c:tx>
            <c:strRef>
              <c:f>'D2.6.1.A'!$BP$86</c:f>
              <c:strCache>
                <c:ptCount val="1"/>
                <c:pt idx="0">
                  <c:v>MGV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'D2.6.1.A'!$BQ$53:$BY$53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'D2.6.1.A'!$BQ$86:$BY$86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1.6058352568563254E-3</c:v>
                </c:pt>
                <c:pt idx="4">
                  <c:v>4.4132422495002793E-3</c:v>
                </c:pt>
                <c:pt idx="5">
                  <c:v>9.3646643227465812E-3</c:v>
                </c:pt>
                <c:pt idx="6">
                  <c:v>1.6503738285096835E-2</c:v>
                </c:pt>
                <c:pt idx="7">
                  <c:v>2.9085225908471735E-2</c:v>
                </c:pt>
                <c:pt idx="8">
                  <c:v>5.1258105983749656E-2</c:v>
                </c:pt>
              </c:numCache>
            </c:numRef>
          </c:val>
        </c:ser>
        <c:ser>
          <c:idx val="33"/>
          <c:order val="33"/>
          <c:tx>
            <c:strRef>
              <c:f>'D2.6.1.A'!$BP$87</c:f>
              <c:strCache>
                <c:ptCount val="1"/>
                <c:pt idx="0">
                  <c:v>MGV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'D2.6.1.A'!$BQ$53:$BY$53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'D2.6.1.A'!$BQ$87:$BY$87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1.6058352568389543E-3</c:v>
                </c:pt>
                <c:pt idx="4">
                  <c:v>4.4132422494723269E-3</c:v>
                </c:pt>
                <c:pt idx="5">
                  <c:v>9.3646643226799296E-3</c:v>
                </c:pt>
                <c:pt idx="6">
                  <c:v>1.6503738285063716E-2</c:v>
                </c:pt>
                <c:pt idx="7">
                  <c:v>2.9085225908378493E-2</c:v>
                </c:pt>
                <c:pt idx="8">
                  <c:v>4.3068125176940433E-2</c:v>
                </c:pt>
              </c:numCache>
            </c:numRef>
          </c:val>
        </c:ser>
        <c:ser>
          <c:idx val="34"/>
          <c:order val="34"/>
          <c:tx>
            <c:strRef>
              <c:f>'D2.6.1.A'!$BP$88</c:f>
              <c:strCache>
                <c:ptCount val="1"/>
                <c:pt idx="0">
                  <c:v>HGV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'D2.6.1.A'!$BQ$53:$BY$53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'D2.6.1.A'!$BQ$88:$BY$88</c:f>
              <c:numCache>
                <c:formatCode>0</c:formatCode>
                <c:ptCount val="9"/>
                <c:pt idx="0">
                  <c:v>0</c:v>
                </c:pt>
                <c:pt idx="1">
                  <c:v>3.8117084159694213E-3</c:v>
                </c:pt>
                <c:pt idx="2">
                  <c:v>1.0529241041599066E-2</c:v>
                </c:pt>
                <c:pt idx="3">
                  <c:v>2.2367828795925967E-2</c:v>
                </c:pt>
                <c:pt idx="4">
                  <c:v>3.9419757049969653E-2</c:v>
                </c:pt>
                <c:pt idx="5">
                  <c:v>6.7966391438182103E-2</c:v>
                </c:pt>
                <c:pt idx="6">
                  <c:v>0.10323524606046532</c:v>
                </c:pt>
                <c:pt idx="7">
                  <c:v>9.6927022427794593E-2</c:v>
                </c:pt>
                <c:pt idx="8">
                  <c:v>6.1662855413965441E-2</c:v>
                </c:pt>
              </c:numCache>
            </c:numRef>
          </c:val>
        </c:ser>
        <c:ser>
          <c:idx val="35"/>
          <c:order val="35"/>
          <c:tx>
            <c:strRef>
              <c:f>'D2.6.1.A'!$BP$89</c:f>
              <c:strCache>
                <c:ptCount val="1"/>
                <c:pt idx="0">
                  <c:v>HGV (Dual Fuel Port)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'D2.6.1.A'!$BQ$53:$BY$53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'D2.6.1.A'!$BQ$89:$BY$89</c:f>
              <c:numCache>
                <c:formatCode>0</c:formatCode>
                <c:ptCount val="9"/>
                <c:pt idx="0">
                  <c:v>0</c:v>
                </c:pt>
                <c:pt idx="1">
                  <c:v>3.8117084160208194E-3</c:v>
                </c:pt>
                <c:pt idx="2">
                  <c:v>1.0529241041834059E-2</c:v>
                </c:pt>
                <c:pt idx="3">
                  <c:v>2.2367828796401128E-2</c:v>
                </c:pt>
                <c:pt idx="4">
                  <c:v>3.622887277392884E-2</c:v>
                </c:pt>
                <c:pt idx="5">
                  <c:v>2.9515187436722302E-2</c:v>
                </c:pt>
                <c:pt idx="6">
                  <c:v>1.7676599682160073E-2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6"/>
          <c:order val="36"/>
          <c:tx>
            <c:strRef>
              <c:f>'D2.6.1.A'!$BP$90</c:f>
              <c:strCache>
                <c:ptCount val="1"/>
                <c:pt idx="0">
                  <c:v>HGV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'D2.6.1.A'!$BQ$53:$BY$53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'D2.6.1.A'!$BQ$90:$BY$90</c:f>
              <c:numCache>
                <c:formatCode>0</c:formatCode>
                <c:ptCount val="9"/>
                <c:pt idx="0">
                  <c:v>0</c:v>
                </c:pt>
                <c:pt idx="1">
                  <c:v>3.8117084160764749E-3</c:v>
                </c:pt>
                <c:pt idx="2">
                  <c:v>1.0529241041921196E-2</c:v>
                </c:pt>
                <c:pt idx="3">
                  <c:v>2.2367828796775992E-2</c:v>
                </c:pt>
                <c:pt idx="4">
                  <c:v>3.9419757050842268E-2</c:v>
                </c:pt>
                <c:pt idx="5">
                  <c:v>6.9094908600396021E-2</c:v>
                </c:pt>
                <c:pt idx="6">
                  <c:v>6.2784704750100256E-2</c:v>
                </c:pt>
                <c:pt idx="7">
                  <c:v>4.1921068079982714E-2</c:v>
                </c:pt>
                <c:pt idx="8">
                  <c:v>5.528383904591639E-3</c:v>
                </c:pt>
              </c:numCache>
            </c:numRef>
          </c:val>
        </c:ser>
        <c:ser>
          <c:idx val="37"/>
          <c:order val="37"/>
          <c:tx>
            <c:strRef>
              <c:f>'D2.6.1.A'!$BP$91</c:f>
              <c:strCache>
                <c:ptCount val="1"/>
                <c:pt idx="0">
                  <c:v>HGV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'D2.6.1.A'!$BQ$53:$BY$53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'D2.6.1.A'!$BQ$91:$BY$91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3.8293318327825418E-3</c:v>
                </c:pt>
                <c:pt idx="4">
                  <c:v>1.0555299523621225E-2</c:v>
                </c:pt>
                <c:pt idx="5">
                  <c:v>2.2412564453104807E-2</c:v>
                </c:pt>
                <c:pt idx="6">
                  <c:v>3.9498596562863995E-2</c:v>
                </c:pt>
                <c:pt idx="7">
                  <c:v>6.9610023150409053E-2</c:v>
                </c:pt>
                <c:pt idx="8">
                  <c:v>0.12267664536757676</c:v>
                </c:pt>
              </c:numCache>
            </c:numRef>
          </c:val>
        </c:ser>
        <c:ser>
          <c:idx val="38"/>
          <c:order val="38"/>
          <c:tx>
            <c:strRef>
              <c:f>'D2.6.1.A'!$BP$92</c:f>
              <c:strCache>
                <c:ptCount val="1"/>
                <c:pt idx="0">
                  <c:v>HGV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'D2.6.1.A'!$BQ$53:$BY$53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'D2.6.1.A'!$BQ$92:$BY$92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3.829331832842257E-3</c:v>
                </c:pt>
                <c:pt idx="4">
                  <c:v>1.0555299523833396E-2</c:v>
                </c:pt>
                <c:pt idx="5">
                  <c:v>2.2412564453855935E-2</c:v>
                </c:pt>
                <c:pt idx="6">
                  <c:v>3.9498596563986542E-2</c:v>
                </c:pt>
                <c:pt idx="7">
                  <c:v>6.9610023151802564E-2</c:v>
                </c:pt>
                <c:pt idx="8">
                  <c:v>0.10098696313750676</c:v>
                </c:pt>
              </c:numCache>
            </c:numRef>
          </c:val>
        </c:ser>
        <c:ser>
          <c:idx val="39"/>
          <c:order val="39"/>
          <c:tx>
            <c:strRef>
              <c:f>'D2.6.1.A'!$BP$93</c:f>
              <c:strCache>
                <c:ptCount val="1"/>
                <c:pt idx="0">
                  <c:v>Bus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'D2.6.1.A'!$BQ$53:$BY$53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'D2.6.1.A'!$BQ$93:$BY$93</c:f>
              <c:numCache>
                <c:formatCode>0</c:formatCode>
                <c:ptCount val="9"/>
                <c:pt idx="0">
                  <c:v>0</c:v>
                </c:pt>
                <c:pt idx="1">
                  <c:v>9.4890801084921924E-4</c:v>
                </c:pt>
                <c:pt idx="2">
                  <c:v>3.4515102626712269E-3</c:v>
                </c:pt>
                <c:pt idx="3">
                  <c:v>8.6152656337009342E-3</c:v>
                </c:pt>
                <c:pt idx="4">
                  <c:v>1.5725558031885981E-2</c:v>
                </c:pt>
                <c:pt idx="5">
                  <c:v>1.3224091149319391E-2</c:v>
                </c:pt>
                <c:pt idx="6">
                  <c:v>8.0603357783061939E-3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0"/>
          <c:order val="40"/>
          <c:tx>
            <c:strRef>
              <c:f>'D2.6.1.A'!$BP$94</c:f>
              <c:strCache>
                <c:ptCount val="1"/>
                <c:pt idx="0">
                  <c:v>Bus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'D2.6.1.A'!$BQ$53:$BY$53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'D2.6.1.A'!$BQ$94:$BY$94</c:f>
              <c:numCache>
                <c:formatCode>0</c:formatCode>
                <c:ptCount val="9"/>
                <c:pt idx="0">
                  <c:v>0</c:v>
                </c:pt>
                <c:pt idx="1">
                  <c:v>2.87995746986193E-3</c:v>
                </c:pt>
                <c:pt idx="2">
                  <c:v>7.9498657911936717E-3</c:v>
                </c:pt>
                <c:pt idx="3">
                  <c:v>1.6911513487431383E-2</c:v>
                </c:pt>
                <c:pt idx="4">
                  <c:v>3.0015626723409586E-2</c:v>
                </c:pt>
                <c:pt idx="5">
                  <c:v>3.0935990930260743E-2</c:v>
                </c:pt>
                <c:pt idx="6">
                  <c:v>2.1974343234036738E-2</c:v>
                </c:pt>
                <c:pt idx="7">
                  <c:v>5.9902725282035022E-3</c:v>
                </c:pt>
                <c:pt idx="8">
                  <c:v>0</c:v>
                </c:pt>
              </c:numCache>
            </c:numRef>
          </c:val>
        </c:ser>
        <c:ser>
          <c:idx val="41"/>
          <c:order val="41"/>
          <c:tx>
            <c:strRef>
              <c:f>'D2.6.1.A'!$BP$95</c:f>
              <c:strCache>
                <c:ptCount val="1"/>
                <c:pt idx="0">
                  <c:v>Bus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'D2.6.1.A'!$BQ$53:$BY$53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'D2.6.1.A'!$BQ$95:$BY$95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3.1930484366092539E-3</c:v>
                </c:pt>
                <c:pt idx="4">
                  <c:v>8.7991993696440434E-3</c:v>
                </c:pt>
                <c:pt idx="5">
                  <c:v>1.775100019205602E-2</c:v>
                </c:pt>
                <c:pt idx="6">
                  <c:v>2.9786498140888611E-2</c:v>
                </c:pt>
                <c:pt idx="7">
                  <c:v>2.4391504992123291E-2</c:v>
                </c:pt>
                <c:pt idx="8">
                  <c:v>1.5434737503049564E-2</c:v>
                </c:pt>
              </c:numCache>
            </c:numRef>
          </c:val>
        </c:ser>
        <c:ser>
          <c:idx val="42"/>
          <c:order val="42"/>
          <c:tx>
            <c:strRef>
              <c:f>'D2.6.1.A'!$BP$96</c:f>
              <c:strCache>
                <c:ptCount val="1"/>
                <c:pt idx="0">
                  <c:v>Bus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'D2.6.1.A'!$BQ$53:$BY$53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'D2.6.1.A'!$BQ$96:$BY$96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3.177701532640618E-3</c:v>
                </c:pt>
                <c:pt idx="4">
                  <c:v>8.7718528811796068E-3</c:v>
                </c:pt>
                <c:pt idx="5">
                  <c:v>1.8609255946603454E-2</c:v>
                </c:pt>
                <c:pt idx="6">
                  <c:v>1.9891198671139209E-2</c:v>
                </c:pt>
                <c:pt idx="7">
                  <c:v>1.4292280655962679E-2</c:v>
                </c:pt>
                <c:pt idx="8">
                  <c:v>4.4499442572089321E-3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90923136"/>
        <c:axId val="190924672"/>
      </c:barChart>
      <c:catAx>
        <c:axId val="19092313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90924672"/>
        <c:crosses val="autoZero"/>
        <c:auto val="1"/>
        <c:lblAlgn val="ctr"/>
        <c:lblOffset val="100"/>
        <c:noMultiLvlLbl val="0"/>
      </c:catAx>
      <c:valAx>
        <c:axId val="190924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M Vehicles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909231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Electricity Generation Capacity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'D2.6.2.A'!$T$54</c:f>
              <c:strCache>
                <c:ptCount val="1"/>
                <c:pt idx="0">
                  <c:v>Interconnector Benelux-Germany (Electricity)</c:v>
                </c:pt>
              </c:strCache>
            </c:strRef>
          </c:tx>
          <c:spPr>
            <a:solidFill>
              <a:srgbClr val="EBF1DE"/>
            </a:solidFill>
          </c:spPr>
          <c:invertIfNegative val="0"/>
          <c:cat>
            <c:strRef>
              <c:f>'D2.6.2.A'!$U$53:$AC$53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'D2.6.2.A'!$U$54:$AC$54</c:f>
              <c:numCache>
                <c:formatCode>0</c:formatCode>
                <c:ptCount val="9"/>
                <c:pt idx="0">
                  <c:v>1</c:v>
                </c:pt>
                <c:pt idx="1">
                  <c:v>0.9999899999999976</c:v>
                </c:pt>
                <c:pt idx="2">
                  <c:v>0.99997999999999665</c:v>
                </c:pt>
                <c:pt idx="3">
                  <c:v>0.99997000000000014</c:v>
                </c:pt>
                <c:pt idx="4">
                  <c:v>0.99995999999999929</c:v>
                </c:pt>
                <c:pt idx="5">
                  <c:v>0.99995000000000056</c:v>
                </c:pt>
                <c:pt idx="6">
                  <c:v>0.99993999999999972</c:v>
                </c:pt>
                <c:pt idx="7">
                  <c:v>0.99993000000000321</c:v>
                </c:pt>
                <c:pt idx="8">
                  <c:v>0.99992000000000225</c:v>
                </c:pt>
              </c:numCache>
            </c:numRef>
          </c:val>
        </c:ser>
        <c:ser>
          <c:idx val="1"/>
          <c:order val="1"/>
          <c:tx>
            <c:strRef>
              <c:f>'D2.6.2.A'!$T$55</c:f>
              <c:strCache>
                <c:ptCount val="1"/>
                <c:pt idx="0">
                  <c:v>Interconnector France (Electricity)</c:v>
                </c:pt>
              </c:strCache>
            </c:strRef>
          </c:tx>
          <c:spPr>
            <a:solidFill>
              <a:srgbClr val="EBF1DE"/>
            </a:solidFill>
          </c:spPr>
          <c:invertIfNegative val="0"/>
          <c:cat>
            <c:strRef>
              <c:f>'D2.6.2.A'!$U$53:$AC$53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'D2.6.2.A'!$U$55:$AC$55</c:f>
              <c:numCache>
                <c:formatCode>0</c:formatCode>
                <c:ptCount val="9"/>
                <c:pt idx="0">
                  <c:v>2</c:v>
                </c:pt>
                <c:pt idx="1">
                  <c:v>1.9999799999999952</c:v>
                </c:pt>
                <c:pt idx="2">
                  <c:v>2.9999599999999913</c:v>
                </c:pt>
                <c:pt idx="3">
                  <c:v>2.9999399999999938</c:v>
                </c:pt>
                <c:pt idx="4">
                  <c:v>3.9999199999999866</c:v>
                </c:pt>
                <c:pt idx="5">
                  <c:v>3.9999000000000131</c:v>
                </c:pt>
                <c:pt idx="6">
                  <c:v>4.999879999999993</c:v>
                </c:pt>
                <c:pt idx="7">
                  <c:v>4.9998600000000097</c:v>
                </c:pt>
                <c:pt idx="8">
                  <c:v>4.9998399999999874</c:v>
                </c:pt>
              </c:numCache>
            </c:numRef>
          </c:val>
        </c:ser>
        <c:ser>
          <c:idx val="2"/>
          <c:order val="2"/>
          <c:tx>
            <c:strRef>
              <c:f>'D2.6.2.A'!$T$56</c:f>
              <c:strCache>
                <c:ptCount val="1"/>
                <c:pt idx="0">
                  <c:v>Interconnector Ireland (Electricity)</c:v>
                </c:pt>
              </c:strCache>
            </c:strRef>
          </c:tx>
          <c:spPr>
            <a:solidFill>
              <a:srgbClr val="EBF1DE"/>
            </a:solidFill>
          </c:spPr>
          <c:invertIfNegative val="0"/>
          <c:cat>
            <c:strRef>
              <c:f>'D2.6.2.A'!$U$53:$AC$53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'D2.6.2.A'!$U$56:$AC$56</c:f>
              <c:numCache>
                <c:formatCode>0</c:formatCode>
                <c:ptCount val="9"/>
                <c:pt idx="0">
                  <c:v>0.5</c:v>
                </c:pt>
                <c:pt idx="1">
                  <c:v>0.4999949999999988</c:v>
                </c:pt>
                <c:pt idx="2">
                  <c:v>0.9999899999999976</c:v>
                </c:pt>
                <c:pt idx="3">
                  <c:v>0.99998499999999979</c:v>
                </c:pt>
                <c:pt idx="4">
                  <c:v>1.4999799999999957</c:v>
                </c:pt>
                <c:pt idx="5">
                  <c:v>1.4999750000000043</c:v>
                </c:pt>
                <c:pt idx="6">
                  <c:v>1.9999699999999996</c:v>
                </c:pt>
                <c:pt idx="7">
                  <c:v>1.9999649999999987</c:v>
                </c:pt>
                <c:pt idx="8">
                  <c:v>1.9999599999999933</c:v>
                </c:pt>
              </c:numCache>
            </c:numRef>
          </c:val>
        </c:ser>
        <c:ser>
          <c:idx val="3"/>
          <c:order val="3"/>
          <c:tx>
            <c:strRef>
              <c:f>'D2.6.2.A'!$T$57</c:f>
              <c:strCache>
                <c:ptCount val="1"/>
                <c:pt idx="0">
                  <c:v>Interconnector Nordel (Electricity)</c:v>
                </c:pt>
              </c:strCache>
            </c:strRef>
          </c:tx>
          <c:spPr>
            <a:solidFill>
              <a:srgbClr val="EBF1DE"/>
            </a:solidFill>
          </c:spPr>
          <c:invertIfNegative val="0"/>
          <c:cat>
            <c:strRef>
              <c:f>'D2.6.2.A'!$U$53:$AC$53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'D2.6.2.A'!$U$57:$AC$57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</c:numCache>
            </c:numRef>
          </c:val>
        </c:ser>
        <c:ser>
          <c:idx val="4"/>
          <c:order val="4"/>
          <c:tx>
            <c:strRef>
              <c:f>'D2.6.2.A'!$T$58</c:f>
              <c:strCache>
                <c:ptCount val="1"/>
                <c:pt idx="0">
                  <c:v>Oil Fired Generation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'D2.6.2.A'!$U$53:$AC$53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'D2.6.2.A'!$U$58:$AC$58</c:f>
              <c:numCache>
                <c:formatCode>0</c:formatCode>
                <c:ptCount val="9"/>
                <c:pt idx="0">
                  <c:v>3.8</c:v>
                </c:pt>
                <c:pt idx="1">
                  <c:v>6.649999999999974E-2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'D2.6.2.A'!$T$59</c:f>
              <c:strCache>
                <c:ptCount val="1"/>
                <c:pt idx="0">
                  <c:v>OCGT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'D2.6.2.A'!$U$53:$AC$53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'D2.6.2.A'!$U$59:$AC$59</c:f>
              <c:numCache>
                <c:formatCode>0</c:formatCode>
                <c:ptCount val="9"/>
                <c:pt idx="0">
                  <c:v>3.9795199999999999</c:v>
                </c:pt>
                <c:pt idx="1">
                  <c:v>3.3164682956943157</c:v>
                </c:pt>
                <c:pt idx="2">
                  <c:v>2.8244086067540617</c:v>
                </c:pt>
                <c:pt idx="3">
                  <c:v>2.4832761933353966</c:v>
                </c:pt>
                <c:pt idx="4">
                  <c:v>1.5225524135180193</c:v>
                </c:pt>
                <c:pt idx="5">
                  <c:v>0.66325465994104704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'D2.6.2.A'!$T$60</c:f>
              <c:strCache>
                <c:ptCount val="1"/>
                <c:pt idx="0">
                  <c:v>PC Coal</c:v>
                </c:pt>
              </c:strCache>
            </c:strRef>
          </c:tx>
          <c:spPr>
            <a:solidFill>
              <a:srgbClr val="4D4D4D"/>
            </a:solidFill>
          </c:spPr>
          <c:invertIfNegative val="0"/>
          <c:cat>
            <c:strRef>
              <c:f>'D2.6.2.A'!$U$53:$AC$53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'D2.6.2.A'!$U$60:$AC$60</c:f>
              <c:numCache>
                <c:formatCode>0</c:formatCode>
                <c:ptCount val="9"/>
                <c:pt idx="0">
                  <c:v>27.420480000000001</c:v>
                </c:pt>
                <c:pt idx="1">
                  <c:v>17.848392405633533</c:v>
                </c:pt>
                <c:pt idx="2">
                  <c:v>12.19548084434385</c:v>
                </c:pt>
                <c:pt idx="3">
                  <c:v>6.2971382360777577</c:v>
                </c:pt>
                <c:pt idx="4">
                  <c:v>2.0056689673125909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'D2.6.2.A'!$T$61</c:f>
              <c:strCache>
                <c:ptCount val="1"/>
                <c:pt idx="0">
                  <c:v>IGCC Coal with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'D2.6.2.A'!$U$61:$AC$61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0.34556353256972677</c:v>
                </c:pt>
                <c:pt idx="4">
                  <c:v>0.48868921182321456</c:v>
                </c:pt>
                <c:pt idx="5">
                  <c:v>0.55511452365398839</c:v>
                </c:pt>
                <c:pt idx="6">
                  <c:v>0.56706586997986108</c:v>
                </c:pt>
                <c:pt idx="7">
                  <c:v>0.56706586999146369</c:v>
                </c:pt>
                <c:pt idx="8">
                  <c:v>0.56706586999383735</c:v>
                </c:pt>
              </c:numCache>
            </c:numRef>
          </c:val>
        </c:ser>
        <c:ser>
          <c:idx val="8"/>
          <c:order val="8"/>
          <c:tx>
            <c:strRef>
              <c:f>'D2.6.2.A'!$T$62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'D2.6.2.A'!$U$53:$AC$53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'D2.6.2.A'!$U$62:$AC$62</c:f>
              <c:numCache>
                <c:formatCode>0</c:formatCode>
                <c:ptCount val="9"/>
                <c:pt idx="0">
                  <c:v>34.1</c:v>
                </c:pt>
                <c:pt idx="1">
                  <c:v>30.236004904033791</c:v>
                </c:pt>
                <c:pt idx="2">
                  <c:v>25.791416055403694</c:v>
                </c:pt>
                <c:pt idx="3">
                  <c:v>25.740858862745828</c:v>
                </c:pt>
                <c:pt idx="4">
                  <c:v>15.485312579641574</c:v>
                </c:pt>
                <c:pt idx="5">
                  <c:v>7.7866243513021667</c:v>
                </c:pt>
                <c:pt idx="6">
                  <c:v>1.9346616235679859</c:v>
                </c:pt>
                <c:pt idx="7">
                  <c:v>1.2919458569287849</c:v>
                </c:pt>
                <c:pt idx="8">
                  <c:v>1.8266864256308694E-3</c:v>
                </c:pt>
              </c:numCache>
            </c:numRef>
          </c:val>
        </c:ser>
        <c:ser>
          <c:idx val="9"/>
          <c:order val="9"/>
          <c:tx>
            <c:strRef>
              <c:f>'D2.6.2.A'!$T$63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strRef>
              <c:f>'D2.6.2.A'!$U$53:$AC$53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'D2.6.2.A'!$U$63:$AC$63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0.16732821639508497</c:v>
                </c:pt>
                <c:pt idx="3">
                  <c:v>4.8760732608178072</c:v>
                </c:pt>
                <c:pt idx="4">
                  <c:v>10.934212953160511</c:v>
                </c:pt>
                <c:pt idx="5">
                  <c:v>12.760750690179711</c:v>
                </c:pt>
                <c:pt idx="6">
                  <c:v>14.436415024508158</c:v>
                </c:pt>
                <c:pt idx="7">
                  <c:v>15.215956372580816</c:v>
                </c:pt>
                <c:pt idx="8">
                  <c:v>22.486446913217801</c:v>
                </c:pt>
              </c:numCache>
            </c:numRef>
          </c:val>
        </c:ser>
        <c:ser>
          <c:idx val="10"/>
          <c:order val="10"/>
          <c:tx>
            <c:strRef>
              <c:f>'D2.6.2.A'!$T$64</c:f>
              <c:strCache>
                <c:ptCount val="1"/>
                <c:pt idx="0">
                  <c:v>Nuclear (Legacy)</c:v>
                </c:pt>
              </c:strCache>
            </c:strRef>
          </c:tx>
          <c:spPr>
            <a:solidFill>
              <a:srgbClr val="FF6400"/>
            </a:solidFill>
          </c:spPr>
          <c:invertIfNegative val="0"/>
          <c:cat>
            <c:strRef>
              <c:f>'D2.6.2.A'!$U$53:$AC$53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'D2.6.2.A'!$U$64:$AC$64</c:f>
              <c:numCache>
                <c:formatCode>0</c:formatCode>
                <c:ptCount val="9"/>
                <c:pt idx="0">
                  <c:v>10.17</c:v>
                </c:pt>
                <c:pt idx="1">
                  <c:v>8.7410001120000054</c:v>
                </c:pt>
                <c:pt idx="2">
                  <c:v>8.7410001120000054</c:v>
                </c:pt>
                <c:pt idx="3">
                  <c:v>6.9809992000000189</c:v>
                </c:pt>
                <c:pt idx="4">
                  <c:v>6.9809992000000189</c:v>
                </c:pt>
                <c:pt idx="5">
                  <c:v>3.6009991000000081</c:v>
                </c:pt>
                <c:pt idx="6">
                  <c:v>1.1910000000000018</c:v>
                </c:pt>
                <c:pt idx="7">
                  <c:v>1.1910000000000018</c:v>
                </c:pt>
                <c:pt idx="8">
                  <c:v>1.1898089999999975</c:v>
                </c:pt>
              </c:numCache>
            </c:numRef>
          </c:val>
        </c:ser>
        <c:ser>
          <c:idx val="11"/>
          <c:order val="11"/>
          <c:tx>
            <c:strRef>
              <c:f>'D2.6.2.A'!$T$65</c:f>
              <c:strCache>
                <c:ptCount val="1"/>
                <c:pt idx="0">
                  <c:v>Nuclear (Gen III)</c:v>
                </c:pt>
              </c:strCache>
            </c:strRef>
          </c:tx>
          <c:spPr>
            <a:solidFill>
              <a:srgbClr val="FFB400"/>
            </a:solidFill>
          </c:spPr>
          <c:invertIfNegative val="0"/>
          <c:cat>
            <c:strRef>
              <c:f>'D2.6.2.A'!$U$53:$AC$53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'D2.6.2.A'!$U$65:$AC$65</c:f>
              <c:numCache>
                <c:formatCode>0</c:formatCode>
                <c:ptCount val="9"/>
                <c:pt idx="0">
                  <c:v>0</c:v>
                </c:pt>
                <c:pt idx="1">
                  <c:v>2.5333335046961661E-4</c:v>
                </c:pt>
                <c:pt idx="2">
                  <c:v>7.4000001902220221E-4</c:v>
                </c:pt>
                <c:pt idx="3">
                  <c:v>3.400740000160611</c:v>
                </c:pt>
                <c:pt idx="4">
                  <c:v>10.781466351003084</c:v>
                </c:pt>
                <c:pt idx="5">
                  <c:v>17.748433074898273</c:v>
                </c:pt>
                <c:pt idx="6">
                  <c:v>23.975341967388605</c:v>
                </c:pt>
                <c:pt idx="7">
                  <c:v>27.118821813000405</c:v>
                </c:pt>
                <c:pt idx="8">
                  <c:v>31.187533514750065</c:v>
                </c:pt>
              </c:numCache>
            </c:numRef>
          </c:val>
        </c:ser>
        <c:ser>
          <c:idx val="12"/>
          <c:order val="12"/>
          <c:tx>
            <c:strRef>
              <c:f>'D2.6.2.A'!$T$66</c:f>
              <c:strCache>
                <c:ptCount val="1"/>
                <c:pt idx="0">
                  <c:v>Nuclear (Gen IV)</c:v>
                </c:pt>
              </c:strCache>
            </c:strRef>
          </c:tx>
          <c:spPr>
            <a:solidFill>
              <a:srgbClr val="FFB400"/>
            </a:solidFill>
          </c:spPr>
          <c:invertIfNegative val="0"/>
          <c:cat>
            <c:strRef>
              <c:f>'D2.6.2.A'!$U$53:$AC$53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'D2.6.2.A'!$U$66:$AC$66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3.7000000598661539E-4</c:v>
                </c:pt>
                <c:pt idx="4">
                  <c:v>5.7333334206737386E-4</c:v>
                </c:pt>
                <c:pt idx="5">
                  <c:v>7.2666668225691562E-4</c:v>
                </c:pt>
                <c:pt idx="6">
                  <c:v>8.4333335271916132E-4</c:v>
                </c:pt>
                <c:pt idx="7">
                  <c:v>1.989411987218289E-2</c:v>
                </c:pt>
                <c:pt idx="8">
                  <c:v>0.28487580452244848</c:v>
                </c:pt>
              </c:numCache>
            </c:numRef>
          </c:val>
        </c:ser>
        <c:ser>
          <c:idx val="13"/>
          <c:order val="13"/>
          <c:tx>
            <c:strRef>
              <c:f>'D2.6.2.A'!$T$67</c:f>
              <c:strCache>
                <c:ptCount val="1"/>
                <c:pt idx="0">
                  <c:v>Nuclear (SMR CHP)</c:v>
                </c:pt>
              </c:strCache>
            </c:strRef>
          </c:tx>
          <c:spPr>
            <a:solidFill>
              <a:srgbClr val="FFDC00"/>
            </a:solidFill>
          </c:spPr>
          <c:invertIfNegative val="0"/>
          <c:cat>
            <c:strRef>
              <c:f>'D2.6.2.A'!$U$53:$AC$53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'D2.6.2.A'!$U$67:$AC$67</c:f>
              <c:numCache>
                <c:formatCode>0</c:formatCode>
                <c:ptCount val="9"/>
                <c:pt idx="0">
                  <c:v>0</c:v>
                </c:pt>
                <c:pt idx="1">
                  <c:v>4.9999999999650172E-4</c:v>
                </c:pt>
                <c:pt idx="2">
                  <c:v>9.9999999999451071E-4</c:v>
                </c:pt>
                <c:pt idx="3">
                  <c:v>1.4999999999923297E-3</c:v>
                </c:pt>
                <c:pt idx="4">
                  <c:v>1.9999999999857588E-3</c:v>
                </c:pt>
                <c:pt idx="5">
                  <c:v>1.5920678564797728</c:v>
                </c:pt>
                <c:pt idx="6">
                  <c:v>3.5036643577020867</c:v>
                </c:pt>
                <c:pt idx="7">
                  <c:v>8.0617503811183386</c:v>
                </c:pt>
                <c:pt idx="8">
                  <c:v>13.894553086405885</c:v>
                </c:pt>
              </c:numCache>
            </c:numRef>
          </c:val>
        </c:ser>
        <c:ser>
          <c:idx val="14"/>
          <c:order val="14"/>
          <c:tx>
            <c:strRef>
              <c:f>'D2.6.2.A'!$T$68</c:f>
              <c:strCache>
                <c:ptCount val="1"/>
                <c:pt idx="0">
                  <c:v>Biomass Fired Generation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'D2.6.2.A'!$U$53:$AC$53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'D2.6.2.A'!$U$68:$AC$68</c:f>
              <c:numCache>
                <c:formatCode>0</c:formatCode>
                <c:ptCount val="9"/>
                <c:pt idx="0">
                  <c:v>0.3</c:v>
                </c:pt>
                <c:pt idx="1">
                  <c:v>0.22500000000278392</c:v>
                </c:pt>
                <c:pt idx="2">
                  <c:v>0.18000000000624763</c:v>
                </c:pt>
                <c:pt idx="3">
                  <c:v>0.13500000001010912</c:v>
                </c:pt>
                <c:pt idx="4">
                  <c:v>9.0000000014242118E-2</c:v>
                </c:pt>
                <c:pt idx="5">
                  <c:v>4.5000000018689063E-2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'D2.6.2.A'!$T$69</c:f>
              <c:strCache>
                <c:ptCount val="1"/>
                <c:pt idx="0">
                  <c:v>Converted Biomass Plant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'D2.6.2.A'!$U$53:$AC$53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'D2.6.2.A'!$U$69:$AC$69</c:f>
              <c:numCache>
                <c:formatCode>0</c:formatCode>
                <c:ptCount val="9"/>
                <c:pt idx="0">
                  <c:v>0</c:v>
                </c:pt>
                <c:pt idx="1">
                  <c:v>1.8750000000000004</c:v>
                </c:pt>
                <c:pt idx="2">
                  <c:v>1.8731249999999966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'D2.6.2.A'!$T$70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'D2.6.2.A'!$U$53:$AC$53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'D2.6.2.A'!$U$70:$AC$70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1.1435158103696235E-2</c:v>
                </c:pt>
                <c:pt idx="4">
                  <c:v>2.647121281438505E-2</c:v>
                </c:pt>
                <c:pt idx="5">
                  <c:v>0.16725809014111315</c:v>
                </c:pt>
                <c:pt idx="6">
                  <c:v>0.18344398559335173</c:v>
                </c:pt>
                <c:pt idx="7">
                  <c:v>0.18344398560543598</c:v>
                </c:pt>
                <c:pt idx="8">
                  <c:v>0.18344398560987263</c:v>
                </c:pt>
              </c:numCache>
            </c:numRef>
          </c:val>
        </c:ser>
        <c:ser>
          <c:idx val="17"/>
          <c:order val="17"/>
          <c:tx>
            <c:strRef>
              <c:f>'D2.6.2.A'!$T$71</c:f>
              <c:strCache>
                <c:ptCount val="1"/>
                <c:pt idx="0">
                  <c:v>Incineration of Waste</c:v>
                </c:pt>
              </c:strCache>
            </c:strRef>
          </c:tx>
          <c:spPr>
            <a:solidFill>
              <a:srgbClr val="FABF8F"/>
            </a:solidFill>
          </c:spPr>
          <c:invertIfNegative val="0"/>
          <c:cat>
            <c:strRef>
              <c:f>'D2.6.2.A'!$U$53:$AC$53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'D2.6.2.A'!$U$71:$AC$71</c:f>
              <c:numCache>
                <c:formatCode>0</c:formatCode>
                <c:ptCount val="9"/>
                <c:pt idx="0">
                  <c:v>1.6</c:v>
                </c:pt>
                <c:pt idx="1">
                  <c:v>1.2000000000012259</c:v>
                </c:pt>
                <c:pt idx="2">
                  <c:v>0.96000000000278973</c:v>
                </c:pt>
                <c:pt idx="3">
                  <c:v>0.72000000000473108</c:v>
                </c:pt>
                <c:pt idx="4">
                  <c:v>0.48000000000691634</c:v>
                </c:pt>
                <c:pt idx="5">
                  <c:v>0.24000000000936539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8"/>
          <c:order val="18"/>
          <c:tx>
            <c:strRef>
              <c:f>'D2.6.2.A'!$T$72</c:f>
              <c:strCache>
                <c:ptCount val="1"/>
                <c:pt idx="0">
                  <c:v>Waste Gasification to power with CCS</c:v>
                </c:pt>
              </c:strCache>
            </c:strRef>
          </c:tx>
          <c:spPr>
            <a:solidFill>
              <a:srgbClr val="FABF8F"/>
            </a:solidFill>
          </c:spPr>
          <c:invertIfNegative val="0"/>
          <c:cat>
            <c:strRef>
              <c:f>'D2.6.2.A'!$U$53:$AC$53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'D2.6.2.A'!$U$72:$AC$72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1.6771939982774013</c:v>
                </c:pt>
                <c:pt idx="8">
                  <c:v>3.1377120612768277</c:v>
                </c:pt>
              </c:numCache>
            </c:numRef>
          </c:val>
        </c:ser>
        <c:ser>
          <c:idx val="19"/>
          <c:order val="19"/>
          <c:tx>
            <c:strRef>
              <c:f>'D2.6.2.A'!$T$73</c:f>
              <c:strCache>
                <c:ptCount val="1"/>
                <c:pt idx="0">
                  <c:v>Anaerobic Digestion CHP Plant</c:v>
                </c:pt>
              </c:strCache>
            </c:strRef>
          </c:tx>
          <c:spPr>
            <a:solidFill>
              <a:srgbClr val="660033"/>
            </a:solidFill>
          </c:spPr>
          <c:invertIfNegative val="0"/>
          <c:cat>
            <c:strRef>
              <c:f>'D2.6.2.A'!$U$53:$AC$53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'D2.6.2.A'!$U$73:$AC$73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0.21315053175505555</c:v>
                </c:pt>
                <c:pt idx="4">
                  <c:v>0.23461743759320267</c:v>
                </c:pt>
                <c:pt idx="5">
                  <c:v>0.24486834966808904</c:v>
                </c:pt>
                <c:pt idx="6">
                  <c:v>0.25028735636547444</c:v>
                </c:pt>
                <c:pt idx="7">
                  <c:v>3.7136824636999036E-2</c:v>
                </c:pt>
                <c:pt idx="8">
                  <c:v>1.5669918807884198E-2</c:v>
                </c:pt>
              </c:numCache>
            </c:numRef>
          </c:val>
        </c:ser>
        <c:ser>
          <c:idx val="20"/>
          <c:order val="20"/>
          <c:tx>
            <c:strRef>
              <c:f>'D2.6.2.A'!$T$74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'D2.6.2.A'!$U$53:$AC$53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'D2.6.2.A'!$U$74:$AC$74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2.5454337309165086E-2</c:v>
                </c:pt>
                <c:pt idx="3">
                  <c:v>0.52013917148929356</c:v>
                </c:pt>
                <c:pt idx="4">
                  <c:v>1.1131079712303555</c:v>
                </c:pt>
                <c:pt idx="5">
                  <c:v>1.7981588621029232</c:v>
                </c:pt>
                <c:pt idx="6">
                  <c:v>4.9343122701529598</c:v>
                </c:pt>
                <c:pt idx="7">
                  <c:v>5.5470200893729373</c:v>
                </c:pt>
                <c:pt idx="8">
                  <c:v>6.2432405317775128</c:v>
                </c:pt>
              </c:numCache>
            </c:numRef>
          </c:val>
        </c:ser>
        <c:ser>
          <c:idx val="21"/>
          <c:order val="21"/>
          <c:tx>
            <c:strRef>
              <c:f>'D2.6.2.A'!$T$75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006666"/>
            </a:solidFill>
          </c:spPr>
          <c:invertIfNegative val="0"/>
          <c:cat>
            <c:strRef>
              <c:f>'D2.6.2.A'!$U$53:$AC$53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'D2.6.2.A'!$U$75:$AC$75</c:f>
              <c:numCache>
                <c:formatCode>0</c:formatCode>
                <c:ptCount val="9"/>
                <c:pt idx="0">
                  <c:v>4.3</c:v>
                </c:pt>
                <c:pt idx="1">
                  <c:v>8.434999999997542</c:v>
                </c:pt>
                <c:pt idx="2">
                  <c:v>11.67600000005743</c:v>
                </c:pt>
                <c:pt idx="3">
                  <c:v>12.834292454541075</c:v>
                </c:pt>
                <c:pt idx="4">
                  <c:v>12.474052466082872</c:v>
                </c:pt>
                <c:pt idx="5">
                  <c:v>10.287166385597939</c:v>
                </c:pt>
                <c:pt idx="6">
                  <c:v>8.4749374734401535</c:v>
                </c:pt>
                <c:pt idx="7">
                  <c:v>7.0745118900469848</c:v>
                </c:pt>
                <c:pt idx="8">
                  <c:v>10.198258164081007</c:v>
                </c:pt>
              </c:numCache>
            </c:numRef>
          </c:val>
        </c:ser>
        <c:ser>
          <c:idx val="22"/>
          <c:order val="22"/>
          <c:tx>
            <c:strRef>
              <c:f>'D2.6.2.A'!$T$76</c:f>
              <c:strCache>
                <c:ptCount val="1"/>
                <c:pt idx="0">
                  <c:v>Offshore Wind (fixed)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'D2.6.2.A'!$U$53:$AC$53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'D2.6.2.A'!$U$76:$AC$76</c:f>
              <c:numCache>
                <c:formatCode>0</c:formatCode>
                <c:ptCount val="9"/>
                <c:pt idx="0">
                  <c:v>1.49</c:v>
                </c:pt>
                <c:pt idx="1">
                  <c:v>4.8450000000155962</c:v>
                </c:pt>
                <c:pt idx="2">
                  <c:v>9.6819999997580304</c:v>
                </c:pt>
                <c:pt idx="3">
                  <c:v>9.3087500000113721</c:v>
                </c:pt>
                <c:pt idx="4">
                  <c:v>8.9354999999913023</c:v>
                </c:pt>
                <c:pt idx="5">
                  <c:v>5.2102500013504383</c:v>
                </c:pt>
                <c:pt idx="6">
                  <c:v>4.8527982310481582E-3</c:v>
                </c:pt>
                <c:pt idx="7">
                  <c:v>4.902798236157733E-3</c:v>
                </c:pt>
                <c:pt idx="8">
                  <c:v>6.4021295472248543</c:v>
                </c:pt>
              </c:numCache>
            </c:numRef>
          </c:val>
        </c:ser>
        <c:ser>
          <c:idx val="23"/>
          <c:order val="23"/>
          <c:tx>
            <c:strRef>
              <c:f>'D2.6.2.A'!$T$77</c:f>
              <c:strCache>
                <c:ptCount val="1"/>
                <c:pt idx="0">
                  <c:v>Offshore Wind (floating)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'D2.6.2.A'!$U$53:$AC$53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'D2.6.2.A'!$U$77:$AC$77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7.4599868941911437E-2</c:v>
                </c:pt>
                <c:pt idx="7">
                  <c:v>0.13824377565576695</c:v>
                </c:pt>
                <c:pt idx="8">
                  <c:v>6.0452026228151503</c:v>
                </c:pt>
              </c:numCache>
            </c:numRef>
          </c:val>
        </c:ser>
        <c:ser>
          <c:idx val="24"/>
          <c:order val="24"/>
          <c:tx>
            <c:strRef>
              <c:f>'D2.6.2.A'!$T$78</c:f>
              <c:strCache>
                <c:ptCount val="1"/>
                <c:pt idx="0">
                  <c:v>Large Scale Ground Mounted Solar PV</c:v>
                </c:pt>
              </c:strCache>
            </c:strRef>
          </c:tx>
          <c:spPr>
            <a:solidFill>
              <a:srgbClr val="CC6600"/>
            </a:solidFill>
          </c:spPr>
          <c:invertIfNegative val="0"/>
          <c:cat>
            <c:strRef>
              <c:f>'D2.6.2.A'!$U$53:$AC$53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'D2.6.2.A'!$U$78:$AC$78</c:f>
              <c:numCache>
                <c:formatCode>0</c:formatCode>
                <c:ptCount val="9"/>
                <c:pt idx="0">
                  <c:v>0</c:v>
                </c:pt>
                <c:pt idx="1">
                  <c:v>1.4179999999452229</c:v>
                </c:pt>
                <c:pt idx="2">
                  <c:v>3.3329999999071305</c:v>
                </c:pt>
                <c:pt idx="3">
                  <c:v>3.3329999999071305</c:v>
                </c:pt>
                <c:pt idx="4">
                  <c:v>3.3329999999071473</c:v>
                </c:pt>
                <c:pt idx="5">
                  <c:v>3.3329999999072544</c:v>
                </c:pt>
                <c:pt idx="6">
                  <c:v>3.3329999999077335</c:v>
                </c:pt>
                <c:pt idx="7">
                  <c:v>1.9149999999641698</c:v>
                </c:pt>
                <c:pt idx="8">
                  <c:v>0.59198725081343229</c:v>
                </c:pt>
              </c:numCache>
            </c:numRef>
          </c:val>
        </c:ser>
        <c:ser>
          <c:idx val="25"/>
          <c:order val="25"/>
          <c:tx>
            <c:strRef>
              <c:f>'D2.6.2.A'!$T$79</c:f>
              <c:strCache>
                <c:ptCount val="1"/>
                <c:pt idx="0">
                  <c:v>Micro Solar PV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'D2.6.2.A'!$U$53:$AC$53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'D2.6.2.A'!$U$79:$AC$79</c:f>
              <c:numCache>
                <c:formatCode>0</c:formatCode>
                <c:ptCount val="9"/>
                <c:pt idx="0">
                  <c:v>0</c:v>
                </c:pt>
                <c:pt idx="1">
                  <c:v>2.3559999996591365</c:v>
                </c:pt>
                <c:pt idx="2">
                  <c:v>6.6659999990865861</c:v>
                </c:pt>
                <c:pt idx="3">
                  <c:v>6.6659999990865861</c:v>
                </c:pt>
                <c:pt idx="4">
                  <c:v>6.6659999990865861</c:v>
                </c:pt>
                <c:pt idx="5">
                  <c:v>6.6659999990865861</c:v>
                </c:pt>
                <c:pt idx="6">
                  <c:v>4.3099999994274505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6"/>
          <c:order val="26"/>
          <c:tx>
            <c:strRef>
              <c:f>'D2.6.2.A'!$T$80</c:f>
              <c:strCache>
                <c:ptCount val="1"/>
                <c:pt idx="0">
                  <c:v>Hydro Power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'D2.6.2.A'!$U$53:$AC$53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'D2.6.2.A'!$U$80:$AC$80</c:f>
              <c:numCache>
                <c:formatCode>0</c:formatCode>
                <c:ptCount val="9"/>
                <c:pt idx="0">
                  <c:v>1.5</c:v>
                </c:pt>
                <c:pt idx="1">
                  <c:v>1.3414000000000073</c:v>
                </c:pt>
                <c:pt idx="2">
                  <c:v>2.2152102869190315</c:v>
                </c:pt>
                <c:pt idx="3">
                  <c:v>2.660225924786638</c:v>
                </c:pt>
                <c:pt idx="4">
                  <c:v>2.6602259247766424</c:v>
                </c:pt>
                <c:pt idx="5">
                  <c:v>2.6602259248337452</c:v>
                </c:pt>
                <c:pt idx="6">
                  <c:v>2.6591413309234579</c:v>
                </c:pt>
                <c:pt idx="7">
                  <c:v>2.6437254837287223</c:v>
                </c:pt>
                <c:pt idx="8">
                  <c:v>2.651779210622347</c:v>
                </c:pt>
              </c:numCache>
            </c:numRef>
          </c:val>
        </c:ser>
        <c:ser>
          <c:idx val="27"/>
          <c:order val="27"/>
          <c:tx>
            <c:strRef>
              <c:f>'D2.6.2.A'!$T$81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'D2.6.2.A'!$U$53:$AC$53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'D2.6.2.A'!$U$81:$AC$81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4.3975073002830142E-2</c:v>
                </c:pt>
                <c:pt idx="4">
                  <c:v>0.41144167477519572</c:v>
                </c:pt>
                <c:pt idx="5">
                  <c:v>0.41372811065984749</c:v>
                </c:pt>
                <c:pt idx="6">
                  <c:v>1.1641670209848105</c:v>
                </c:pt>
                <c:pt idx="7">
                  <c:v>1.3418699816744402</c:v>
                </c:pt>
                <c:pt idx="8">
                  <c:v>3.0526817496694894</c:v>
                </c:pt>
              </c:numCache>
            </c:numRef>
          </c:val>
        </c:ser>
        <c:ser>
          <c:idx val="28"/>
          <c:order val="28"/>
          <c:tx>
            <c:strRef>
              <c:f>'D2.6.2.A'!$T$82</c:f>
              <c:strCache>
                <c:ptCount val="1"/>
                <c:pt idx="0">
                  <c:v>Geothermal Plant (EGS) Electricity &amp;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'D2.6.2.A'!$U$53:$AC$53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'D2.6.2.A'!$U$82:$AC$82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1.6414832443675551E-3</c:v>
                </c:pt>
                <c:pt idx="7">
                  <c:v>1.6414832448796216E-3</c:v>
                </c:pt>
                <c:pt idx="8">
                  <c:v>3.9652813361001791E-3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7675392"/>
        <c:axId val="207676928"/>
      </c:barChart>
      <c:catAx>
        <c:axId val="20767539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07676928"/>
        <c:crosses val="autoZero"/>
        <c:auto val="1"/>
        <c:lblAlgn val="ctr"/>
        <c:lblOffset val="100"/>
        <c:noMultiLvlLbl val="0"/>
      </c:catAx>
      <c:valAx>
        <c:axId val="207676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GW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076753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Electricity Generation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'D2.6.2.A'!$AJ$54</c:f>
              <c:strCache>
                <c:ptCount val="1"/>
                <c:pt idx="0">
                  <c:v>Oil Fired Generation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'D2.6.2.A'!$AK$53:$AS$53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'D2.6.2.A'!$AK$54:$AS$54</c:f>
              <c:numCache>
                <c:formatCode>0</c:formatCode>
                <c:ptCount val="9"/>
                <c:pt idx="0">
                  <c:v>4.9000000000000004</c:v>
                </c:pt>
                <c:pt idx="1">
                  <c:v>1.0287634668698356E-2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'D2.6.2.A'!$AJ$55</c:f>
              <c:strCache>
                <c:ptCount val="1"/>
                <c:pt idx="0">
                  <c:v>OCGT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'D2.6.2.A'!$AK$53:$AS$53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'D2.6.2.A'!$AK$55:$AS$55</c:f>
              <c:numCache>
                <c:formatCode>0</c:formatCode>
                <c:ptCount val="9"/>
                <c:pt idx="0">
                  <c:v>1</c:v>
                </c:pt>
                <c:pt idx="1">
                  <c:v>0.51306186784193875</c:v>
                </c:pt>
                <c:pt idx="2">
                  <c:v>0.43693960744178234</c:v>
                </c:pt>
                <c:pt idx="3">
                  <c:v>1.4528042795379086</c:v>
                </c:pt>
                <c:pt idx="4">
                  <c:v>0.23615859841667183</c:v>
                </c:pt>
                <c:pt idx="5">
                  <c:v>0.102606340066474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'D2.6.2.A'!$AJ$56</c:f>
              <c:strCache>
                <c:ptCount val="1"/>
                <c:pt idx="0">
                  <c:v>PC Coal</c:v>
                </c:pt>
              </c:strCache>
            </c:strRef>
          </c:tx>
          <c:spPr>
            <a:solidFill>
              <a:srgbClr val="4D4D4D"/>
            </a:solidFill>
          </c:spPr>
          <c:invertIfNegative val="0"/>
          <c:cat>
            <c:strRef>
              <c:f>'D2.6.2.A'!$AK$53:$AS$53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'D2.6.2.A'!$AK$56:$AS$56</c:f>
              <c:numCache>
                <c:formatCode>0</c:formatCode>
                <c:ptCount val="9"/>
                <c:pt idx="0">
                  <c:v>107.7</c:v>
                </c:pt>
                <c:pt idx="1">
                  <c:v>127.73742518367283</c:v>
                </c:pt>
                <c:pt idx="2">
                  <c:v>47.098467340139514</c:v>
                </c:pt>
                <c:pt idx="3">
                  <c:v>4.3205327761462735</c:v>
                </c:pt>
                <c:pt idx="4">
                  <c:v>0.74742158522135549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'D2.6.2.A'!$AJ$57</c:f>
              <c:strCache>
                <c:ptCount val="1"/>
                <c:pt idx="0">
                  <c:v>IGCC Coal with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'D2.6.2.A'!$AK$57:$AS$57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2.5659996032658379</c:v>
                </c:pt>
                <c:pt idx="4">
                  <c:v>3.6288400375404999</c:v>
                </c:pt>
                <c:pt idx="5">
                  <c:v>4.1220907288971125</c:v>
                </c:pt>
                <c:pt idx="6">
                  <c:v>4.2085696551301366</c:v>
                </c:pt>
                <c:pt idx="7">
                  <c:v>4.1782368083022936</c:v>
                </c:pt>
                <c:pt idx="8">
                  <c:v>2.1053450238193037</c:v>
                </c:pt>
              </c:numCache>
            </c:numRef>
          </c:val>
        </c:ser>
        <c:ser>
          <c:idx val="4"/>
          <c:order val="4"/>
          <c:tx>
            <c:strRef>
              <c:f>'D2.6.2.A'!$AJ$58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'D2.6.2.A'!$AK$53:$AS$53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'D2.6.2.A'!$AK$58:$AS$58</c:f>
              <c:numCache>
                <c:formatCode>0</c:formatCode>
                <c:ptCount val="9"/>
                <c:pt idx="0">
                  <c:v>174</c:v>
                </c:pt>
                <c:pt idx="1">
                  <c:v>110.21736746698538</c:v>
                </c:pt>
                <c:pt idx="2">
                  <c:v>157.57291701680415</c:v>
                </c:pt>
                <c:pt idx="3">
                  <c:v>140.9366500874149</c:v>
                </c:pt>
                <c:pt idx="4">
                  <c:v>57.706792072131293</c:v>
                </c:pt>
                <c:pt idx="5">
                  <c:v>20.116896089306838</c:v>
                </c:pt>
                <c:pt idx="6">
                  <c:v>5.4546431289470867</c:v>
                </c:pt>
                <c:pt idx="7">
                  <c:v>0.42323501663422525</c:v>
                </c:pt>
                <c:pt idx="8">
                  <c:v>2.8259080747577579E-4</c:v>
                </c:pt>
              </c:numCache>
            </c:numRef>
          </c:val>
        </c:ser>
        <c:ser>
          <c:idx val="5"/>
          <c:order val="5"/>
          <c:tx>
            <c:strRef>
              <c:f>'D2.6.2.A'!$AJ$59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strRef>
              <c:f>'D2.6.2.A'!$AK$53:$AS$53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'D2.6.2.A'!$AK$59:$AS$59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1.2422538407463815</c:v>
                </c:pt>
                <c:pt idx="3">
                  <c:v>36.207854892875922</c:v>
                </c:pt>
                <c:pt idx="4">
                  <c:v>76.896996174667947</c:v>
                </c:pt>
                <c:pt idx="5">
                  <c:v>81.40812633180461</c:v>
                </c:pt>
                <c:pt idx="6">
                  <c:v>73.478527516419703</c:v>
                </c:pt>
                <c:pt idx="7">
                  <c:v>78.73144137391921</c:v>
                </c:pt>
                <c:pt idx="8">
                  <c:v>86.138784362640479</c:v>
                </c:pt>
              </c:numCache>
            </c:numRef>
          </c:val>
        </c:ser>
        <c:ser>
          <c:idx val="6"/>
          <c:order val="6"/>
          <c:tx>
            <c:strRef>
              <c:f>'D2.6.2.A'!$AJ$60</c:f>
              <c:strCache>
                <c:ptCount val="1"/>
                <c:pt idx="0">
                  <c:v>Nuclear (Legacy)</c:v>
                </c:pt>
              </c:strCache>
            </c:strRef>
          </c:tx>
          <c:spPr>
            <a:solidFill>
              <a:srgbClr val="FF6400"/>
            </a:solidFill>
          </c:spPr>
          <c:invertIfNegative val="0"/>
          <c:cat>
            <c:strRef>
              <c:f>'D2.6.2.A'!$AK$53:$AS$53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'D2.6.2.A'!$AK$60:$AS$60</c:f>
              <c:numCache>
                <c:formatCode>0</c:formatCode>
                <c:ptCount val="9"/>
                <c:pt idx="0">
                  <c:v>62.1</c:v>
                </c:pt>
                <c:pt idx="1">
                  <c:v>53.453403813735576</c:v>
                </c:pt>
                <c:pt idx="2">
                  <c:v>53.453403813735754</c:v>
                </c:pt>
                <c:pt idx="3">
                  <c:v>42.690557656976111</c:v>
                </c:pt>
                <c:pt idx="4">
                  <c:v>42.690557656975471</c:v>
                </c:pt>
                <c:pt idx="5">
                  <c:v>22.021010932254764</c:v>
                </c:pt>
                <c:pt idx="6">
                  <c:v>7.2832631422525766</c:v>
                </c:pt>
                <c:pt idx="7">
                  <c:v>7.2832631422523217</c:v>
                </c:pt>
                <c:pt idx="8">
                  <c:v>6.9682351492941672</c:v>
                </c:pt>
              </c:numCache>
            </c:numRef>
          </c:val>
        </c:ser>
        <c:ser>
          <c:idx val="7"/>
          <c:order val="7"/>
          <c:tx>
            <c:strRef>
              <c:f>'D2.6.2.A'!$AJ$61</c:f>
              <c:strCache>
                <c:ptCount val="1"/>
                <c:pt idx="0">
                  <c:v>Nuclear (Gen III)</c:v>
                </c:pt>
              </c:strCache>
            </c:strRef>
          </c:tx>
          <c:spPr>
            <a:solidFill>
              <a:srgbClr val="FFB400"/>
            </a:solidFill>
          </c:spPr>
          <c:invertIfNegative val="0"/>
          <c:cat>
            <c:strRef>
              <c:f>'D2.6.2.A'!$AK$53:$AS$53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'D2.6.2.A'!$AK$61:$AS$61</c:f>
              <c:numCache>
                <c:formatCode>0</c:formatCode>
                <c:ptCount val="9"/>
                <c:pt idx="0">
                  <c:v>0</c:v>
                </c:pt>
                <c:pt idx="1">
                  <c:v>1.9918240056798408E-3</c:v>
                </c:pt>
                <c:pt idx="2">
                  <c:v>5.818222443945093E-3</c:v>
                </c:pt>
                <c:pt idx="3">
                  <c:v>26.738198234345134</c:v>
                </c:pt>
                <c:pt idx="4">
                  <c:v>84.768898704473003</c:v>
                </c:pt>
                <c:pt idx="5">
                  <c:v>139.54642870479054</c:v>
                </c:pt>
                <c:pt idx="6">
                  <c:v>188.50528011292943</c:v>
                </c:pt>
                <c:pt idx="7">
                  <c:v>213.22077946292262</c:v>
                </c:pt>
                <c:pt idx="8">
                  <c:v>240.81077326067771</c:v>
                </c:pt>
              </c:numCache>
            </c:numRef>
          </c:val>
        </c:ser>
        <c:ser>
          <c:idx val="8"/>
          <c:order val="8"/>
          <c:tx>
            <c:strRef>
              <c:f>'D2.6.2.A'!$AJ$62</c:f>
              <c:strCache>
                <c:ptCount val="1"/>
                <c:pt idx="0">
                  <c:v>Nuclear (Gen IV)</c:v>
                </c:pt>
              </c:strCache>
            </c:strRef>
          </c:tx>
          <c:spPr>
            <a:solidFill>
              <a:srgbClr val="FFB400"/>
            </a:solidFill>
          </c:spPr>
          <c:invertIfNegative val="0"/>
          <c:cat>
            <c:strRef>
              <c:f>'D2.6.2.A'!$AK$53:$AS$53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'D2.6.2.A'!$AK$62:$AS$62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6.0278896082648363E-4</c:v>
                </c:pt>
                <c:pt idx="3">
                  <c:v>2.9091119419087288E-3</c:v>
                </c:pt>
                <c:pt idx="4">
                  <c:v>4.5078131004497538E-3</c:v>
                </c:pt>
                <c:pt idx="5">
                  <c:v>5.7133910407890743E-3</c:v>
                </c:pt>
                <c:pt idx="6">
                  <c:v>6.6306785974862299E-3</c:v>
                </c:pt>
                <c:pt idx="7">
                  <c:v>0.15641681526362325</c:v>
                </c:pt>
                <c:pt idx="8">
                  <c:v>2.0819312309760507</c:v>
                </c:pt>
              </c:numCache>
            </c:numRef>
          </c:val>
        </c:ser>
        <c:ser>
          <c:idx val="9"/>
          <c:order val="9"/>
          <c:tx>
            <c:strRef>
              <c:f>'D2.6.2.A'!$AJ$63</c:f>
              <c:strCache>
                <c:ptCount val="1"/>
                <c:pt idx="0">
                  <c:v>Nuclear (SMR CHP)</c:v>
                </c:pt>
              </c:strCache>
            </c:strRef>
          </c:tx>
          <c:spPr>
            <a:solidFill>
              <a:srgbClr val="FFDC00"/>
            </a:solidFill>
          </c:spPr>
          <c:invertIfNegative val="0"/>
          <c:cat>
            <c:strRef>
              <c:f>'D2.6.2.A'!$AK$53:$AS$53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'D2.6.2.A'!$AK$63:$AS$63</c:f>
              <c:numCache>
                <c:formatCode>0</c:formatCode>
                <c:ptCount val="9"/>
                <c:pt idx="0">
                  <c:v>0</c:v>
                </c:pt>
                <c:pt idx="1">
                  <c:v>3.3196254529053414E-3</c:v>
                </c:pt>
                <c:pt idx="2">
                  <c:v>6.4297485003775127E-3</c:v>
                </c:pt>
                <c:pt idx="3">
                  <c:v>9.6552560547574617E-3</c:v>
                </c:pt>
                <c:pt idx="4">
                  <c:v>1.286946400609916E-2</c:v>
                </c:pt>
                <c:pt idx="5">
                  <c:v>10.528140150516865</c:v>
                </c:pt>
                <c:pt idx="6">
                  <c:v>23.456347218481739</c:v>
                </c:pt>
                <c:pt idx="7">
                  <c:v>54.786198251627127</c:v>
                </c:pt>
                <c:pt idx="8">
                  <c:v>85.732028714862494</c:v>
                </c:pt>
              </c:numCache>
            </c:numRef>
          </c:val>
        </c:ser>
        <c:ser>
          <c:idx val="10"/>
          <c:order val="10"/>
          <c:tx>
            <c:strRef>
              <c:f>'D2.6.2.A'!$AJ$64</c:f>
              <c:strCache>
                <c:ptCount val="1"/>
                <c:pt idx="0">
                  <c:v>Biomass Fired Generation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'D2.6.2.A'!$AK$53:$AS$53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'D2.6.2.A'!$AK$64:$AS$64</c:f>
              <c:numCache>
                <c:formatCode>0</c:formatCode>
                <c:ptCount val="9"/>
                <c:pt idx="0">
                  <c:v>1.4</c:v>
                </c:pt>
                <c:pt idx="1">
                  <c:v>3.4807786459760549E-2</c:v>
                </c:pt>
                <c:pt idx="2">
                  <c:v>0.13949893275723396</c:v>
                </c:pt>
                <c:pt idx="3">
                  <c:v>0.22040383542119812</c:v>
                </c:pt>
                <c:pt idx="4">
                  <c:v>4.4360571437154946E-2</c:v>
                </c:pt>
                <c:pt idx="5">
                  <c:v>1.1939185070963554E-2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'D2.6.2.A'!$AJ$65</c:f>
              <c:strCache>
                <c:ptCount val="1"/>
                <c:pt idx="0">
                  <c:v>Converted Biomass Plant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'D2.6.2.A'!$AK$53:$AS$53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'D2.6.2.A'!$AK$65:$AS$65</c:f>
              <c:numCache>
                <c:formatCode>0</c:formatCode>
                <c:ptCount val="9"/>
                <c:pt idx="0">
                  <c:v>0</c:v>
                </c:pt>
                <c:pt idx="1">
                  <c:v>0.29006488726714108</c:v>
                </c:pt>
                <c:pt idx="2">
                  <c:v>1.038044368001156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'D2.6.2.A'!$AJ$66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'D2.6.2.A'!$AK$53:$AS$53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'D2.6.2.A'!$AK$66:$AS$66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8.4898664992211395E-2</c:v>
                </c:pt>
                <c:pt idx="4">
                  <c:v>0.19654577180063557</c:v>
                </c:pt>
                <c:pt idx="5">
                  <c:v>1.2419835502438228</c:v>
                </c:pt>
                <c:pt idx="6">
                  <c:v>1.3621928693555974</c:v>
                </c:pt>
                <c:pt idx="7">
                  <c:v>1.3621928693551666</c:v>
                </c:pt>
                <c:pt idx="8">
                  <c:v>1.0060307705126421</c:v>
                </c:pt>
              </c:numCache>
            </c:numRef>
          </c:val>
        </c:ser>
        <c:ser>
          <c:idx val="13"/>
          <c:order val="13"/>
          <c:tx>
            <c:strRef>
              <c:f>'D2.6.2.A'!$AJ$67</c:f>
              <c:strCache>
                <c:ptCount val="1"/>
                <c:pt idx="0">
                  <c:v>Incineration of Waste</c:v>
                </c:pt>
              </c:strCache>
            </c:strRef>
          </c:tx>
          <c:spPr>
            <a:solidFill>
              <a:srgbClr val="FABF8F"/>
            </a:solidFill>
          </c:spPr>
          <c:invertIfNegative val="0"/>
          <c:cat>
            <c:strRef>
              <c:f>'D2.6.2.A'!$AK$53:$AS$53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'D2.6.2.A'!$AK$67:$AS$67</c:f>
              <c:numCache>
                <c:formatCode>0</c:formatCode>
                <c:ptCount val="9"/>
                <c:pt idx="0">
                  <c:v>5.7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'D2.6.2.A'!$AJ$68</c:f>
              <c:strCache>
                <c:ptCount val="1"/>
                <c:pt idx="0">
                  <c:v>Waste Gasification to power with CCS</c:v>
                </c:pt>
              </c:strCache>
            </c:strRef>
          </c:tx>
          <c:spPr>
            <a:solidFill>
              <a:srgbClr val="FABF8F"/>
            </a:solidFill>
          </c:spPr>
          <c:invertIfNegative val="0"/>
          <c:cat>
            <c:strRef>
              <c:f>'D2.6.2.A'!$AK$53:$AS$53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'D2.6.2.A'!$AK$68:$AS$68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13.186620750485718</c:v>
                </c:pt>
                <c:pt idx="8">
                  <c:v>24.670150345768398</c:v>
                </c:pt>
              </c:numCache>
            </c:numRef>
          </c:val>
        </c:ser>
        <c:ser>
          <c:idx val="15"/>
          <c:order val="15"/>
          <c:tx>
            <c:strRef>
              <c:f>'D2.6.2.A'!$AJ$69</c:f>
              <c:strCache>
                <c:ptCount val="1"/>
                <c:pt idx="0">
                  <c:v>Anaerobic Digestion CHP Plant</c:v>
                </c:pt>
              </c:strCache>
            </c:strRef>
          </c:tx>
          <c:spPr>
            <a:solidFill>
              <a:srgbClr val="660033"/>
            </a:solidFill>
          </c:spPr>
          <c:invertIfNegative val="0"/>
          <c:cat>
            <c:strRef>
              <c:f>'D2.6.2.A'!$AK$53:$AS$53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'D2.6.2.A'!$AK$69:$AS$69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1.663851373519021</c:v>
                </c:pt>
                <c:pt idx="4">
                  <c:v>1.5625174885470514</c:v>
                </c:pt>
                <c:pt idx="5">
                  <c:v>1.2161279185623417</c:v>
                </c:pt>
                <c:pt idx="6">
                  <c:v>1.011740910422575</c:v>
                </c:pt>
                <c:pt idx="7">
                  <c:v>0.15509785513520227</c:v>
                </c:pt>
                <c:pt idx="8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'D2.6.2.A'!$AJ$70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'D2.6.2.A'!$AK$53:$AS$53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'D2.6.2.A'!$AK$70:$AS$70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0.10470244020447092</c:v>
                </c:pt>
                <c:pt idx="3">
                  <c:v>3.6638518273759346</c:v>
                </c:pt>
                <c:pt idx="4">
                  <c:v>7.4201083735612077</c:v>
                </c:pt>
                <c:pt idx="5">
                  <c:v>12.762956423567671</c:v>
                </c:pt>
                <c:pt idx="6">
                  <c:v>36.992780511375585</c:v>
                </c:pt>
                <c:pt idx="7">
                  <c:v>42.472973504174639</c:v>
                </c:pt>
                <c:pt idx="8">
                  <c:v>30.191343590667469</c:v>
                </c:pt>
              </c:numCache>
            </c:numRef>
          </c:val>
        </c:ser>
        <c:ser>
          <c:idx val="17"/>
          <c:order val="17"/>
          <c:tx>
            <c:strRef>
              <c:f>'D2.6.2.A'!$AJ$71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006666"/>
            </a:solidFill>
          </c:spPr>
          <c:invertIfNegative val="0"/>
          <c:cat>
            <c:strRef>
              <c:f>'D2.6.2.A'!$AK$53:$AS$53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'D2.6.2.A'!$AK$71:$AS$71</c:f>
              <c:numCache>
                <c:formatCode>0</c:formatCode>
                <c:ptCount val="9"/>
                <c:pt idx="0">
                  <c:v>7.1</c:v>
                </c:pt>
                <c:pt idx="1">
                  <c:v>19.765994031186242</c:v>
                </c:pt>
                <c:pt idx="2">
                  <c:v>27.289610080814882</c:v>
                </c:pt>
                <c:pt idx="3">
                  <c:v>29.82825070933092</c:v>
                </c:pt>
                <c:pt idx="4">
                  <c:v>29.065993890150487</c:v>
                </c:pt>
                <c:pt idx="5">
                  <c:v>23.917397825036172</c:v>
                </c:pt>
                <c:pt idx="6">
                  <c:v>19.852970076565946</c:v>
                </c:pt>
                <c:pt idx="7">
                  <c:v>16.778204748376417</c:v>
                </c:pt>
                <c:pt idx="8">
                  <c:v>23.904261462170197</c:v>
                </c:pt>
              </c:numCache>
            </c:numRef>
          </c:val>
        </c:ser>
        <c:ser>
          <c:idx val="18"/>
          <c:order val="18"/>
          <c:tx>
            <c:strRef>
              <c:f>'D2.6.2.A'!$AJ$72</c:f>
              <c:strCache>
                <c:ptCount val="1"/>
                <c:pt idx="0">
                  <c:v>Offshore Wind (fixed)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'D2.6.2.A'!$AK$53:$AS$53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'D2.6.2.A'!$AK$72:$AS$72</c:f>
              <c:numCache>
                <c:formatCode>0</c:formatCode>
                <c:ptCount val="9"/>
                <c:pt idx="0">
                  <c:v>3</c:v>
                </c:pt>
                <c:pt idx="1">
                  <c:v>14.91589327052283</c:v>
                </c:pt>
                <c:pt idx="2">
                  <c:v>30.132345771317439</c:v>
                </c:pt>
                <c:pt idx="3">
                  <c:v>28.991087178602896</c:v>
                </c:pt>
                <c:pt idx="4">
                  <c:v>27.849828585888325</c:v>
                </c:pt>
                <c:pt idx="5">
                  <c:v>16.357711093509145</c:v>
                </c:pt>
                <c:pt idx="6">
                  <c:v>1.6295348471679013E-2</c:v>
                </c:pt>
                <c:pt idx="7">
                  <c:v>1.6465974903657119E-2</c:v>
                </c:pt>
                <c:pt idx="8">
                  <c:v>22.196471984144058</c:v>
                </c:pt>
              </c:numCache>
            </c:numRef>
          </c:val>
        </c:ser>
        <c:ser>
          <c:idx val="19"/>
          <c:order val="19"/>
          <c:tx>
            <c:strRef>
              <c:f>'D2.6.2.A'!$AJ$73</c:f>
              <c:strCache>
                <c:ptCount val="1"/>
                <c:pt idx="0">
                  <c:v>Offshore Wind (floating)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'D2.6.2.A'!$AK$53:$AS$53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'D2.6.2.A'!$AK$73:$AS$73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0.28308645251415065</c:v>
                </c:pt>
                <c:pt idx="7">
                  <c:v>0.52807295890030281</c:v>
                </c:pt>
                <c:pt idx="8">
                  <c:v>23.588439392300526</c:v>
                </c:pt>
              </c:numCache>
            </c:numRef>
          </c:val>
        </c:ser>
        <c:ser>
          <c:idx val="20"/>
          <c:order val="20"/>
          <c:tx>
            <c:strRef>
              <c:f>'D2.6.2.A'!$AJ$74</c:f>
              <c:strCache>
                <c:ptCount val="1"/>
                <c:pt idx="0">
                  <c:v>Large Scale Ground Mounted Solar PV</c:v>
                </c:pt>
              </c:strCache>
            </c:strRef>
          </c:tx>
          <c:spPr>
            <a:solidFill>
              <a:srgbClr val="CC6600"/>
            </a:solidFill>
          </c:spPr>
          <c:invertIfNegative val="0"/>
          <c:cat>
            <c:strRef>
              <c:f>'D2.6.2.A'!$AK$53:$AS$53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'D2.6.2.A'!$AK$74:$AS$74</c:f>
              <c:numCache>
                <c:formatCode>0</c:formatCode>
                <c:ptCount val="9"/>
                <c:pt idx="0">
                  <c:v>0</c:v>
                </c:pt>
                <c:pt idx="1">
                  <c:v>1.3426252116736257</c:v>
                </c:pt>
                <c:pt idx="2">
                  <c:v>3.1558320384741791</c:v>
                </c:pt>
                <c:pt idx="3">
                  <c:v>3.1558320384741791</c:v>
                </c:pt>
                <c:pt idx="4">
                  <c:v>3.1558320384741942</c:v>
                </c:pt>
                <c:pt idx="5">
                  <c:v>3.1558320384742902</c:v>
                </c:pt>
                <c:pt idx="6">
                  <c:v>3.1558320384747183</c:v>
                </c:pt>
                <c:pt idx="7">
                  <c:v>1.8132068268025661</c:v>
                </c:pt>
                <c:pt idx="8">
                  <c:v>0.55758766165102003</c:v>
                </c:pt>
              </c:numCache>
            </c:numRef>
          </c:val>
        </c:ser>
        <c:ser>
          <c:idx val="21"/>
          <c:order val="21"/>
          <c:tx>
            <c:strRef>
              <c:f>'D2.6.2.A'!$AJ$75</c:f>
              <c:strCache>
                <c:ptCount val="1"/>
                <c:pt idx="0">
                  <c:v>Micro Solar PV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'D2.6.2.A'!$AK$53:$AS$53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'D2.6.2.A'!$AK$75:$AS$75</c:f>
              <c:numCache>
                <c:formatCode>0</c:formatCode>
                <c:ptCount val="9"/>
                <c:pt idx="0">
                  <c:v>0</c:v>
                </c:pt>
                <c:pt idx="1">
                  <c:v>2.230765161049113</c:v>
                </c:pt>
                <c:pt idx="2">
                  <c:v>6.3116640762594507</c:v>
                </c:pt>
                <c:pt idx="3">
                  <c:v>6.3116640762594507</c:v>
                </c:pt>
                <c:pt idx="4">
                  <c:v>6.3116640762594507</c:v>
                </c:pt>
                <c:pt idx="5">
                  <c:v>6.3116640762594507</c:v>
                </c:pt>
                <c:pt idx="6">
                  <c:v>4.0808989152103372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2"/>
          <c:order val="22"/>
          <c:tx>
            <c:strRef>
              <c:f>'D2.6.2.A'!$AJ$76</c:f>
              <c:strCache>
                <c:ptCount val="1"/>
                <c:pt idx="0">
                  <c:v>Hydro Power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'D2.6.2.A'!$AK$53:$AS$53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'D2.6.2.A'!$AK$76:$AS$76</c:f>
              <c:numCache>
                <c:formatCode>0</c:formatCode>
                <c:ptCount val="9"/>
                <c:pt idx="0">
                  <c:v>3.6</c:v>
                </c:pt>
                <c:pt idx="1">
                  <c:v>4.9100795082269961</c:v>
                </c:pt>
                <c:pt idx="2">
                  <c:v>8.1085870256558117</c:v>
                </c:pt>
                <c:pt idx="3">
                  <c:v>9.7375285526681097</c:v>
                </c:pt>
                <c:pt idx="4">
                  <c:v>9.7375285526315203</c:v>
                </c:pt>
                <c:pt idx="5">
                  <c:v>9.7375285528405424</c:v>
                </c:pt>
                <c:pt idx="6">
                  <c:v>9.7335584899706618</c:v>
                </c:pt>
                <c:pt idx="7">
                  <c:v>9.677130105139268</c:v>
                </c:pt>
                <c:pt idx="8">
                  <c:v>9.7066100808253051</c:v>
                </c:pt>
              </c:numCache>
            </c:numRef>
          </c:val>
        </c:ser>
        <c:ser>
          <c:idx val="23"/>
          <c:order val="23"/>
          <c:tx>
            <c:strRef>
              <c:f>'D2.6.2.A'!$AJ$77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'D2.6.2.A'!$AK$53:$AS$53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'D2.6.2.A'!$AK$77:$AS$77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0.11813210187733074</c:v>
                </c:pt>
                <c:pt idx="4">
                  <c:v>1.1534263758132417</c:v>
                </c:pt>
                <c:pt idx="5">
                  <c:v>1.1601677588580555</c:v>
                </c:pt>
                <c:pt idx="6">
                  <c:v>3.4711182779709855</c:v>
                </c:pt>
                <c:pt idx="7">
                  <c:v>4.0646848689829795</c:v>
                </c:pt>
                <c:pt idx="8">
                  <c:v>9.9740556717243916</c:v>
                </c:pt>
              </c:numCache>
            </c:numRef>
          </c:val>
        </c:ser>
        <c:ser>
          <c:idx val="24"/>
          <c:order val="24"/>
          <c:tx>
            <c:strRef>
              <c:f>'D2.6.2.A'!$AJ$78</c:f>
              <c:strCache>
                <c:ptCount val="1"/>
                <c:pt idx="0">
                  <c:v>Geothermal Plant (EGS) Electricity &amp;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'D2.6.2.A'!$AK$53:$AS$53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'D2.6.2.A'!$AK$78:$AS$78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1.29061040815252E-2</c:v>
                </c:pt>
                <c:pt idx="7">
                  <c:v>1.2906104085031646E-2</c:v>
                </c:pt>
                <c:pt idx="8">
                  <c:v>3.1176884568265523E-2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08242560"/>
        <c:axId val="208244096"/>
      </c:barChart>
      <c:catAx>
        <c:axId val="20824256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08244096"/>
        <c:crosses val="autoZero"/>
        <c:auto val="1"/>
        <c:lblAlgn val="ctr"/>
        <c:lblOffset val="100"/>
        <c:noMultiLvlLbl val="0"/>
      </c:catAx>
      <c:valAx>
        <c:axId val="208244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082425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Space Heat Production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'D2.6.2.A'!$AZ$54</c:f>
              <c:strCache>
                <c:ptCount val="1"/>
                <c:pt idx="0">
                  <c:v>Solid Fuel Boiler - Space Heat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'D2.6.2.A'!$BA$53:$BI$53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'D2.6.2.A'!$BA$54:$BI$54</c:f>
              <c:numCache>
                <c:formatCode>0</c:formatCode>
                <c:ptCount val="9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'D2.6.2.A'!$AZ$55</c:f>
              <c:strCache>
                <c:ptCount val="1"/>
                <c:pt idx="0">
                  <c:v>District Heating (Commercial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strRef>
              <c:f>'D2.6.2.A'!$BA$53:$BI$53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'D2.6.2.A'!$BA$55:$BI$55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7.1075441700336039</c:v>
                </c:pt>
              </c:numCache>
            </c:numRef>
          </c:val>
        </c:ser>
        <c:ser>
          <c:idx val="2"/>
          <c:order val="2"/>
          <c:tx>
            <c:strRef>
              <c:f>'D2.6.2.A'!$AZ$56</c:f>
              <c:strCache>
                <c:ptCount val="1"/>
                <c:pt idx="0">
                  <c:v>District Heating (Public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strRef>
              <c:f>'D2.6.2.A'!$BA$53:$BI$53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'D2.6.2.A'!$BA$56:$BI$56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2.8650306556971978</c:v>
                </c:pt>
              </c:numCache>
            </c:numRef>
          </c:val>
        </c:ser>
        <c:ser>
          <c:idx val="3"/>
          <c:order val="3"/>
          <c:tx>
            <c:strRef>
              <c:f>'D2.6.2.A'!$AZ$57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'D2.6.2.A'!$BA$53:$BI$53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'D2.6.2.A'!$BA$57:$BI$57</c:f>
              <c:numCache>
                <c:formatCode>0</c:formatCode>
                <c:ptCount val="9"/>
                <c:pt idx="0">
                  <c:v>0</c:v>
                </c:pt>
                <c:pt idx="1">
                  <c:v>0.14946053680848745</c:v>
                </c:pt>
                <c:pt idx="2">
                  <c:v>0.42292351132224926</c:v>
                </c:pt>
                <c:pt idx="3">
                  <c:v>1.0864393528693623</c:v>
                </c:pt>
                <c:pt idx="4">
                  <c:v>1.8173440995462544</c:v>
                </c:pt>
                <c:pt idx="5">
                  <c:v>3.4018052082854746</c:v>
                </c:pt>
                <c:pt idx="6">
                  <c:v>4.8768676935734057</c:v>
                </c:pt>
                <c:pt idx="7">
                  <c:v>7.2690938015261146</c:v>
                </c:pt>
                <c:pt idx="8">
                  <c:v>10.239536374500027</c:v>
                </c:pt>
              </c:numCache>
            </c:numRef>
          </c:val>
        </c:ser>
        <c:ser>
          <c:idx val="4"/>
          <c:order val="4"/>
          <c:tx>
            <c:strRef>
              <c:f>'D2.6.2.A'!$AZ$58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'D2.6.2.A'!$BA$53:$BI$53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'D2.6.2.A'!$BA$58:$BI$58</c:f>
              <c:numCache>
                <c:formatCode>0</c:formatCode>
                <c:ptCount val="9"/>
                <c:pt idx="0">
                  <c:v>0</c:v>
                </c:pt>
                <c:pt idx="1">
                  <c:v>0.62970726489082085</c:v>
                </c:pt>
                <c:pt idx="2">
                  <c:v>1.3733874528919867</c:v>
                </c:pt>
                <c:pt idx="3">
                  <c:v>2.8645779653450636</c:v>
                </c:pt>
                <c:pt idx="4">
                  <c:v>4.6435438275311327</c:v>
                </c:pt>
                <c:pt idx="5">
                  <c:v>7.4932640599457985</c:v>
                </c:pt>
                <c:pt idx="6">
                  <c:v>8.9322093661125557</c:v>
                </c:pt>
                <c:pt idx="7">
                  <c:v>11.30807164351719</c:v>
                </c:pt>
                <c:pt idx="8">
                  <c:v>12.657677991738019</c:v>
                </c:pt>
              </c:numCache>
            </c:numRef>
          </c:val>
        </c:ser>
        <c:ser>
          <c:idx val="5"/>
          <c:order val="5"/>
          <c:tx>
            <c:strRef>
              <c:f>'D2.6.2.A'!$AZ$59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'D2.6.2.A'!$BA$53:$BI$53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'D2.6.2.A'!$BA$59:$BI$59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6.4629050965013202E-2</c:v>
                </c:pt>
                <c:pt idx="4">
                  <c:v>0.69411598935258989</c:v>
                </c:pt>
                <c:pt idx="5">
                  <c:v>1.8895843013811369</c:v>
                </c:pt>
                <c:pt idx="6">
                  <c:v>3.7604002040364981</c:v>
                </c:pt>
                <c:pt idx="7">
                  <c:v>6.8292203970206504</c:v>
                </c:pt>
                <c:pt idx="8">
                  <c:v>11.484507147824889</c:v>
                </c:pt>
              </c:numCache>
            </c:numRef>
          </c:val>
        </c:ser>
        <c:ser>
          <c:idx val="6"/>
          <c:order val="6"/>
          <c:tx>
            <c:strRef>
              <c:f>'D2.6.2.A'!$AZ$60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'D2.6.2.A'!$BA$53:$BI$53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'D2.6.2.A'!$BA$60:$BI$60</c:f>
              <c:numCache>
                <c:formatCode>0</c:formatCode>
                <c:ptCount val="9"/>
                <c:pt idx="0">
                  <c:v>0</c:v>
                </c:pt>
                <c:pt idx="1">
                  <c:v>3.9592104606951672E-2</c:v>
                </c:pt>
                <c:pt idx="2">
                  <c:v>0.24423786343571924</c:v>
                </c:pt>
                <c:pt idx="3">
                  <c:v>2.9751565800938065</c:v>
                </c:pt>
                <c:pt idx="4">
                  <c:v>6.8961909670935695</c:v>
                </c:pt>
                <c:pt idx="5">
                  <c:v>14.105480474283764</c:v>
                </c:pt>
                <c:pt idx="6">
                  <c:v>27.210275048410171</c:v>
                </c:pt>
                <c:pt idx="7">
                  <c:v>45.630808789365261</c:v>
                </c:pt>
                <c:pt idx="8">
                  <c:v>74.901518235076807</c:v>
                </c:pt>
              </c:numCache>
            </c:numRef>
          </c:val>
        </c:ser>
        <c:ser>
          <c:idx val="7"/>
          <c:order val="7"/>
          <c:tx>
            <c:strRef>
              <c:f>'D2.6.2.A'!$AZ$61</c:f>
              <c:strCache>
                <c:ptCount val="1"/>
                <c:pt idx="0">
                  <c:v>DH for Dwelling (LD, ThM)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'D2.6.2.A'!$BA$53:$BI$53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'D2.6.2.A'!$BA$61:$BI$61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4.5534356614318104E-4</c:v>
                </c:pt>
                <c:pt idx="7">
                  <c:v>0.15402100383503584</c:v>
                </c:pt>
                <c:pt idx="8">
                  <c:v>0.56256228720137846</c:v>
                </c:pt>
              </c:numCache>
            </c:numRef>
          </c:val>
        </c:ser>
        <c:ser>
          <c:idx val="8"/>
          <c:order val="8"/>
          <c:tx>
            <c:strRef>
              <c:f>'D2.6.2.A'!$AZ$62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'D2.6.2.A'!$BA$53:$BI$53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'D2.6.2.A'!$BA$62:$BI$62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9.4427180549199775E-4</c:v>
                </c:pt>
                <c:pt idx="4">
                  <c:v>0.96887100462931641</c:v>
                </c:pt>
                <c:pt idx="5">
                  <c:v>3.6089470067617997</c:v>
                </c:pt>
                <c:pt idx="6">
                  <c:v>7.7276744449856052</c:v>
                </c:pt>
                <c:pt idx="7">
                  <c:v>14.019722154892291</c:v>
                </c:pt>
                <c:pt idx="8">
                  <c:v>24.764882288308847</c:v>
                </c:pt>
              </c:numCache>
            </c:numRef>
          </c:val>
        </c:ser>
        <c:ser>
          <c:idx val="9"/>
          <c:order val="9"/>
          <c:tx>
            <c:strRef>
              <c:f>'D2.6.2.A'!$AZ$63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'D2.6.2.A'!$BA$53:$BI$53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'D2.6.2.A'!$BA$63:$BI$63</c:f>
              <c:numCache>
                <c:formatCode>0</c:formatCode>
                <c:ptCount val="9"/>
                <c:pt idx="0">
                  <c:v>34.1</c:v>
                </c:pt>
                <c:pt idx="1">
                  <c:v>25.848630918819719</c:v>
                </c:pt>
                <c:pt idx="2">
                  <c:v>19.147134013929524</c:v>
                </c:pt>
                <c:pt idx="3">
                  <c:v>13.402993809699788</c:v>
                </c:pt>
                <c:pt idx="4">
                  <c:v>9.254447405449719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'D2.6.2.A'!$AZ$64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'D2.6.2.A'!$BA$53:$BI$53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'D2.6.2.A'!$BA$64:$BI$64</c:f>
              <c:numCache>
                <c:formatCode>0</c:formatCode>
                <c:ptCount val="9"/>
                <c:pt idx="0">
                  <c:v>294.89999999999998</c:v>
                </c:pt>
                <c:pt idx="1">
                  <c:v>314.42601674665832</c:v>
                </c:pt>
                <c:pt idx="2">
                  <c:v>324.08698598100131</c:v>
                </c:pt>
                <c:pt idx="3">
                  <c:v>329.77870454840399</c:v>
                </c:pt>
                <c:pt idx="4">
                  <c:v>279.83449708473648</c:v>
                </c:pt>
                <c:pt idx="5">
                  <c:v>268.82040745095941</c:v>
                </c:pt>
                <c:pt idx="6">
                  <c:v>221.45901124014273</c:v>
                </c:pt>
                <c:pt idx="7">
                  <c:v>144.87014121519505</c:v>
                </c:pt>
                <c:pt idx="8">
                  <c:v>2.3964571220591449</c:v>
                </c:pt>
              </c:numCache>
            </c:numRef>
          </c:val>
        </c:ser>
        <c:ser>
          <c:idx val="11"/>
          <c:order val="11"/>
          <c:tx>
            <c:strRef>
              <c:f>'D2.6.2.A'!$AZ$65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'D2.6.2.A'!$BA$53:$BI$53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'D2.6.2.A'!$BA$65:$BI$65</c:f>
              <c:numCache>
                <c:formatCode>0</c:formatCode>
                <c:ptCount val="9"/>
                <c:pt idx="0">
                  <c:v>0</c:v>
                </c:pt>
                <c:pt idx="1">
                  <c:v>9.5874410776402392</c:v>
                </c:pt>
                <c:pt idx="2">
                  <c:v>8.159592640898806</c:v>
                </c:pt>
                <c:pt idx="3">
                  <c:v>14.517784121100743</c:v>
                </c:pt>
                <c:pt idx="4">
                  <c:v>43.327274604532803</c:v>
                </c:pt>
                <c:pt idx="5">
                  <c:v>50.740735900003514</c:v>
                </c:pt>
                <c:pt idx="6">
                  <c:v>39.509425638840078</c:v>
                </c:pt>
                <c:pt idx="7">
                  <c:v>11.21851258094717</c:v>
                </c:pt>
                <c:pt idx="8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'D2.6.2.A'!$AZ$66</c:f>
              <c:strCache>
                <c:ptCount val="1"/>
                <c:pt idx="0">
                  <c:v>Electric Resistive Heating - Space Heat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'D2.6.2.A'!$BA$53:$BI$53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'D2.6.2.A'!$BA$66:$BI$66</c:f>
              <c:numCache>
                <c:formatCode>0</c:formatCode>
                <c:ptCount val="9"/>
                <c:pt idx="0">
                  <c:v>34.4</c:v>
                </c:pt>
                <c:pt idx="1">
                  <c:v>25.858936019208059</c:v>
                </c:pt>
                <c:pt idx="2">
                  <c:v>19.150446666389161</c:v>
                </c:pt>
                <c:pt idx="3">
                  <c:v>13.40531266632907</c:v>
                </c:pt>
                <c:pt idx="4">
                  <c:v>9.2778601256456668</c:v>
                </c:pt>
                <c:pt idx="5">
                  <c:v>0.25696716186488355</c:v>
                </c:pt>
                <c:pt idx="6">
                  <c:v>0.75111091987514433</c:v>
                </c:pt>
                <c:pt idx="7">
                  <c:v>13.751811005884704</c:v>
                </c:pt>
                <c:pt idx="8">
                  <c:v>83.547616943182717</c:v>
                </c:pt>
              </c:numCache>
            </c:numRef>
          </c:val>
        </c:ser>
        <c:ser>
          <c:idx val="13"/>
          <c:order val="13"/>
          <c:tx>
            <c:strRef>
              <c:f>'D2.6.2.A'!$AZ$67</c:f>
              <c:strCache>
                <c:ptCount val="1"/>
                <c:pt idx="0">
                  <c:v>ASHP1 (Space Heat)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'D2.6.2.A'!$BA$53:$BI$53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'D2.6.2.A'!$BA$67:$BI$67</c:f>
              <c:numCache>
                <c:formatCode>0</c:formatCode>
                <c:ptCount val="9"/>
                <c:pt idx="0">
                  <c:v>0</c:v>
                </c:pt>
                <c:pt idx="1">
                  <c:v>0.93614907805542147</c:v>
                </c:pt>
                <c:pt idx="2">
                  <c:v>3.2600524010978638</c:v>
                </c:pt>
                <c:pt idx="3">
                  <c:v>9.0136243378424705</c:v>
                </c:pt>
                <c:pt idx="4">
                  <c:v>11.357631423396844</c:v>
                </c:pt>
                <c:pt idx="5">
                  <c:v>6.4581495761501833</c:v>
                </c:pt>
                <c:pt idx="6">
                  <c:v>5.9717674096131486</c:v>
                </c:pt>
                <c:pt idx="7">
                  <c:v>4.7267348537386198</c:v>
                </c:pt>
                <c:pt idx="8">
                  <c:v>4.8575367737245898</c:v>
                </c:pt>
              </c:numCache>
            </c:numRef>
          </c:val>
        </c:ser>
        <c:ser>
          <c:idx val="14"/>
          <c:order val="14"/>
          <c:tx>
            <c:strRef>
              <c:f>'D2.6.2.A'!$AZ$68</c:f>
              <c:strCache>
                <c:ptCount val="1"/>
                <c:pt idx="0">
                  <c:v>ASHP2 (Space Heat)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'D2.6.2.A'!$BA$53:$BI$53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'D2.6.2.A'!$BA$68:$BI$68</c:f>
              <c:numCache>
                <c:formatCode>0</c:formatCode>
                <c:ptCount val="9"/>
                <c:pt idx="0">
                  <c:v>0</c:v>
                </c:pt>
                <c:pt idx="1">
                  <c:v>0.93614907793093927</c:v>
                </c:pt>
                <c:pt idx="2">
                  <c:v>3.2655875516305759</c:v>
                </c:pt>
                <c:pt idx="3">
                  <c:v>9.0619758935582055</c:v>
                </c:pt>
                <c:pt idx="4">
                  <c:v>23.48524493355939</c:v>
                </c:pt>
                <c:pt idx="5">
                  <c:v>45.655681196797708</c:v>
                </c:pt>
                <c:pt idx="6">
                  <c:v>90.445709526163924</c:v>
                </c:pt>
                <c:pt idx="7">
                  <c:v>134.76567579226031</c:v>
                </c:pt>
                <c:pt idx="8">
                  <c:v>171.63423732146038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08317824"/>
        <c:axId val="208323712"/>
      </c:barChart>
      <c:catAx>
        <c:axId val="20831782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08323712"/>
        <c:crosses val="autoZero"/>
        <c:auto val="1"/>
        <c:lblAlgn val="ctr"/>
        <c:lblOffset val="100"/>
        <c:noMultiLvlLbl val="0"/>
      </c:catAx>
      <c:valAx>
        <c:axId val="208323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0831782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Road Transport Fleet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'D2.6.2.A'!$BP$54</c:f>
              <c:strCache>
                <c:ptCount val="1"/>
                <c:pt idx="0">
                  <c:v>Car ICE (A/B Segment)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'D2.6.2.A'!$BQ$54:$BY$54</c:f>
              <c:numCache>
                <c:formatCode>0</c:formatCode>
                <c:ptCount val="9"/>
                <c:pt idx="0">
                  <c:v>11.08</c:v>
                </c:pt>
                <c:pt idx="1">
                  <c:v>11.248617826859871</c:v>
                </c:pt>
                <c:pt idx="2">
                  <c:v>12.098460581617321</c:v>
                </c:pt>
                <c:pt idx="3">
                  <c:v>13.061349469014155</c:v>
                </c:pt>
                <c:pt idx="4">
                  <c:v>13.338302943042381</c:v>
                </c:pt>
                <c:pt idx="5">
                  <c:v>12.769339222177569</c:v>
                </c:pt>
                <c:pt idx="6">
                  <c:v>11.654197093077267</c:v>
                </c:pt>
                <c:pt idx="7">
                  <c:v>9.8117781629190368</c:v>
                </c:pt>
                <c:pt idx="8">
                  <c:v>7.6974390057544921</c:v>
                </c:pt>
              </c:numCache>
            </c:numRef>
          </c:val>
        </c:ser>
        <c:ser>
          <c:idx val="1"/>
          <c:order val="1"/>
          <c:tx>
            <c:strRef>
              <c:f>'D2.6.2.A'!$BP$55</c:f>
              <c:strCache>
                <c:ptCount val="1"/>
                <c:pt idx="0">
                  <c:v>Car ICE (C/D Segment)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'D2.6.2.A'!$BQ$55:$BY$55</c:f>
              <c:numCache>
                <c:formatCode>0</c:formatCode>
                <c:ptCount val="9"/>
                <c:pt idx="0">
                  <c:v>17.34</c:v>
                </c:pt>
                <c:pt idx="1">
                  <c:v>17.593991942089126</c:v>
                </c:pt>
                <c:pt idx="2">
                  <c:v>18.923233351991581</c:v>
                </c:pt>
                <c:pt idx="3">
                  <c:v>20.465481458149011</c:v>
                </c:pt>
                <c:pt idx="4">
                  <c:v>21.405890948683084</c:v>
                </c:pt>
                <c:pt idx="5">
                  <c:v>22.153336289118826</c:v>
                </c:pt>
                <c:pt idx="6">
                  <c:v>23.070614283278214</c:v>
                </c:pt>
                <c:pt idx="7">
                  <c:v>22.404334920405816</c:v>
                </c:pt>
                <c:pt idx="8">
                  <c:v>18.194255980851938</c:v>
                </c:pt>
              </c:numCache>
            </c:numRef>
          </c:val>
        </c:ser>
        <c:ser>
          <c:idx val="2"/>
          <c:order val="2"/>
          <c:tx>
            <c:strRef>
              <c:f>'D2.6.2.A'!$BP$56</c:f>
              <c:strCache>
                <c:ptCount val="1"/>
                <c:pt idx="0">
                  <c:v>LGV (ICE)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'D2.6.2.A'!$BQ$56:$BY$56</c:f>
              <c:numCache>
                <c:formatCode>0</c:formatCode>
                <c:ptCount val="9"/>
                <c:pt idx="0">
                  <c:v>3.21</c:v>
                </c:pt>
                <c:pt idx="1">
                  <c:v>3.714102461500735</c:v>
                </c:pt>
                <c:pt idx="2">
                  <c:v>4.2519625444011044</c:v>
                </c:pt>
                <c:pt idx="3">
                  <c:v>4.7035229396193241</c:v>
                </c:pt>
                <c:pt idx="4">
                  <c:v>5.0967475325508058</c:v>
                </c:pt>
                <c:pt idx="5">
                  <c:v>5.40378523073091</c:v>
                </c:pt>
                <c:pt idx="6">
                  <c:v>5.614893927572111</c:v>
                </c:pt>
                <c:pt idx="7">
                  <c:v>5.3802812889904388</c:v>
                </c:pt>
                <c:pt idx="8">
                  <c:v>4.4341160904843866</c:v>
                </c:pt>
              </c:numCache>
            </c:numRef>
          </c:val>
        </c:ser>
        <c:ser>
          <c:idx val="3"/>
          <c:order val="3"/>
          <c:tx>
            <c:strRef>
              <c:f>'D2.6.2.A'!$BP$57</c:f>
              <c:strCache>
                <c:ptCount val="1"/>
                <c:pt idx="0">
                  <c:v>MGV (ICE Euro 6)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'D2.6.2.A'!$BQ$57:$BY$57</c:f>
              <c:numCache>
                <c:formatCode>0</c:formatCode>
                <c:ptCount val="9"/>
                <c:pt idx="0">
                  <c:v>0</c:v>
                </c:pt>
                <c:pt idx="1">
                  <c:v>2.8589779046410739E-2</c:v>
                </c:pt>
                <c:pt idx="2">
                  <c:v>6.2173033069554198E-2</c:v>
                </c:pt>
                <c:pt idx="3">
                  <c:v>8.7694186406550537E-2</c:v>
                </c:pt>
                <c:pt idx="4">
                  <c:v>7.2068980857127138E-2</c:v>
                </c:pt>
                <c:pt idx="5">
                  <c:v>4.2467584517542852E-2</c:v>
                </c:pt>
                <c:pt idx="6">
                  <c:v>1.6946431180557914E-2</c:v>
                </c:pt>
                <c:pt idx="7">
                  <c:v>3.9818576835840601E-3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'D2.6.2.A'!$BP$58</c:f>
              <c:strCache>
                <c:ptCount val="1"/>
                <c:pt idx="0">
                  <c:v>MGV (ICE)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'D2.6.2.A'!$BQ$58:$BY$58</c:f>
              <c:numCache>
                <c:formatCode>0</c:formatCode>
                <c:ptCount val="9"/>
                <c:pt idx="0">
                  <c:v>0.101151</c:v>
                </c:pt>
                <c:pt idx="1">
                  <c:v>6.7433333333333512E-2</c:v>
                </c:pt>
                <c:pt idx="2">
                  <c:v>3.3716666666666756E-2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'D2.6.2.A'!$BP$59</c:f>
              <c:strCache>
                <c:ptCount val="1"/>
                <c:pt idx="0">
                  <c:v>HGV (ICE Euro 6)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'D2.6.2.A'!$BQ$59:$BY$59</c:f>
              <c:numCache>
                <c:formatCode>0</c:formatCode>
                <c:ptCount val="9"/>
                <c:pt idx="0">
                  <c:v>0</c:v>
                </c:pt>
                <c:pt idx="1">
                  <c:v>5.9188165817451829E-2</c:v>
                </c:pt>
                <c:pt idx="2">
                  <c:v>0.12732307062569015</c:v>
                </c:pt>
                <c:pt idx="3">
                  <c:v>0.16860815260760145</c:v>
                </c:pt>
                <c:pt idx="4">
                  <c:v>0.10941998679015898</c:v>
                </c:pt>
                <c:pt idx="5">
                  <c:v>4.1285081981925917E-2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'D2.6.2.A'!$BP$60</c:f>
              <c:strCache>
                <c:ptCount val="1"/>
                <c:pt idx="0">
                  <c:v>HGV (ICE)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'D2.6.2.A'!$BQ$60:$BY$60</c:f>
              <c:numCache>
                <c:formatCode>0</c:formatCode>
                <c:ptCount val="9"/>
                <c:pt idx="0">
                  <c:v>0.23794999999999999</c:v>
                </c:pt>
                <c:pt idx="1">
                  <c:v>0.15863399999999955</c:v>
                </c:pt>
                <c:pt idx="2">
                  <c:v>7.9316999999999777E-2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'D2.6.2.A'!$BP$61</c:f>
              <c:strCache>
                <c:ptCount val="1"/>
                <c:pt idx="0">
                  <c:v>Bus (ICE)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'D2.6.2.A'!$BQ$61:$BY$61</c:f>
              <c:numCache>
                <c:formatCode>0</c:formatCode>
                <c:ptCount val="9"/>
                <c:pt idx="0">
                  <c:v>0.17100000000000001</c:v>
                </c:pt>
                <c:pt idx="1">
                  <c:v>0.16019883637333177</c:v>
                </c:pt>
                <c:pt idx="2">
                  <c:v>0.14534660204854857</c:v>
                </c:pt>
                <c:pt idx="3">
                  <c:v>0.11659396038641323</c:v>
                </c:pt>
                <c:pt idx="4">
                  <c:v>7.242586714486339E-2</c:v>
                </c:pt>
                <c:pt idx="5">
                  <c:v>3.0275434802995084E-2</c:v>
                </c:pt>
                <c:pt idx="6">
                  <c:v>2.0254097984692618E-3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'D2.6.2.A'!$BP$62</c:f>
              <c:strCache>
                <c:ptCount val="1"/>
                <c:pt idx="0">
                  <c:v>Car Hybrid (A/B Segment)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'D2.6.2.A'!$BQ$53:$BY$53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'D2.6.2.A'!$BQ$62:$BY$62</c:f>
              <c:numCache>
                <c:formatCode>0</c:formatCode>
                <c:ptCount val="9"/>
                <c:pt idx="0">
                  <c:v>0</c:v>
                </c:pt>
                <c:pt idx="1">
                  <c:v>7.2150000000015743E-2</c:v>
                </c:pt>
                <c:pt idx="2">
                  <c:v>0.11115000000001496</c:v>
                </c:pt>
                <c:pt idx="3">
                  <c:v>9.0542816709782759E-2</c:v>
                </c:pt>
                <c:pt idx="4">
                  <c:v>0.19341343000642267</c:v>
                </c:pt>
                <c:pt idx="5">
                  <c:v>0.70000167883865083</c:v>
                </c:pt>
                <c:pt idx="6">
                  <c:v>1.5595779129065617</c:v>
                </c:pt>
                <c:pt idx="7">
                  <c:v>2.3044662184567652</c:v>
                </c:pt>
                <c:pt idx="8">
                  <c:v>2.2039964444682969</c:v>
                </c:pt>
              </c:numCache>
            </c:numRef>
          </c:val>
        </c:ser>
        <c:ser>
          <c:idx val="9"/>
          <c:order val="9"/>
          <c:tx>
            <c:strRef>
              <c:f>'D2.6.2.A'!$BP$63</c:f>
              <c:strCache>
                <c:ptCount val="1"/>
                <c:pt idx="0">
                  <c:v>Car Hybrid (C/D Segment)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'D2.6.2.A'!$BQ$53:$BY$53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'D2.6.2.A'!$BQ$63:$BY$63</c:f>
              <c:numCache>
                <c:formatCode>0</c:formatCode>
                <c:ptCount val="9"/>
                <c:pt idx="0">
                  <c:v>0</c:v>
                </c:pt>
                <c:pt idx="1">
                  <c:v>0.11285000000003471</c:v>
                </c:pt>
                <c:pt idx="2">
                  <c:v>0.17385000000003847</c:v>
                </c:pt>
                <c:pt idx="3">
                  <c:v>0.12871000000002453</c:v>
                </c:pt>
                <c:pt idx="4">
                  <c:v>3.6600000000002263E-2</c:v>
                </c:pt>
                <c:pt idx="5">
                  <c:v>0</c:v>
                </c:pt>
                <c:pt idx="6">
                  <c:v>0.32193238489199155</c:v>
                </c:pt>
                <c:pt idx="7">
                  <c:v>1.9170286737183715</c:v>
                </c:pt>
                <c:pt idx="8">
                  <c:v>5.6811782116983833</c:v>
                </c:pt>
              </c:numCache>
            </c:numRef>
          </c:val>
        </c:ser>
        <c:ser>
          <c:idx val="10"/>
          <c:order val="10"/>
          <c:tx>
            <c:strRef>
              <c:f>'D2.6.2.A'!$BP$64</c:f>
              <c:strCache>
                <c:ptCount val="1"/>
                <c:pt idx="0">
                  <c:v>LGV (Hybrid)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'D2.6.2.A'!$BQ$53:$BY$53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'D2.6.2.A'!$BQ$64:$BY$64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4.2352315734832965E-4</c:v>
                </c:pt>
                <c:pt idx="4">
                  <c:v>3.2875314579880908E-3</c:v>
                </c:pt>
                <c:pt idx="5">
                  <c:v>1.1299554768608255E-2</c:v>
                </c:pt>
                <c:pt idx="6">
                  <c:v>3.8972218450402114E-2</c:v>
                </c:pt>
                <c:pt idx="7">
                  <c:v>0.11230525026761358</c:v>
                </c:pt>
                <c:pt idx="8">
                  <c:v>0.18939336994787073</c:v>
                </c:pt>
              </c:numCache>
            </c:numRef>
          </c:val>
        </c:ser>
        <c:ser>
          <c:idx val="11"/>
          <c:order val="11"/>
          <c:tx>
            <c:strRef>
              <c:f>'D2.6.2.A'!$BP$65</c:f>
              <c:strCache>
                <c:ptCount val="1"/>
                <c:pt idx="0">
                  <c:v>HGV (ETI Hybrid)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'D2.6.2.A'!$BQ$53:$BY$53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'D2.6.2.A'!$BQ$65:$BY$65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3.8293318328326237E-3</c:v>
                </c:pt>
                <c:pt idx="4">
                  <c:v>1.0533884193092525E-2</c:v>
                </c:pt>
                <c:pt idx="5">
                  <c:v>1.2982992132671737E-2</c:v>
                </c:pt>
                <c:pt idx="6">
                  <c:v>1.1807804733898457E-2</c:v>
                </c:pt>
                <c:pt idx="7">
                  <c:v>7.0476561299083152E-3</c:v>
                </c:pt>
                <c:pt idx="8">
                  <c:v>4.5935481903407582E-3</c:v>
                </c:pt>
              </c:numCache>
            </c:numRef>
          </c:val>
        </c:ser>
        <c:ser>
          <c:idx val="12"/>
          <c:order val="12"/>
          <c:tx>
            <c:strRef>
              <c:f>'D2.6.2.A'!$BP$66</c:f>
              <c:strCache>
                <c:ptCount val="1"/>
                <c:pt idx="0">
                  <c:v>MGV (ETI Hybrid)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'D2.6.2.A'!$BQ$53:$BY$53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'D2.6.2.A'!$BQ$66:$BY$66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1.6058352568337096E-3</c:v>
                </c:pt>
                <c:pt idx="4">
                  <c:v>4.4132422494678539E-3</c:v>
                </c:pt>
                <c:pt idx="5">
                  <c:v>9.209568944317157E-3</c:v>
                </c:pt>
                <c:pt idx="6">
                  <c:v>1.2330584665881559E-2</c:v>
                </c:pt>
                <c:pt idx="7">
                  <c:v>1.229246121161357E-2</c:v>
                </c:pt>
                <c:pt idx="8">
                  <c:v>7.491134516808353E-3</c:v>
                </c:pt>
              </c:numCache>
            </c:numRef>
          </c:val>
        </c:ser>
        <c:ser>
          <c:idx val="13"/>
          <c:order val="13"/>
          <c:tx>
            <c:strRef>
              <c:f>'D2.6.2.A'!$BP$67</c:f>
              <c:strCache>
                <c:ptCount val="1"/>
                <c:pt idx="0">
                  <c:v>Bus (ETI Hybrid)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'D2.6.2.A'!$BQ$53:$BY$53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'D2.6.2.A'!$BQ$67:$BY$67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3.1940470968264676E-3</c:v>
                </c:pt>
                <c:pt idx="4">
                  <c:v>6.0574259235816434E-3</c:v>
                </c:pt>
                <c:pt idx="5">
                  <c:v>7.2973739651499888E-3</c:v>
                </c:pt>
                <c:pt idx="6">
                  <c:v>4.1133268683340935E-3</c:v>
                </c:pt>
                <c:pt idx="7">
                  <c:v>1.2449480415864902E-3</c:v>
                </c:pt>
                <c:pt idx="8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'D2.6.2.A'!$BP$68</c:f>
              <c:strCache>
                <c:ptCount val="1"/>
                <c:pt idx="0">
                  <c:v>Car PHEV (Long Range A/B Seg)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'D2.6.2.A'!$BQ$53:$BY$53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'D2.6.2.A'!$BQ$68:$BY$68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0.25109734977173281</c:v>
                </c:pt>
                <c:pt idx="8">
                  <c:v>1.9665041168122543</c:v>
                </c:pt>
              </c:numCache>
            </c:numRef>
          </c:val>
        </c:ser>
        <c:ser>
          <c:idx val="15"/>
          <c:order val="15"/>
          <c:tx>
            <c:strRef>
              <c:f>'D2.6.2.A'!$BP$69</c:f>
              <c:strCache>
                <c:ptCount val="1"/>
                <c:pt idx="0">
                  <c:v>Car PHEV (Long Range C/D Seg)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'D2.6.2.A'!$BQ$53:$BY$53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'D2.6.2.A'!$BQ$69:$BY$69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0.41359758011047992</c:v>
                </c:pt>
              </c:numCache>
            </c:numRef>
          </c:val>
        </c:ser>
        <c:ser>
          <c:idx val="16"/>
          <c:order val="16"/>
          <c:tx>
            <c:strRef>
              <c:f>'D2.6.2.A'!$BP$70</c:f>
              <c:strCache>
                <c:ptCount val="1"/>
                <c:pt idx="0">
                  <c:v>Car PHEV (Med Range A/B Seg)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'D2.6.2.A'!$BQ$70:$BY$70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2.5485397014061127E-2</c:v>
                </c:pt>
                <c:pt idx="7">
                  <c:v>0.92609677138343161</c:v>
                </c:pt>
                <c:pt idx="8">
                  <c:v>2.0566975148807169</c:v>
                </c:pt>
              </c:numCache>
            </c:numRef>
          </c:val>
        </c:ser>
        <c:ser>
          <c:idx val="17"/>
          <c:order val="17"/>
          <c:tx>
            <c:strRef>
              <c:f>'D2.6.2.A'!$BP$71</c:f>
              <c:strCache>
                <c:ptCount val="1"/>
                <c:pt idx="0">
                  <c:v>Car PHEV (Med Range C/D Seg)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'D2.6.2.A'!$BQ$71:$BY$71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0.18345184913080109</c:v>
                </c:pt>
                <c:pt idx="8">
                  <c:v>1.5819820150311168</c:v>
                </c:pt>
              </c:numCache>
            </c:numRef>
          </c:val>
        </c:ser>
        <c:ser>
          <c:idx val="18"/>
          <c:order val="18"/>
          <c:tx>
            <c:strRef>
              <c:f>'D2.6.2.A'!$BP$72</c:f>
              <c:strCache>
                <c:ptCount val="1"/>
                <c:pt idx="0">
                  <c:v>Car PHEV (Short Range A/B Seg)</c:v>
                </c:pt>
              </c:strCache>
            </c:strRef>
          </c:tx>
          <c:spPr>
            <a:solidFill>
              <a:srgbClr val="538DD5"/>
            </a:solidFill>
          </c:spPr>
          <c:invertIfNegative val="0"/>
          <c:cat>
            <c:strRef>
              <c:f>'D2.6.2.A'!$BQ$53:$BY$53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'D2.6.2.A'!$BQ$72:$BY$72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1.488581223377319E-2</c:v>
                </c:pt>
                <c:pt idx="4">
                  <c:v>0.17741722629611678</c:v>
                </c:pt>
                <c:pt idx="5">
                  <c:v>0.69426746375856674</c:v>
                </c:pt>
                <c:pt idx="6">
                  <c:v>1.7718266435326955</c:v>
                </c:pt>
                <c:pt idx="7">
                  <c:v>2.4518187637125721</c:v>
                </c:pt>
                <c:pt idx="8">
                  <c:v>1.7357114825640818</c:v>
                </c:pt>
              </c:numCache>
            </c:numRef>
          </c:val>
        </c:ser>
        <c:ser>
          <c:idx val="19"/>
          <c:order val="19"/>
          <c:tx>
            <c:strRef>
              <c:f>'D2.6.2.A'!$BP$73</c:f>
              <c:strCache>
                <c:ptCount val="1"/>
                <c:pt idx="0">
                  <c:v>Car PHEV (Short Range C/D Seg)</c:v>
                </c:pt>
              </c:strCache>
            </c:strRef>
          </c:tx>
          <c:spPr>
            <a:solidFill>
              <a:srgbClr val="538DD5"/>
            </a:solidFill>
          </c:spPr>
          <c:invertIfNegative val="0"/>
          <c:cat>
            <c:strRef>
              <c:f>'D2.6.2.A'!$BQ$53:$BY$53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'D2.6.2.A'!$BQ$73:$BY$73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8.6333181001468459E-2</c:v>
                </c:pt>
                <c:pt idx="7">
                  <c:v>0.34542456247543785</c:v>
                </c:pt>
                <c:pt idx="8">
                  <c:v>0.31089129007512617</c:v>
                </c:pt>
              </c:numCache>
            </c:numRef>
          </c:val>
        </c:ser>
        <c:ser>
          <c:idx val="20"/>
          <c:order val="20"/>
          <c:tx>
            <c:strRef>
              <c:f>'D2.6.2.A'!$BP$74</c:f>
              <c:strCache>
                <c:ptCount val="1"/>
                <c:pt idx="0">
                  <c:v>LGV (PHEV)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'D2.6.2.A'!$BQ$74:$BY$74</c:f>
              <c:numCache>
                <c:formatCode>0</c:formatCode>
                <c:ptCount val="9"/>
                <c:pt idx="0">
                  <c:v>0</c:v>
                </c:pt>
                <c:pt idx="1">
                  <c:v>2.229667895891542E-2</c:v>
                </c:pt>
                <c:pt idx="2">
                  <c:v>7.8659534499078962E-2</c:v>
                </c:pt>
                <c:pt idx="3">
                  <c:v>0.18488405021819437</c:v>
                </c:pt>
                <c:pt idx="4">
                  <c:v>0.35600844931416908</c:v>
                </c:pt>
                <c:pt idx="5">
                  <c:v>0.6441843523367875</c:v>
                </c:pt>
                <c:pt idx="6">
                  <c:v>1.1491541503611942</c:v>
                </c:pt>
                <c:pt idx="7">
                  <c:v>2.0358309500422398</c:v>
                </c:pt>
                <c:pt idx="8">
                  <c:v>3.5865366450994673</c:v>
                </c:pt>
              </c:numCache>
            </c:numRef>
          </c:val>
        </c:ser>
        <c:ser>
          <c:idx val="21"/>
          <c:order val="21"/>
          <c:tx>
            <c:strRef>
              <c:f>'D2.6.2.A'!$BP$75</c:f>
              <c:strCache>
                <c:ptCount val="1"/>
                <c:pt idx="0">
                  <c:v>Bus (Wireless PHEV)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'D2.6.2.A'!$BQ$75:$BY$75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3.1940470968452759E-3</c:v>
                </c:pt>
                <c:pt idx="4">
                  <c:v>8.8004260168562404E-3</c:v>
                </c:pt>
                <c:pt idx="5">
                  <c:v>1.8684592987888556E-2</c:v>
                </c:pt>
                <c:pt idx="6">
                  <c:v>3.2928637056241682E-2</c:v>
                </c:pt>
                <c:pt idx="7">
                  <c:v>4.7980280592529227E-2</c:v>
                </c:pt>
                <c:pt idx="8">
                  <c:v>4.3003203322590333E-2</c:v>
                </c:pt>
              </c:numCache>
            </c:numRef>
          </c:val>
        </c:ser>
        <c:ser>
          <c:idx val="22"/>
          <c:order val="22"/>
          <c:tx>
            <c:strRef>
              <c:f>'D2.6.2.A'!$BP$76</c:f>
              <c:strCache>
                <c:ptCount val="1"/>
                <c:pt idx="0">
                  <c:v>Car Battery (A/B Segment)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'D2.6.2.A'!$BQ$53:$BY$53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'D2.6.2.A'!$BQ$76:$BY$76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8.4704631467143066E-3</c:v>
                </c:pt>
              </c:numCache>
            </c:numRef>
          </c:val>
        </c:ser>
        <c:ser>
          <c:idx val="23"/>
          <c:order val="23"/>
          <c:tx>
            <c:strRef>
              <c:f>'D2.6.2.A'!$BP$77</c:f>
              <c:strCache>
                <c:ptCount val="1"/>
                <c:pt idx="0">
                  <c:v>Car Battery (C/D Segment)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'D2.6.2.A'!$BQ$53:$BY$53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'D2.6.2.A'!$BQ$77:$BY$77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8.7928957372070432E-2</c:v>
                </c:pt>
              </c:numCache>
            </c:numRef>
          </c:val>
        </c:ser>
        <c:ser>
          <c:idx val="24"/>
          <c:order val="24"/>
          <c:tx>
            <c:strRef>
              <c:f>'D2.6.2.A'!$BP$78</c:f>
              <c:strCache>
                <c:ptCount val="1"/>
                <c:pt idx="0">
                  <c:v>LGV (BEV)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'D2.6.2.A'!$BQ$53:$BY$53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'D2.6.2.A'!$BQ$78:$BY$78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2.9646621013616884E-3</c:v>
                </c:pt>
                <c:pt idx="7">
                  <c:v>2.3436243362741797E-2</c:v>
                </c:pt>
                <c:pt idx="8">
                  <c:v>7.7935368725500165E-2</c:v>
                </c:pt>
              </c:numCache>
            </c:numRef>
          </c:val>
        </c:ser>
        <c:ser>
          <c:idx val="25"/>
          <c:order val="25"/>
          <c:tx>
            <c:strRef>
              <c:f>'D2.6.2.A'!$BP$79</c:f>
              <c:strCache>
                <c:ptCount val="1"/>
                <c:pt idx="0">
                  <c:v>Bus (BEV)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'D2.6.2.A'!$BQ$53:$BY$53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'D2.6.2.A'!$BQ$79:$BY$79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1.8362559651791211E-4</c:v>
                </c:pt>
                <c:pt idx="3">
                  <c:v>1.4323337090220917E-3</c:v>
                </c:pt>
                <c:pt idx="4">
                  <c:v>5.0727787251095662E-3</c:v>
                </c:pt>
                <c:pt idx="5">
                  <c:v>1.1906221116577468E-2</c:v>
                </c:pt>
                <c:pt idx="6">
                  <c:v>2.305053077679239E-2</c:v>
                </c:pt>
                <c:pt idx="7">
                  <c:v>4.1250817562321303E-2</c:v>
                </c:pt>
                <c:pt idx="8">
                  <c:v>6.5727425576157447E-2</c:v>
                </c:pt>
              </c:numCache>
            </c:numRef>
          </c:val>
        </c:ser>
        <c:ser>
          <c:idx val="26"/>
          <c:order val="26"/>
          <c:tx>
            <c:strRef>
              <c:f>'D2.6.2.A'!$BP$80</c:f>
              <c:strCache>
                <c:ptCount val="1"/>
                <c:pt idx="0">
                  <c:v>Car Hydrogen FCV (A/B Segment)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'D2.6.2.A'!$BQ$53:$BY$53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'D2.6.2.A'!$BQ$80:$BY$80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9.8523936714403487E-2</c:v>
                </c:pt>
                <c:pt idx="8">
                  <c:v>0.84537513461590286</c:v>
                </c:pt>
              </c:numCache>
            </c:numRef>
          </c:val>
        </c:ser>
        <c:ser>
          <c:idx val="27"/>
          <c:order val="27"/>
          <c:tx>
            <c:strRef>
              <c:f>'D2.6.2.A'!$BP$81</c:f>
              <c:strCache>
                <c:ptCount val="1"/>
                <c:pt idx="0">
                  <c:v>LGV (Hydrogen FCV)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'D2.6.2.A'!$BQ$53:$BY$53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'D2.6.2.A'!$BQ$81:$BY$81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8.4704631465817891E-4</c:v>
                </c:pt>
                <c:pt idx="8">
                  <c:v>7.6234168322439483E-3</c:v>
                </c:pt>
              </c:numCache>
            </c:numRef>
          </c:val>
        </c:ser>
        <c:ser>
          <c:idx val="28"/>
          <c:order val="28"/>
          <c:tx>
            <c:strRef>
              <c:f>'D2.6.2.A'!$BP$82</c:f>
              <c:strCache>
                <c:ptCount val="1"/>
                <c:pt idx="0">
                  <c:v>Car Hydrogen ICE (A/B Segment)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'D2.6.2.A'!$BQ$53:$BY$53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'D2.6.2.A'!$BQ$82:$BY$82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4.4077069412814127E-2</c:v>
                </c:pt>
                <c:pt idx="8">
                  <c:v>0.28127358325408286</c:v>
                </c:pt>
              </c:numCache>
            </c:numRef>
          </c:val>
        </c:ser>
        <c:ser>
          <c:idx val="29"/>
          <c:order val="29"/>
          <c:tx>
            <c:strRef>
              <c:f>'D2.6.2.A'!$BP$83</c:f>
              <c:strCache>
                <c:ptCount val="1"/>
                <c:pt idx="0">
                  <c:v>LGV (Hydrogen ICE)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'D2.6.2.A'!$BQ$53:$BY$53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'D2.6.2.A'!$BQ$83:$BY$83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3.8117084160324429E-3</c:v>
                </c:pt>
              </c:numCache>
            </c:numRef>
          </c:val>
        </c:ser>
        <c:ser>
          <c:idx val="30"/>
          <c:order val="30"/>
          <c:tx>
            <c:strRef>
              <c:f>'D2.6.2.A'!$BP$84</c:f>
              <c:strCache>
                <c:ptCount val="1"/>
                <c:pt idx="0">
                  <c:v>MGV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'D2.6.2.A'!$BQ$84:$BY$84</c:f>
              <c:numCache>
                <c:formatCode>0</c:formatCode>
                <c:ptCount val="9"/>
                <c:pt idx="0">
                  <c:v>0</c:v>
                </c:pt>
                <c:pt idx="1">
                  <c:v>3.5708765129094014E-4</c:v>
                </c:pt>
                <c:pt idx="2">
                  <c:v>1.516686307315445E-3</c:v>
                </c:pt>
                <c:pt idx="3">
                  <c:v>3.8132659706149592E-3</c:v>
                </c:pt>
                <c:pt idx="4">
                  <c:v>7.7290521002239508E-3</c:v>
                </c:pt>
                <c:pt idx="5">
                  <c:v>1.418566358200057E-2</c:v>
                </c:pt>
                <c:pt idx="6">
                  <c:v>1.4827622302048314E-2</c:v>
                </c:pt>
                <c:pt idx="7">
                  <c:v>1.4464173069012341E-2</c:v>
                </c:pt>
                <c:pt idx="8">
                  <c:v>6.8479629312778048E-3</c:v>
                </c:pt>
              </c:numCache>
            </c:numRef>
          </c:val>
        </c:ser>
        <c:ser>
          <c:idx val="31"/>
          <c:order val="31"/>
          <c:tx>
            <c:strRef>
              <c:f>'D2.6.2.A'!$BP$85</c:f>
              <c:strCache>
                <c:ptCount val="1"/>
                <c:pt idx="0">
                  <c:v>MGV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'D2.6.2.A'!$BQ$85:$BY$85</c:f>
              <c:numCache>
                <c:formatCode>0</c:formatCode>
                <c:ptCount val="9"/>
                <c:pt idx="0">
                  <c:v>0</c:v>
                </c:pt>
                <c:pt idx="1">
                  <c:v>1.5882118400009379E-3</c:v>
                </c:pt>
                <c:pt idx="2">
                  <c:v>4.3871837673709986E-3</c:v>
                </c:pt>
                <c:pt idx="3">
                  <c:v>9.3199286651383054E-3</c:v>
                </c:pt>
                <c:pt idx="4">
                  <c:v>1.6424898770965941E-2</c:v>
                </c:pt>
                <c:pt idx="5">
                  <c:v>2.8946283746441412E-2</c:v>
                </c:pt>
                <c:pt idx="6">
                  <c:v>4.0202403338318288E-2</c:v>
                </c:pt>
                <c:pt idx="7">
                  <c:v>3.295647114507675E-2</c:v>
                </c:pt>
                <c:pt idx="8">
                  <c:v>1.7636114242266878E-2</c:v>
                </c:pt>
              </c:numCache>
            </c:numRef>
          </c:val>
        </c:ser>
        <c:ser>
          <c:idx val="32"/>
          <c:order val="32"/>
          <c:tx>
            <c:strRef>
              <c:f>'D2.6.2.A'!$BP$86</c:f>
              <c:strCache>
                <c:ptCount val="1"/>
                <c:pt idx="0">
                  <c:v>MGV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'D2.6.2.A'!$BQ$86:$BY$86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1.6058352568560448E-3</c:v>
                </c:pt>
                <c:pt idx="4">
                  <c:v>4.4132422494927931E-3</c:v>
                </c:pt>
                <c:pt idx="5">
                  <c:v>9.3646643227383447E-3</c:v>
                </c:pt>
                <c:pt idx="6">
                  <c:v>1.6503738285122815E-2</c:v>
                </c:pt>
                <c:pt idx="7">
                  <c:v>2.9085225908462256E-2</c:v>
                </c:pt>
                <c:pt idx="8">
                  <c:v>5.125810598372877E-2</c:v>
                </c:pt>
              </c:numCache>
            </c:numRef>
          </c:val>
        </c:ser>
        <c:ser>
          <c:idx val="33"/>
          <c:order val="33"/>
          <c:tx>
            <c:strRef>
              <c:f>'D2.6.2.A'!$BP$87</c:f>
              <c:strCache>
                <c:ptCount val="1"/>
                <c:pt idx="0">
                  <c:v>MGV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'D2.6.2.A'!$BQ$87:$BY$87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1.6058352568466786E-3</c:v>
                </c:pt>
                <c:pt idx="4">
                  <c:v>4.4132422494816944E-3</c:v>
                </c:pt>
                <c:pt idx="5">
                  <c:v>9.3646643227315359E-3</c:v>
                </c:pt>
                <c:pt idx="6">
                  <c:v>1.6503738285092023E-2</c:v>
                </c:pt>
                <c:pt idx="7">
                  <c:v>2.9085225908411103E-2</c:v>
                </c:pt>
                <c:pt idx="8">
                  <c:v>4.3068125177095101E-2</c:v>
                </c:pt>
              </c:numCache>
            </c:numRef>
          </c:val>
        </c:ser>
        <c:ser>
          <c:idx val="34"/>
          <c:order val="34"/>
          <c:tx>
            <c:strRef>
              <c:f>'D2.6.2.A'!$BP$88</c:f>
              <c:strCache>
                <c:ptCount val="1"/>
                <c:pt idx="0">
                  <c:v>HGV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'D2.6.2.A'!$BQ$88:$BY$88</c:f>
              <c:numCache>
                <c:formatCode>0</c:formatCode>
                <c:ptCount val="9"/>
                <c:pt idx="0">
                  <c:v>0</c:v>
                </c:pt>
                <c:pt idx="1">
                  <c:v>3.8117084159048241E-3</c:v>
                </c:pt>
                <c:pt idx="2">
                  <c:v>1.0529241041611482E-2</c:v>
                </c:pt>
                <c:pt idx="3">
                  <c:v>2.2367828796246499E-2</c:v>
                </c:pt>
                <c:pt idx="4">
                  <c:v>3.9419757051169825E-2</c:v>
                </c:pt>
                <c:pt idx="5">
                  <c:v>6.7966391439282639E-2</c:v>
                </c:pt>
                <c:pt idx="6">
                  <c:v>0.10323911439192694</c:v>
                </c:pt>
                <c:pt idx="7">
                  <c:v>9.6961561325199744E-2</c:v>
                </c:pt>
                <c:pt idx="8">
                  <c:v>6.1697394311394205E-2</c:v>
                </c:pt>
              </c:numCache>
            </c:numRef>
          </c:val>
        </c:ser>
        <c:ser>
          <c:idx val="35"/>
          <c:order val="35"/>
          <c:tx>
            <c:strRef>
              <c:f>'D2.6.2.A'!$BP$89</c:f>
              <c:strCache>
                <c:ptCount val="1"/>
                <c:pt idx="0">
                  <c:v>HGV (Dual Fuel Port)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'D2.6.2.A'!$BQ$89:$BY$89</c:f>
              <c:numCache>
                <c:formatCode>0</c:formatCode>
                <c:ptCount val="9"/>
                <c:pt idx="0">
                  <c:v>0</c:v>
                </c:pt>
                <c:pt idx="1">
                  <c:v>3.811708415977404E-3</c:v>
                </c:pt>
                <c:pt idx="2">
                  <c:v>1.0529241041710132E-2</c:v>
                </c:pt>
                <c:pt idx="3">
                  <c:v>2.2367828796262163E-2</c:v>
                </c:pt>
                <c:pt idx="4">
                  <c:v>3.6228872775861773E-2</c:v>
                </c:pt>
                <c:pt idx="5">
                  <c:v>2.9515187438759045E-2</c:v>
                </c:pt>
                <c:pt idx="6">
                  <c:v>1.767659968421216E-2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6"/>
          <c:order val="36"/>
          <c:tx>
            <c:strRef>
              <c:f>'D2.6.2.A'!$BP$90</c:f>
              <c:strCache>
                <c:ptCount val="1"/>
                <c:pt idx="0">
                  <c:v>HGV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'D2.6.2.A'!$BQ$90:$BY$90</c:f>
              <c:numCache>
                <c:formatCode>0</c:formatCode>
                <c:ptCount val="9"/>
                <c:pt idx="0">
                  <c:v>0</c:v>
                </c:pt>
                <c:pt idx="1">
                  <c:v>3.8117084160350506E-3</c:v>
                </c:pt>
                <c:pt idx="2">
                  <c:v>1.0529241041898525E-2</c:v>
                </c:pt>
                <c:pt idx="3">
                  <c:v>2.2367828796432412E-2</c:v>
                </c:pt>
                <c:pt idx="4">
                  <c:v>3.9419757050524924E-2</c:v>
                </c:pt>
                <c:pt idx="5">
                  <c:v>6.9094908603673177E-2</c:v>
                </c:pt>
                <c:pt idx="6">
                  <c:v>6.278470475380328E-2</c:v>
                </c:pt>
                <c:pt idx="7">
                  <c:v>4.1921068083709476E-2</c:v>
                </c:pt>
                <c:pt idx="8">
                  <c:v>5.5283839047059217E-3</c:v>
                </c:pt>
              </c:numCache>
            </c:numRef>
          </c:val>
        </c:ser>
        <c:ser>
          <c:idx val="37"/>
          <c:order val="37"/>
          <c:tx>
            <c:strRef>
              <c:f>'D2.6.2.A'!$BP$91</c:f>
              <c:strCache>
                <c:ptCount val="1"/>
                <c:pt idx="0">
                  <c:v>HGV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'D2.6.2.A'!$BQ$91:$BY$91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3.8293318328569605E-3</c:v>
                </c:pt>
                <c:pt idx="4">
                  <c:v>1.0555299523827437E-2</c:v>
                </c:pt>
                <c:pt idx="5">
                  <c:v>2.24125644539886E-2</c:v>
                </c:pt>
                <c:pt idx="6">
                  <c:v>3.9498596564897452E-2</c:v>
                </c:pt>
                <c:pt idx="7">
                  <c:v>6.9610023154634451E-2</c:v>
                </c:pt>
                <c:pt idx="8">
                  <c:v>0.12267664537299144</c:v>
                </c:pt>
              </c:numCache>
            </c:numRef>
          </c:val>
        </c:ser>
        <c:ser>
          <c:idx val="38"/>
          <c:order val="38"/>
          <c:tx>
            <c:strRef>
              <c:f>'D2.6.2.A'!$BP$92</c:f>
              <c:strCache>
                <c:ptCount val="1"/>
                <c:pt idx="0">
                  <c:v>HGV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'D2.6.2.A'!$BQ$92:$BY$92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3.829331832843817E-3</c:v>
                </c:pt>
                <c:pt idx="4">
                  <c:v>1.0555299523799338E-2</c:v>
                </c:pt>
                <c:pt idx="5">
                  <c:v>2.2412564453561209E-2</c:v>
                </c:pt>
                <c:pt idx="6">
                  <c:v>3.9498596564496578E-2</c:v>
                </c:pt>
                <c:pt idx="7">
                  <c:v>6.9610023153319656E-2</c:v>
                </c:pt>
                <c:pt idx="8">
                  <c:v>0.10098696313515228</c:v>
                </c:pt>
              </c:numCache>
            </c:numRef>
          </c:val>
        </c:ser>
        <c:ser>
          <c:idx val="39"/>
          <c:order val="39"/>
          <c:tx>
            <c:strRef>
              <c:f>'D2.6.2.A'!$BP$93</c:f>
              <c:strCache>
                <c:ptCount val="1"/>
                <c:pt idx="0">
                  <c:v>Bus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'D2.6.2.A'!$BQ$93:$BY$93</c:f>
              <c:numCache>
                <c:formatCode>0</c:formatCode>
                <c:ptCount val="9"/>
                <c:pt idx="0">
                  <c:v>0</c:v>
                </c:pt>
                <c:pt idx="1">
                  <c:v>9.3675402907938781E-4</c:v>
                </c:pt>
                <c:pt idx="2">
                  <c:v>3.3887304039431285E-3</c:v>
                </c:pt>
                <c:pt idx="3">
                  <c:v>8.491502483201423E-3</c:v>
                </c:pt>
                <c:pt idx="4">
                  <c:v>1.5629798667640506E-2</c:v>
                </c:pt>
                <c:pt idx="5">
                  <c:v>1.317895766209173E-2</c:v>
                </c:pt>
                <c:pt idx="6">
                  <c:v>8.0761855828511992E-3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0"/>
          <c:order val="40"/>
          <c:tx>
            <c:strRef>
              <c:f>'D2.6.2.A'!$BP$94</c:f>
              <c:strCache>
                <c:ptCount val="1"/>
                <c:pt idx="0">
                  <c:v>Bus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'D2.6.2.A'!$BQ$94:$BY$94</c:f>
              <c:numCache>
                <c:formatCode>0</c:formatCode>
                <c:ptCount val="9"/>
                <c:pt idx="0">
                  <c:v>0</c:v>
                </c:pt>
                <c:pt idx="1">
                  <c:v>2.8799574698697549E-3</c:v>
                </c:pt>
                <c:pt idx="2">
                  <c:v>7.949865791100099E-3</c:v>
                </c:pt>
                <c:pt idx="3">
                  <c:v>1.6893119406423285E-2</c:v>
                </c:pt>
                <c:pt idx="4">
                  <c:v>2.9983210067971205E-2</c:v>
                </c:pt>
                <c:pt idx="5">
                  <c:v>3.1036117820487631E-2</c:v>
                </c:pt>
                <c:pt idx="6">
                  <c:v>2.2092864205179731E-2</c:v>
                </c:pt>
                <c:pt idx="7">
                  <c:v>6.1228160737700384E-3</c:v>
                </c:pt>
                <c:pt idx="8">
                  <c:v>0</c:v>
                </c:pt>
              </c:numCache>
            </c:numRef>
          </c:val>
        </c:ser>
        <c:ser>
          <c:idx val="41"/>
          <c:order val="41"/>
          <c:tx>
            <c:strRef>
              <c:f>'D2.6.2.A'!$BP$95</c:f>
              <c:strCache>
                <c:ptCount val="1"/>
                <c:pt idx="0">
                  <c:v>Bus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'D2.6.2.A'!$BQ$95:$BY$95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3.1932246707244778E-3</c:v>
                </c:pt>
                <c:pt idx="4">
                  <c:v>8.7994099543753212E-3</c:v>
                </c:pt>
                <c:pt idx="5">
                  <c:v>1.769483648587411E-2</c:v>
                </c:pt>
                <c:pt idx="6">
                  <c:v>2.9841551827708437E-2</c:v>
                </c:pt>
                <c:pt idx="7">
                  <c:v>2.4466488604414624E-2</c:v>
                </c:pt>
                <c:pt idx="8">
                  <c:v>1.5566095406256029E-2</c:v>
                </c:pt>
              </c:numCache>
            </c:numRef>
          </c:val>
        </c:ser>
        <c:ser>
          <c:idx val="42"/>
          <c:order val="42"/>
          <c:tx>
            <c:strRef>
              <c:f>'D2.6.2.A'!$BP$96</c:f>
              <c:strCache>
                <c:ptCount val="1"/>
                <c:pt idx="0">
                  <c:v>Bus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'D2.6.2.A'!$BQ$96:$BY$96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3.1721155847465677E-3</c:v>
                </c:pt>
                <c:pt idx="4">
                  <c:v>8.7619751989878505E-3</c:v>
                </c:pt>
                <c:pt idx="5">
                  <c:v>1.8588015710193213E-2</c:v>
                </c:pt>
                <c:pt idx="6">
                  <c:v>2.002818416295532E-2</c:v>
                </c:pt>
                <c:pt idx="7">
                  <c:v>1.4433524548764499E-2</c:v>
                </c:pt>
                <c:pt idx="8">
                  <c:v>4.60255070423095E-3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08748544"/>
        <c:axId val="208750080"/>
      </c:barChart>
      <c:catAx>
        <c:axId val="20874854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08750080"/>
        <c:crosses val="autoZero"/>
        <c:auto val="1"/>
        <c:lblAlgn val="ctr"/>
        <c:lblOffset val="100"/>
        <c:noMultiLvlLbl val="0"/>
      </c:catAx>
      <c:valAx>
        <c:axId val="208750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M Vehicles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087485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Road Transport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'D2.6.2.A'!$CF$54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'D2.6.2.A'!$CG$53:$CO$53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'D2.6.2.A'!$CG$54:$CO$54</c:f>
              <c:numCache>
                <c:formatCode>0</c:formatCode>
                <c:ptCount val="9"/>
                <c:pt idx="0">
                  <c:v>0</c:v>
                </c:pt>
                <c:pt idx="1">
                  <c:v>0.23015936918382526</c:v>
                </c:pt>
                <c:pt idx="2">
                  <c:v>0.7000452408534128</c:v>
                </c:pt>
                <c:pt idx="3">
                  <c:v>1.7061774297468204</c:v>
                </c:pt>
                <c:pt idx="4">
                  <c:v>3.3298641491719216</c:v>
                </c:pt>
                <c:pt idx="5">
                  <c:v>5.8166660278707321</c:v>
                </c:pt>
                <c:pt idx="6">
                  <c:v>9.1404320600099354</c:v>
                </c:pt>
                <c:pt idx="7">
                  <c:v>14.586523334319152</c:v>
                </c:pt>
                <c:pt idx="8">
                  <c:v>24.272548509511527</c:v>
                </c:pt>
              </c:numCache>
            </c:numRef>
          </c:val>
        </c:ser>
        <c:ser>
          <c:idx val="1"/>
          <c:order val="1"/>
          <c:tx>
            <c:strRef>
              <c:f>'D2.6.2.A'!$CF$55</c:f>
              <c:strCache>
                <c:ptCount val="1"/>
                <c:pt idx="0">
                  <c:v>Hydrogen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'D2.6.2.A'!$CG$53:$CO$53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'D2.6.2.A'!$CG$55:$CO$55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0.55913888574437542</c:v>
                </c:pt>
                <c:pt idx="8">
                  <c:v>3.8450064022217223</c:v>
                </c:pt>
              </c:numCache>
            </c:numRef>
          </c:val>
        </c:ser>
        <c:ser>
          <c:idx val="2"/>
          <c:order val="2"/>
          <c:tx>
            <c:strRef>
              <c:f>'D2.6.2.A'!$CF$56</c:f>
              <c:strCache>
                <c:ptCount val="1"/>
                <c:pt idx="0">
                  <c:v>Liquid Fuel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'D2.6.2.A'!$CG$53:$CO$53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'D2.6.2.A'!$CG$56:$CO$56</c:f>
              <c:numCache>
                <c:formatCode>0</c:formatCode>
                <c:ptCount val="9"/>
                <c:pt idx="0">
                  <c:v>444.8</c:v>
                </c:pt>
                <c:pt idx="1">
                  <c:v>386.31727115582794</c:v>
                </c:pt>
                <c:pt idx="2">
                  <c:v>398.44493168018749</c:v>
                </c:pt>
                <c:pt idx="3">
                  <c:v>396.10462249947034</c:v>
                </c:pt>
                <c:pt idx="4">
                  <c:v>373.12407762183147</c:v>
                </c:pt>
                <c:pt idx="5">
                  <c:v>339.20884553846474</c:v>
                </c:pt>
                <c:pt idx="6">
                  <c:v>314.31213975840728</c:v>
                </c:pt>
                <c:pt idx="7">
                  <c:v>286.78728262143392</c:v>
                </c:pt>
                <c:pt idx="8">
                  <c:v>240.65738489259613</c:v>
                </c:pt>
              </c:numCache>
            </c:numRef>
          </c:val>
        </c:ser>
        <c:ser>
          <c:idx val="3"/>
          <c:order val="3"/>
          <c:tx>
            <c:strRef>
              <c:f>'D2.6.2.A'!$CF$57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'D2.6.2.A'!$CG$53:$CO$53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'D2.6.2.A'!$CG$57:$CO$57</c:f>
              <c:numCache>
                <c:formatCode>0</c:formatCode>
                <c:ptCount val="9"/>
                <c:pt idx="0">
                  <c:v>0</c:v>
                </c:pt>
                <c:pt idx="1">
                  <c:v>3.0554765313350867</c:v>
                </c:pt>
                <c:pt idx="2">
                  <c:v>8.3246326267537913</c:v>
                </c:pt>
                <c:pt idx="3">
                  <c:v>19.355222861849814</c:v>
                </c:pt>
                <c:pt idx="4">
                  <c:v>34.424043643420887</c:v>
                </c:pt>
                <c:pt idx="5">
                  <c:v>51.62405474501611</c:v>
                </c:pt>
                <c:pt idx="6">
                  <c:v>58.96434052084517</c:v>
                </c:pt>
                <c:pt idx="7">
                  <c:v>55.291561963910134</c:v>
                </c:pt>
                <c:pt idx="8">
                  <c:v>48.872240005534913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08765312"/>
        <c:axId val="208766848"/>
      </c:barChart>
      <c:catAx>
        <c:axId val="20876531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08766848"/>
        <c:crosses val="autoZero"/>
        <c:auto val="1"/>
        <c:lblAlgn val="ctr"/>
        <c:lblOffset val="100"/>
        <c:noMultiLvlLbl val="0"/>
      </c:catAx>
      <c:valAx>
        <c:axId val="208766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0876531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Net CO2 Emissions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468264874726477"/>
          <c:y val="9.6577133574435758E-2"/>
          <c:w val="0.61459173461676864"/>
          <c:h val="0.8469102662384737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'D2.6.2.A'!$CV$54</c:f>
              <c:strCache>
                <c:ptCount val="1"/>
                <c:pt idx="0">
                  <c:v>Other CO2</c:v>
                </c:pt>
              </c:strCache>
            </c:strRef>
          </c:tx>
          <c:spPr>
            <a:solidFill>
              <a:srgbClr val="0D0D0D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'D2.6.2.A'!$CW$54:$DE$54</c:f>
              <c:numCache>
                <c:formatCode>0</c:formatCode>
                <c:ptCount val="9"/>
                <c:pt idx="0">
                  <c:v>23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'D2.6.2.A'!$CV$55</c:f>
              <c:strCache>
                <c:ptCount val="1"/>
                <c:pt idx="0">
                  <c:v>Industry Sector (process CO2)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'D2.6.2.A'!$CW$55:$DE$55</c:f>
              <c:numCache>
                <c:formatCode>0</c:formatCode>
                <c:ptCount val="9"/>
                <c:pt idx="0">
                  <c:v>11.1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'D2.6.2.A'!$CV$56</c:f>
              <c:strCache>
                <c:ptCount val="1"/>
                <c:pt idx="0">
                  <c:v>Industry Sector (combustion)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'D2.6.2.A'!$CW$56:$DE$56</c:f>
              <c:numCache>
                <c:formatCode>0</c:formatCode>
                <c:ptCount val="9"/>
                <c:pt idx="0">
                  <c:v>59.5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'D2.6.2.A'!$CV$57</c:f>
              <c:strCache>
                <c:ptCount val="1"/>
                <c:pt idx="0">
                  <c:v>Power Sector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'D2.6.2.A'!$CW$57:$DE$57</c:f>
              <c:numCache>
                <c:formatCode>0</c:formatCode>
                <c:ptCount val="9"/>
                <c:pt idx="0">
                  <c:v>178.8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'D2.6.2.A'!$CV$58</c:f>
              <c:strCache>
                <c:ptCount val="1"/>
                <c:pt idx="0">
                  <c:v>Buildings Sector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'D2.6.2.A'!$CW$58:$DE$58</c:f>
              <c:numCache>
                <c:formatCode>0</c:formatCode>
                <c:ptCount val="9"/>
                <c:pt idx="0">
                  <c:v>104.9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'D2.6.2.A'!$CV$59</c:f>
              <c:strCache>
                <c:ptCount val="1"/>
                <c:pt idx="0">
                  <c:v>Transport Sector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'D2.6.2.A'!$CW$59:$DE$59</c:f>
              <c:numCache>
                <c:formatCode>0</c:formatCode>
                <c:ptCount val="9"/>
                <c:pt idx="0">
                  <c:v>126.9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'D2.6.2.A'!$CV$60</c:f>
              <c:strCache>
                <c:ptCount val="1"/>
                <c:pt idx="0">
                  <c:v>International A &amp; S</c:v>
                </c:pt>
              </c:strCache>
            </c:strRef>
          </c:tx>
          <c:spPr>
            <a:solidFill>
              <a:srgbClr val="00CC00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'D2.6.2.A'!$CW$60:$DE$60</c:f>
              <c:numCache>
                <c:formatCode>0</c:formatCode>
                <c:ptCount val="9"/>
                <c:pt idx="0">
                  <c:v>40.200000000000003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'D2.6.2.A'!$CV$61</c:f>
              <c:strCache>
                <c:ptCount val="1"/>
                <c:pt idx="0">
                  <c:v>Other CO2 emissions</c:v>
                </c:pt>
              </c:strCache>
            </c:strRef>
          </c:tx>
          <c:spPr>
            <a:solidFill>
              <a:srgbClr val="0D0D0D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'D2.6.2.A'!$CW$61:$DE$61</c:f>
              <c:numCache>
                <c:formatCode>0</c:formatCode>
                <c:ptCount val="9"/>
                <c:pt idx="0">
                  <c:v>0</c:v>
                </c:pt>
                <c:pt idx="1">
                  <c:v>19.400000000000098</c:v>
                </c:pt>
                <c:pt idx="2">
                  <c:v>17.40000000000008</c:v>
                </c:pt>
                <c:pt idx="3">
                  <c:v>15.700000000000015</c:v>
                </c:pt>
                <c:pt idx="4">
                  <c:v>14.300000000000015</c:v>
                </c:pt>
                <c:pt idx="5">
                  <c:v>14.300000000000011</c:v>
                </c:pt>
                <c:pt idx="6">
                  <c:v>14.300000000000018</c:v>
                </c:pt>
                <c:pt idx="7">
                  <c:v>14.30000000000001</c:v>
                </c:pt>
                <c:pt idx="8">
                  <c:v>14.299999999999981</c:v>
                </c:pt>
              </c:numCache>
            </c:numRef>
          </c:val>
        </c:ser>
        <c:ser>
          <c:idx val="8"/>
          <c:order val="8"/>
          <c:tx>
            <c:strRef>
              <c:f>'D2.6.2.A'!$CV$62</c:f>
              <c:strCache>
                <c:ptCount val="1"/>
                <c:pt idx="0">
                  <c:v>Industry I1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'D2.6.2.A'!$CW$62:$DE$62</c:f>
              <c:numCache>
                <c:formatCode>0</c:formatCode>
                <c:ptCount val="9"/>
                <c:pt idx="0">
                  <c:v>0</c:v>
                </c:pt>
                <c:pt idx="1">
                  <c:v>4.7116857969762487</c:v>
                </c:pt>
                <c:pt idx="2">
                  <c:v>3.9213631578429529</c:v>
                </c:pt>
                <c:pt idx="3">
                  <c:v>1.5516313754013289</c:v>
                </c:pt>
                <c:pt idx="4">
                  <c:v>0.6234639199048444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'D2.6.2.A'!$CV$63</c:f>
              <c:strCache>
                <c:ptCount val="1"/>
                <c:pt idx="0">
                  <c:v>Industry I1 HTP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'D2.6.2.A'!$CW$63:$DE$63</c:f>
              <c:numCache>
                <c:formatCode>0</c:formatCode>
                <c:ptCount val="9"/>
                <c:pt idx="0">
                  <c:v>0</c:v>
                </c:pt>
                <c:pt idx="1">
                  <c:v>0.2727819115324967</c:v>
                </c:pt>
                <c:pt idx="2">
                  <c:v>0.8214437699290591</c:v>
                </c:pt>
                <c:pt idx="3">
                  <c:v>1.7735673629569306</c:v>
                </c:pt>
                <c:pt idx="4">
                  <c:v>1.7735673629569306</c:v>
                </c:pt>
                <c:pt idx="5">
                  <c:v>1.7735673629569306</c:v>
                </c:pt>
                <c:pt idx="6">
                  <c:v>1.5007854514244334</c:v>
                </c:pt>
                <c:pt idx="7">
                  <c:v>0.95212359302787075</c:v>
                </c:pt>
                <c:pt idx="8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'D2.6.2.A'!$CV$64</c:f>
              <c:strCache>
                <c:ptCount val="1"/>
                <c:pt idx="0">
                  <c:v>Industry I1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'D2.6.2.A'!$CW$64:$DE$64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5.3520739682138878E-2</c:v>
                </c:pt>
                <c:pt idx="4">
                  <c:v>0.1611700641192324</c:v>
                </c:pt>
                <c:pt idx="5">
                  <c:v>0.23483990009207825</c:v>
                </c:pt>
                <c:pt idx="6">
                  <c:v>0.24602364294747536</c:v>
                </c:pt>
                <c:pt idx="7">
                  <c:v>0.21993760094962259</c:v>
                </c:pt>
                <c:pt idx="8">
                  <c:v>0.13060848080862986</c:v>
                </c:pt>
              </c:numCache>
            </c:numRef>
          </c:val>
        </c:ser>
        <c:ser>
          <c:idx val="11"/>
          <c:order val="11"/>
          <c:tx>
            <c:strRef>
              <c:f>'D2.6.2.A'!$CV$65</c:f>
              <c:strCache>
                <c:ptCount val="1"/>
                <c:pt idx="0">
                  <c:v>Industry I1 HTP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'D2.6.2.A'!$CW$65:$DE$65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4.098241857853499E-3</c:v>
                </c:pt>
                <c:pt idx="4">
                  <c:v>4.098241857853499E-3</c:v>
                </c:pt>
                <c:pt idx="5">
                  <c:v>4.098241857853499E-3</c:v>
                </c:pt>
                <c:pt idx="6">
                  <c:v>4.098241857853499E-3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'D2.6.2.A'!$CV$66</c:f>
              <c:strCache>
                <c:ptCount val="1"/>
                <c:pt idx="0">
                  <c:v>Industry I1 HTP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'D2.6.2.A'!$CW$66:$DE$66</c:f>
              <c:numCache>
                <c:formatCode>0</c:formatCode>
                <c:ptCount val="9"/>
                <c:pt idx="0">
                  <c:v>0</c:v>
                </c:pt>
                <c:pt idx="1">
                  <c:v>6.3411820132283178E-2</c:v>
                </c:pt>
                <c:pt idx="2">
                  <c:v>0.19095564032550652</c:v>
                </c:pt>
                <c:pt idx="3">
                  <c:v>0.4440512539839459</c:v>
                </c:pt>
                <c:pt idx="4">
                  <c:v>0.4440512539839459</c:v>
                </c:pt>
                <c:pt idx="5">
                  <c:v>0.4440512539839459</c:v>
                </c:pt>
                <c:pt idx="6">
                  <c:v>0.38063943385166271</c:v>
                </c:pt>
                <c:pt idx="7">
                  <c:v>0.25309561365843936</c:v>
                </c:pt>
                <c:pt idx="8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'D2.6.2.A'!$CV$67</c:f>
              <c:strCache>
                <c:ptCount val="1"/>
                <c:pt idx="0">
                  <c:v>Industry I1 HTP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'D2.6.2.A'!$CW$67:$DE$67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1.2441614984039985E-2</c:v>
                </c:pt>
                <c:pt idx="4">
                  <c:v>3.5756473597730418E-2</c:v>
                </c:pt>
                <c:pt idx="5">
                  <c:v>4.8887442795168927E-2</c:v>
                </c:pt>
                <c:pt idx="6">
                  <c:v>6.9673995890444013E-2</c:v>
                </c:pt>
                <c:pt idx="7">
                  <c:v>0.13051153147085298</c:v>
                </c:pt>
                <c:pt idx="8">
                  <c:v>0.23802031088752865</c:v>
                </c:pt>
              </c:numCache>
            </c:numRef>
          </c:val>
        </c:ser>
        <c:ser>
          <c:idx val="14"/>
          <c:order val="14"/>
          <c:tx>
            <c:strRef>
              <c:f>'D2.6.2.A'!$CV$68</c:f>
              <c:strCache>
                <c:ptCount val="1"/>
                <c:pt idx="0">
                  <c:v>Industry I1 HTP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'D2.6.2.A'!$CW$68:$DE$68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1.8865445718723919E-2</c:v>
                </c:pt>
                <c:pt idx="3">
                  <c:v>3.2771463333577486E-2</c:v>
                </c:pt>
                <c:pt idx="4">
                  <c:v>3.2771463333577486E-2</c:v>
                </c:pt>
                <c:pt idx="5">
                  <c:v>3.2771463333577486E-2</c:v>
                </c:pt>
                <c:pt idx="6">
                  <c:v>1.3906017614853579E-2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'D2.6.2.A'!$CV$69</c:f>
              <c:strCache>
                <c:ptCount val="1"/>
                <c:pt idx="0">
                  <c:v>Industry I1 HTP Hyd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'D2.6.2.A'!$CW$69:$DE$69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2.3107630042035983E-2</c:v>
                </c:pt>
                <c:pt idx="4">
                  <c:v>3.0205823080981683E-2</c:v>
                </c:pt>
                <c:pt idx="5">
                  <c:v>3.0429204084685864E-2</c:v>
                </c:pt>
                <c:pt idx="6">
                  <c:v>3.0429204084686443E-2</c:v>
                </c:pt>
                <c:pt idx="7">
                  <c:v>1.7021623327370877E-2</c:v>
                </c:pt>
                <c:pt idx="8">
                  <c:v>2.0572269809588508E-2</c:v>
                </c:pt>
              </c:numCache>
            </c:numRef>
          </c:val>
        </c:ser>
        <c:ser>
          <c:idx val="16"/>
          <c:order val="16"/>
          <c:tx>
            <c:strRef>
              <c:f>'D2.6.2.A'!$CV$70</c:f>
              <c:strCache>
                <c:ptCount val="1"/>
                <c:pt idx="0">
                  <c:v>Industry I1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'D2.6.2.A'!$CW$70:$DE$70</c:f>
              <c:numCache>
                <c:formatCode>0</c:formatCode>
                <c:ptCount val="9"/>
                <c:pt idx="0">
                  <c:v>0</c:v>
                </c:pt>
                <c:pt idx="1">
                  <c:v>0.32212330514704735</c:v>
                </c:pt>
                <c:pt idx="2">
                  <c:v>0.32834607970624047</c:v>
                </c:pt>
                <c:pt idx="3">
                  <c:v>0.32079269227173179</c:v>
                </c:pt>
                <c:pt idx="4">
                  <c:v>0.31791992574109168</c:v>
                </c:pt>
                <c:pt idx="5">
                  <c:v>0.31126306968629042</c:v>
                </c:pt>
                <c:pt idx="6">
                  <c:v>0.30735261444243717</c:v>
                </c:pt>
                <c:pt idx="7">
                  <c:v>0.30242077860427091</c:v>
                </c:pt>
                <c:pt idx="8">
                  <c:v>0.29748894276603516</c:v>
                </c:pt>
              </c:numCache>
            </c:numRef>
          </c:val>
        </c:ser>
        <c:ser>
          <c:idx val="17"/>
          <c:order val="17"/>
          <c:tx>
            <c:strRef>
              <c:f>'D2.6.2.A'!$CV$71</c:f>
              <c:strCache>
                <c:ptCount val="1"/>
                <c:pt idx="0">
                  <c:v>Industry I2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'D2.6.2.A'!$CW$71:$DE$71</c:f>
              <c:numCache>
                <c:formatCode>0</c:formatCode>
                <c:ptCount val="9"/>
                <c:pt idx="0">
                  <c:v>0</c:v>
                </c:pt>
                <c:pt idx="1">
                  <c:v>0.72768164123573331</c:v>
                </c:pt>
                <c:pt idx="2">
                  <c:v>0.75441207085538575</c:v>
                </c:pt>
                <c:pt idx="3">
                  <c:v>0.74707813786996446</c:v>
                </c:pt>
                <c:pt idx="4">
                  <c:v>0.70391090335348017</c:v>
                </c:pt>
                <c:pt idx="5">
                  <c:v>0.59744712495210761</c:v>
                </c:pt>
                <c:pt idx="6">
                  <c:v>0.3474110881620443</c:v>
                </c:pt>
                <c:pt idx="7">
                  <c:v>1.4276058074322799E-2</c:v>
                </c:pt>
                <c:pt idx="8">
                  <c:v>0</c:v>
                </c:pt>
              </c:numCache>
            </c:numRef>
          </c:val>
        </c:ser>
        <c:ser>
          <c:idx val="18"/>
          <c:order val="18"/>
          <c:tx>
            <c:strRef>
              <c:f>'D2.6.2.A'!$CV$72</c:f>
              <c:strCache>
                <c:ptCount val="1"/>
                <c:pt idx="0">
                  <c:v>Industry I2 HTP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'D2.6.2.A'!$CW$72:$DE$72</c:f>
              <c:numCache>
                <c:formatCode>0</c:formatCode>
                <c:ptCount val="9"/>
                <c:pt idx="0">
                  <c:v>0</c:v>
                </c:pt>
                <c:pt idx="1">
                  <c:v>1.1723980542140532E-2</c:v>
                </c:pt>
                <c:pt idx="2">
                  <c:v>2.637695256430329E-2</c:v>
                </c:pt>
                <c:pt idx="3">
                  <c:v>2.637695256430329E-2</c:v>
                </c:pt>
                <c:pt idx="4">
                  <c:v>2.637695256430329E-2</c:v>
                </c:pt>
                <c:pt idx="5">
                  <c:v>2.637695256430329E-2</c:v>
                </c:pt>
                <c:pt idx="6">
                  <c:v>2.637695256430329E-2</c:v>
                </c:pt>
                <c:pt idx="7">
                  <c:v>1.465297202216276E-2</c:v>
                </c:pt>
                <c:pt idx="8">
                  <c:v>0</c:v>
                </c:pt>
              </c:numCache>
            </c:numRef>
          </c:val>
        </c:ser>
        <c:ser>
          <c:idx val="19"/>
          <c:order val="19"/>
          <c:tx>
            <c:strRef>
              <c:f>'D2.6.2.A'!$CV$73</c:f>
              <c:strCache>
                <c:ptCount val="1"/>
                <c:pt idx="0">
                  <c:v>Industry I2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'D2.6.2.A'!$CW$73:$DE$73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1.2962474237515431E-2</c:v>
                </c:pt>
                <c:pt idx="4">
                  <c:v>3.9034639962896162E-2</c:v>
                </c:pt>
                <c:pt idx="5">
                  <c:v>9.1475077888290957E-2</c:v>
                </c:pt>
                <c:pt idx="6">
                  <c:v>0.19695152962518161</c:v>
                </c:pt>
                <c:pt idx="7">
                  <c:v>0.33947790876194495</c:v>
                </c:pt>
                <c:pt idx="8">
                  <c:v>0.32444591779069687</c:v>
                </c:pt>
              </c:numCache>
            </c:numRef>
          </c:val>
        </c:ser>
        <c:ser>
          <c:idx val="20"/>
          <c:order val="20"/>
          <c:tx>
            <c:strRef>
              <c:f>'D2.6.2.A'!$CV$74</c:f>
              <c:strCache>
                <c:ptCount val="1"/>
                <c:pt idx="0">
                  <c:v>Industry I2 HTP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'D2.6.2.A'!$CW$74:$DE$74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2.9209804164481625E-3</c:v>
                </c:pt>
                <c:pt idx="5">
                  <c:v>2.9209804164687684E-3</c:v>
                </c:pt>
                <c:pt idx="6">
                  <c:v>2.9209804164889463E-3</c:v>
                </c:pt>
                <c:pt idx="7">
                  <c:v>2.9100835080449394E-3</c:v>
                </c:pt>
                <c:pt idx="8">
                  <c:v>0</c:v>
                </c:pt>
              </c:numCache>
            </c:numRef>
          </c:val>
        </c:ser>
        <c:ser>
          <c:idx val="21"/>
          <c:order val="21"/>
          <c:tx>
            <c:strRef>
              <c:f>'D2.6.2.A'!$CV$75</c:f>
              <c:strCache>
                <c:ptCount val="1"/>
                <c:pt idx="0">
                  <c:v>Industry I2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'D2.6.2.A'!$CW$75:$DE$75</c:f>
              <c:numCache>
                <c:formatCode>0</c:formatCode>
                <c:ptCount val="9"/>
                <c:pt idx="0">
                  <c:v>0</c:v>
                </c:pt>
                <c:pt idx="1">
                  <c:v>4.0596376292820491</c:v>
                </c:pt>
                <c:pt idx="2">
                  <c:v>3.6343644955854701</c:v>
                </c:pt>
                <c:pt idx="3">
                  <c:v>2.0157134848126574</c:v>
                </c:pt>
                <c:pt idx="4">
                  <c:v>1.3349375698379833</c:v>
                </c:pt>
                <c:pt idx="5">
                  <c:v>4.2155096314677148E-2</c:v>
                </c:pt>
                <c:pt idx="6">
                  <c:v>4.9388980099765003E-3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2"/>
          <c:order val="22"/>
          <c:tx>
            <c:strRef>
              <c:f>'D2.6.2.A'!$CV$76</c:f>
              <c:strCache>
                <c:ptCount val="1"/>
                <c:pt idx="0">
                  <c:v>Industry I2 LTP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'D2.6.2.A'!$CW$76:$DE$76</c:f>
              <c:numCache>
                <c:formatCode>0</c:formatCode>
                <c:ptCount val="9"/>
                <c:pt idx="0">
                  <c:v>0</c:v>
                </c:pt>
                <c:pt idx="1">
                  <c:v>0.18824873053481414</c:v>
                </c:pt>
                <c:pt idx="2">
                  <c:v>0.56864132383403287</c:v>
                </c:pt>
                <c:pt idx="3">
                  <c:v>1.3205366327439279</c:v>
                </c:pt>
                <c:pt idx="4">
                  <c:v>1.2140740140730049</c:v>
                </c:pt>
                <c:pt idx="5">
                  <c:v>0.83368142077378682</c:v>
                </c:pt>
                <c:pt idx="6">
                  <c:v>8.1786111863892522E-2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3"/>
          <c:order val="23"/>
          <c:tx>
            <c:strRef>
              <c:f>'D2.6.2.A'!$CV$77</c:f>
              <c:strCache>
                <c:ptCount val="1"/>
                <c:pt idx="0">
                  <c:v>Industry I2 LTP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'D2.6.2.A'!$CW$77:$DE$77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6.4454213957573558E-2</c:v>
                </c:pt>
                <c:pt idx="4">
                  <c:v>0.19409466047182111</c:v>
                </c:pt>
                <c:pt idx="5">
                  <c:v>0.45076792816078515</c:v>
                </c:pt>
                <c:pt idx="6">
                  <c:v>0.48393014526128297</c:v>
                </c:pt>
                <c:pt idx="7">
                  <c:v>0.40941061650504756</c:v>
                </c:pt>
                <c:pt idx="8">
                  <c:v>0.25436360575596012</c:v>
                </c:pt>
              </c:numCache>
            </c:numRef>
          </c:val>
        </c:ser>
        <c:ser>
          <c:idx val="24"/>
          <c:order val="24"/>
          <c:tx>
            <c:strRef>
              <c:f>'D2.6.2.A'!$CV$78</c:f>
              <c:strCache>
                <c:ptCount val="1"/>
                <c:pt idx="0">
                  <c:v>Industry I2 LTP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'D2.6.2.A'!$CW$78:$DE$78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5.4282738251930397E-2</c:v>
                </c:pt>
                <c:pt idx="4">
                  <c:v>0.16252918715456832</c:v>
                </c:pt>
                <c:pt idx="5">
                  <c:v>0.35547863589402218</c:v>
                </c:pt>
                <c:pt idx="6">
                  <c:v>0.30125571623279357</c:v>
                </c:pt>
                <c:pt idx="7">
                  <c:v>0.19300926733018747</c:v>
                </c:pt>
                <c:pt idx="8">
                  <c:v>0</c:v>
                </c:pt>
              </c:numCache>
            </c:numRef>
          </c:val>
        </c:ser>
        <c:ser>
          <c:idx val="25"/>
          <c:order val="25"/>
          <c:tx>
            <c:strRef>
              <c:f>'D2.6.2.A'!$CV$79</c:f>
              <c:strCache>
                <c:ptCount val="1"/>
                <c:pt idx="0">
                  <c:v>Industry I2 LTP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'D2.6.2.A'!$CW$79:$DE$79</c:f>
              <c:numCache>
                <c:formatCode>0</c:formatCode>
                <c:ptCount val="9"/>
                <c:pt idx="0">
                  <c:v>0</c:v>
                </c:pt>
                <c:pt idx="1">
                  <c:v>0.15983489791823244</c:v>
                </c:pt>
                <c:pt idx="2">
                  <c:v>0.48131996865953947</c:v>
                </c:pt>
                <c:pt idx="3">
                  <c:v>1.0846217842736379</c:v>
                </c:pt>
                <c:pt idx="4">
                  <c:v>0.95351395351237012</c:v>
                </c:pt>
                <c:pt idx="5">
                  <c:v>0.63202888277106317</c:v>
                </c:pt>
                <c:pt idx="6">
                  <c:v>2.8727067156964138E-2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6"/>
          <c:order val="26"/>
          <c:tx>
            <c:strRef>
              <c:f>'D2.6.2.A'!$CV$80</c:f>
              <c:strCache>
                <c:ptCount val="1"/>
                <c:pt idx="0">
                  <c:v>Industry I2 LTP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'D2.6.2.A'!$CW$80:$DE$80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5.1906210116922778E-2</c:v>
                </c:pt>
                <c:pt idx="4">
                  <c:v>0.15630813891687592</c:v>
                </c:pt>
                <c:pt idx="5">
                  <c:v>0.35319483157797571</c:v>
                </c:pt>
                <c:pt idx="6">
                  <c:v>0.65338121307427544</c:v>
                </c:pt>
                <c:pt idx="7">
                  <c:v>0.64965509432157098</c:v>
                </c:pt>
                <c:pt idx="8">
                  <c:v>0.63738762141405858</c:v>
                </c:pt>
              </c:numCache>
            </c:numRef>
          </c:val>
        </c:ser>
        <c:ser>
          <c:idx val="27"/>
          <c:order val="27"/>
          <c:tx>
            <c:strRef>
              <c:f>'D2.6.2.A'!$CV$81</c:f>
              <c:strCache>
                <c:ptCount val="1"/>
                <c:pt idx="0">
                  <c:v>Industry I2 LTP Hyd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'D2.6.2.A'!$CW$81:$DE$81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2.0401489367230705E-3</c:v>
                </c:pt>
                <c:pt idx="4">
                  <c:v>9.8066818015953659E-3</c:v>
                </c:pt>
                <c:pt idx="5">
                  <c:v>4.3156829296758084E-2</c:v>
                </c:pt>
                <c:pt idx="6">
                  <c:v>0.11007089007523739</c:v>
                </c:pt>
                <c:pt idx="7">
                  <c:v>0.20886269682002709</c:v>
                </c:pt>
                <c:pt idx="8">
                  <c:v>0.37802320703811298</c:v>
                </c:pt>
              </c:numCache>
            </c:numRef>
          </c:val>
        </c:ser>
        <c:ser>
          <c:idx val="28"/>
          <c:order val="28"/>
          <c:tx>
            <c:strRef>
              <c:f>'D2.6.2.A'!$CV$82</c:f>
              <c:strCache>
                <c:ptCount val="1"/>
                <c:pt idx="0">
                  <c:v>Industry I2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'D2.6.2.A'!$CW$82:$DE$82</c:f>
              <c:numCache>
                <c:formatCode>0</c:formatCode>
                <c:ptCount val="9"/>
                <c:pt idx="0">
                  <c:v>0</c:v>
                </c:pt>
                <c:pt idx="1">
                  <c:v>0.79752569000195028</c:v>
                </c:pt>
                <c:pt idx="2">
                  <c:v>0.83765742487318384</c:v>
                </c:pt>
                <c:pt idx="3">
                  <c:v>0.85920551074206442</c:v>
                </c:pt>
                <c:pt idx="4">
                  <c:v>0.87742920703619143</c:v>
                </c:pt>
                <c:pt idx="5">
                  <c:v>0.88129448116091058</c:v>
                </c:pt>
                <c:pt idx="6">
                  <c:v>0.85016456262390738</c:v>
                </c:pt>
                <c:pt idx="7">
                  <c:v>0.8042713717176897</c:v>
                </c:pt>
                <c:pt idx="8">
                  <c:v>0.73773571625088485</c:v>
                </c:pt>
              </c:numCache>
            </c:numRef>
          </c:val>
        </c:ser>
        <c:ser>
          <c:idx val="29"/>
          <c:order val="29"/>
          <c:tx>
            <c:strRef>
              <c:f>'D2.6.2.A'!$CV$83</c:f>
              <c:strCache>
                <c:ptCount val="1"/>
                <c:pt idx="0">
                  <c:v>Industry I2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'D2.6.2.A'!$CW$83:$DE$83</c:f>
              <c:numCache>
                <c:formatCode>0</c:formatCode>
                <c:ptCount val="9"/>
                <c:pt idx="0">
                  <c:v>0</c:v>
                </c:pt>
                <c:pt idx="1">
                  <c:v>0.15878356002093832</c:v>
                </c:pt>
                <c:pt idx="2">
                  <c:v>0.16046791909970845</c:v>
                </c:pt>
                <c:pt idx="3">
                  <c:v>0.15103295988335344</c:v>
                </c:pt>
                <c:pt idx="4">
                  <c:v>0.13293534297688706</c:v>
                </c:pt>
                <c:pt idx="5">
                  <c:v>0.10398583431008798</c:v>
                </c:pt>
                <c:pt idx="6">
                  <c:v>0.1114796527615329</c:v>
                </c:pt>
                <c:pt idx="7">
                  <c:v>0.12675544427723623</c:v>
                </c:pt>
                <c:pt idx="8">
                  <c:v>0.14945458995314057</c:v>
                </c:pt>
              </c:numCache>
            </c:numRef>
          </c:val>
        </c:ser>
        <c:ser>
          <c:idx val="30"/>
          <c:order val="30"/>
          <c:tx>
            <c:strRef>
              <c:f>'D2.6.2.A'!$CV$84</c:f>
              <c:strCache>
                <c:ptCount val="1"/>
                <c:pt idx="0">
                  <c:v>Industry I2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'D2.6.2.A'!$CW$84:$DE$84</c:f>
              <c:numCache>
                <c:formatCode>0</c:formatCode>
                <c:ptCount val="9"/>
                <c:pt idx="0">
                  <c:v>0</c:v>
                </c:pt>
                <c:pt idx="1">
                  <c:v>4.6255887647198559E-3</c:v>
                </c:pt>
                <c:pt idx="2">
                  <c:v>1.53366240490578E-2</c:v>
                </c:pt>
                <c:pt idx="3">
                  <c:v>3.8268848779650817E-2</c:v>
                </c:pt>
                <c:pt idx="4">
                  <c:v>7.4476865133409356E-2</c:v>
                </c:pt>
                <c:pt idx="5">
                  <c:v>0.12388406546184876</c:v>
                </c:pt>
                <c:pt idx="6">
                  <c:v>0.10095184073136532</c:v>
                </c:pt>
                <c:pt idx="7">
                  <c:v>6.0118235612992413E-2</c:v>
                </c:pt>
                <c:pt idx="8">
                  <c:v>0</c:v>
                </c:pt>
              </c:numCache>
            </c:numRef>
          </c:val>
        </c:ser>
        <c:ser>
          <c:idx val="31"/>
          <c:order val="31"/>
          <c:tx>
            <c:strRef>
              <c:f>'D2.6.2.A'!$CV$85</c:f>
              <c:strCache>
                <c:ptCount val="1"/>
                <c:pt idx="0">
                  <c:v>Industry I3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'D2.6.2.A'!$CW$85:$DE$85</c:f>
              <c:numCache>
                <c:formatCode>0</c:formatCode>
                <c:ptCount val="9"/>
                <c:pt idx="0">
                  <c:v>0</c:v>
                </c:pt>
                <c:pt idx="1">
                  <c:v>0.19083638249309934</c:v>
                </c:pt>
                <c:pt idx="2">
                  <c:v>0.20238001420951057</c:v>
                </c:pt>
                <c:pt idx="3">
                  <c:v>0.20910538344835178</c:v>
                </c:pt>
                <c:pt idx="4">
                  <c:v>0.21697616407126821</c:v>
                </c:pt>
                <c:pt idx="5">
                  <c:v>0.22317323855501603</c:v>
                </c:pt>
                <c:pt idx="6">
                  <c:v>0.22763242903521758</c:v>
                </c:pt>
                <c:pt idx="7">
                  <c:v>0.23108017595482308</c:v>
                </c:pt>
                <c:pt idx="8">
                  <c:v>0.23326647104799103</c:v>
                </c:pt>
              </c:numCache>
            </c:numRef>
          </c:val>
        </c:ser>
        <c:ser>
          <c:idx val="32"/>
          <c:order val="32"/>
          <c:tx>
            <c:strRef>
              <c:f>'D2.6.2.A'!$CV$86</c:f>
              <c:strCache>
                <c:ptCount val="1"/>
                <c:pt idx="0">
                  <c:v>Industry I3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'D2.6.2.A'!$CW$86:$DE$86</c:f>
              <c:numCache>
                <c:formatCode>0</c:formatCode>
                <c:ptCount val="9"/>
                <c:pt idx="0">
                  <c:v>0</c:v>
                </c:pt>
                <c:pt idx="1">
                  <c:v>1.9358472877846828</c:v>
                </c:pt>
                <c:pt idx="2">
                  <c:v>2.0529460708231739</c:v>
                </c:pt>
                <c:pt idx="3">
                  <c:v>2.1211683229446074</c:v>
                </c:pt>
                <c:pt idx="4">
                  <c:v>2.2010096462947488</c:v>
                </c:pt>
                <c:pt idx="5">
                  <c:v>2.2638728680495706</c:v>
                </c:pt>
                <c:pt idx="6">
                  <c:v>2.309106966935873</c:v>
                </c:pt>
                <c:pt idx="7">
                  <c:v>2.3440809663172679</c:v>
                </c:pt>
                <c:pt idx="8">
                  <c:v>2.3662587783843243</c:v>
                </c:pt>
              </c:numCache>
            </c:numRef>
          </c:val>
        </c:ser>
        <c:ser>
          <c:idx val="33"/>
          <c:order val="33"/>
          <c:tx>
            <c:strRef>
              <c:f>'D2.6.2.A'!$CV$87</c:f>
              <c:strCache>
                <c:ptCount val="1"/>
                <c:pt idx="0">
                  <c:v>Industry I3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'D2.6.2.A'!$CW$87:$DE$87</c:f>
              <c:numCache>
                <c:formatCode>0</c:formatCode>
                <c:ptCount val="9"/>
                <c:pt idx="0">
                  <c:v>0</c:v>
                </c:pt>
                <c:pt idx="1">
                  <c:v>0.2305410478404615</c:v>
                </c:pt>
                <c:pt idx="2">
                  <c:v>0.244486402059713</c:v>
                </c:pt>
                <c:pt idx="3">
                  <c:v>0.25261102510686828</c:v>
                </c:pt>
                <c:pt idx="4">
                  <c:v>0.26211936931473073</c:v>
                </c:pt>
                <c:pt idx="5">
                  <c:v>0.26960578268289004</c:v>
                </c:pt>
                <c:pt idx="6">
                  <c:v>0.27499273475352787</c:v>
                </c:pt>
                <c:pt idx="7">
                  <c:v>0.27915780630408177</c:v>
                </c:pt>
                <c:pt idx="8">
                  <c:v>0.28179897333466941</c:v>
                </c:pt>
              </c:numCache>
            </c:numRef>
          </c:val>
        </c:ser>
        <c:ser>
          <c:idx val="34"/>
          <c:order val="34"/>
          <c:tx>
            <c:strRef>
              <c:f>'D2.6.2.A'!$CV$88</c:f>
              <c:strCache>
                <c:ptCount val="1"/>
                <c:pt idx="0">
                  <c:v>Industry I3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'D2.6.2.A'!$CW$88:$DE$88</c:f>
              <c:numCache>
                <c:formatCode>0</c:formatCode>
                <c:ptCount val="9"/>
                <c:pt idx="0">
                  <c:v>0</c:v>
                </c:pt>
                <c:pt idx="1">
                  <c:v>1.7138356445462348</c:v>
                </c:pt>
                <c:pt idx="2">
                  <c:v>1.71389199163491</c:v>
                </c:pt>
                <c:pt idx="3">
                  <c:v>1.5595921257471757</c:v>
                </c:pt>
                <c:pt idx="4">
                  <c:v>1.2877047163248936</c:v>
                </c:pt>
                <c:pt idx="5">
                  <c:v>0.86243123666833588</c:v>
                </c:pt>
                <c:pt idx="6">
                  <c:v>1.1202069421396057</c:v>
                </c:pt>
                <c:pt idx="7">
                  <c:v>1.5485289333277523</c:v>
                </c:pt>
                <c:pt idx="8">
                  <c:v>2.1581040773390678</c:v>
                </c:pt>
              </c:numCache>
            </c:numRef>
          </c:val>
        </c:ser>
        <c:ser>
          <c:idx val="35"/>
          <c:order val="35"/>
          <c:tx>
            <c:strRef>
              <c:f>'D2.6.2.A'!$CV$89</c:f>
              <c:strCache>
                <c:ptCount val="1"/>
                <c:pt idx="0">
                  <c:v>Industry I3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'D2.6.2.A'!$CW$89:$DE$89</c:f>
              <c:numCache>
                <c:formatCode>0</c:formatCode>
                <c:ptCount val="9"/>
                <c:pt idx="0">
                  <c:v>0</c:v>
                </c:pt>
                <c:pt idx="1">
                  <c:v>8.3494079928630574E-2</c:v>
                </c:pt>
                <c:pt idx="2">
                  <c:v>0.25581429988216337</c:v>
                </c:pt>
                <c:pt idx="3">
                  <c:v>0.60535877086973655</c:v>
                </c:pt>
                <c:pt idx="4">
                  <c:v>1.1618403880631822</c:v>
                </c:pt>
                <c:pt idx="5">
                  <c:v>1.9409459556418105</c:v>
                </c:pt>
                <c:pt idx="6">
                  <c:v>1.5914014846542366</c:v>
                </c:pt>
                <c:pt idx="7">
                  <c:v>0.95142578753215978</c:v>
                </c:pt>
                <c:pt idx="8">
                  <c:v>0</c:v>
                </c:pt>
              </c:numCache>
            </c:numRef>
          </c:val>
        </c:ser>
        <c:ser>
          <c:idx val="36"/>
          <c:order val="36"/>
          <c:tx>
            <c:strRef>
              <c:f>'D2.6.2.A'!$CV$90</c:f>
              <c:strCache>
                <c:ptCount val="1"/>
                <c:pt idx="0">
                  <c:v>Industry I4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'D2.6.2.A'!$CW$90:$DE$90</c:f>
              <c:numCache>
                <c:formatCode>0</c:formatCode>
                <c:ptCount val="9"/>
                <c:pt idx="0">
                  <c:v>0</c:v>
                </c:pt>
                <c:pt idx="1">
                  <c:v>0.42528463246276649</c:v>
                </c:pt>
                <c:pt idx="2">
                  <c:v>0.43740201364317527</c:v>
                </c:pt>
                <c:pt idx="3">
                  <c:v>0.45007015327250721</c:v>
                </c:pt>
                <c:pt idx="4">
                  <c:v>0.4632214210811213</c:v>
                </c:pt>
                <c:pt idx="5">
                  <c:v>0.47633749318442437</c:v>
                </c:pt>
                <c:pt idx="6">
                  <c:v>0.48959069527190802</c:v>
                </c:pt>
                <c:pt idx="7">
                  <c:v>0.50296161343745283</c:v>
                </c:pt>
                <c:pt idx="8">
                  <c:v>0.51644120039117258</c:v>
                </c:pt>
              </c:numCache>
            </c:numRef>
          </c:val>
        </c:ser>
        <c:ser>
          <c:idx val="37"/>
          <c:order val="37"/>
          <c:tx>
            <c:strRef>
              <c:f>'D2.6.2.A'!$CV$91</c:f>
              <c:strCache>
                <c:ptCount val="1"/>
                <c:pt idx="0">
                  <c:v>Industry I4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'D2.6.2.A'!$CW$91:$DE$91</c:f>
              <c:numCache>
                <c:formatCode>0</c:formatCode>
                <c:ptCount val="9"/>
                <c:pt idx="0">
                  <c:v>0</c:v>
                </c:pt>
                <c:pt idx="1">
                  <c:v>3.7419401042117784</c:v>
                </c:pt>
                <c:pt idx="2">
                  <c:v>3.8485569700110136</c:v>
                </c:pt>
                <c:pt idx="3">
                  <c:v>3.9359524271452906</c:v>
                </c:pt>
                <c:pt idx="4">
                  <c:v>3.9082847643401957</c:v>
                </c:pt>
                <c:pt idx="5">
                  <c:v>3.7321816703505357</c:v>
                </c:pt>
                <c:pt idx="6">
                  <c:v>3.2616474799248523</c:v>
                </c:pt>
                <c:pt idx="7">
                  <c:v>2.2224033010645661</c:v>
                </c:pt>
                <c:pt idx="8">
                  <c:v>0.10905905223776427</c:v>
                </c:pt>
              </c:numCache>
            </c:numRef>
          </c:val>
        </c:ser>
        <c:ser>
          <c:idx val="38"/>
          <c:order val="38"/>
          <c:tx>
            <c:strRef>
              <c:f>'D2.6.2.A'!$CV$92</c:f>
              <c:strCache>
                <c:ptCount val="1"/>
                <c:pt idx="0">
                  <c:v>Industry I4 LTP Heat pumps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'D2.6.2.A'!$CW$92:$DE$92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2.3398591550494265E-2</c:v>
                </c:pt>
                <c:pt idx="4">
                  <c:v>0.1627958074393859</c:v>
                </c:pt>
                <c:pt idx="5">
                  <c:v>0.44620280395138223</c:v>
                </c:pt>
                <c:pt idx="6">
                  <c:v>1.0170325656943784</c:v>
                </c:pt>
                <c:pt idx="7">
                  <c:v>2.1417765182823789</c:v>
                </c:pt>
                <c:pt idx="8">
                  <c:v>4.3117040607861199</c:v>
                </c:pt>
              </c:numCache>
            </c:numRef>
          </c:val>
        </c:ser>
        <c:ser>
          <c:idx val="39"/>
          <c:order val="39"/>
          <c:tx>
            <c:strRef>
              <c:f>'D2.6.2.A'!$CV$93</c:f>
              <c:strCache>
                <c:ptCount val="1"/>
                <c:pt idx="0">
                  <c:v>Industry I4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'D2.6.2.A'!$CW$93:$DE$93</c:f>
              <c:numCache>
                <c:formatCode>0</c:formatCode>
                <c:ptCount val="9"/>
                <c:pt idx="0">
                  <c:v>0</c:v>
                </c:pt>
                <c:pt idx="1">
                  <c:v>0.84799310887380619</c:v>
                </c:pt>
                <c:pt idx="2">
                  <c:v>0.87215447035795368</c:v>
                </c:pt>
                <c:pt idx="3">
                  <c:v>0.89741401252793862</c:v>
                </c:pt>
                <c:pt idx="4">
                  <c:v>0.92363688451385562</c:v>
                </c:pt>
                <c:pt idx="5">
                  <c:v>0.94978957828668631</c:v>
                </c:pt>
                <c:pt idx="6">
                  <c:v>0.97621570136480107</c:v>
                </c:pt>
                <c:pt idx="7">
                  <c:v>1.0028765435354592</c:v>
                </c:pt>
                <c:pt idx="8">
                  <c:v>1.0297540650228447</c:v>
                </c:pt>
              </c:numCache>
            </c:numRef>
          </c:val>
        </c:ser>
        <c:ser>
          <c:idx val="40"/>
          <c:order val="40"/>
          <c:tx>
            <c:strRef>
              <c:f>'D2.6.2.A'!$CV$94</c:f>
              <c:strCache>
                <c:ptCount val="1"/>
                <c:pt idx="0">
                  <c:v>Industry I5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'D2.6.2.A'!$CW$94:$DE$94</c:f>
              <c:numCache>
                <c:formatCode>0</c:formatCode>
                <c:ptCount val="9"/>
                <c:pt idx="0">
                  <c:v>0</c:v>
                </c:pt>
                <c:pt idx="1">
                  <c:v>1.4381015190761353</c:v>
                </c:pt>
                <c:pt idx="2">
                  <c:v>1.3723592435027461</c:v>
                </c:pt>
                <c:pt idx="3">
                  <c:v>1.1841096674878884</c:v>
                </c:pt>
                <c:pt idx="4">
                  <c:v>0.83728473587218477</c:v>
                </c:pt>
                <c:pt idx="5">
                  <c:v>0.10325734162950367</c:v>
                </c:pt>
                <c:pt idx="6">
                  <c:v>0.31889117804504385</c:v>
                </c:pt>
                <c:pt idx="7">
                  <c:v>0.75026567927080379</c:v>
                </c:pt>
                <c:pt idx="8">
                  <c:v>1.6057373354545392</c:v>
                </c:pt>
              </c:numCache>
            </c:numRef>
          </c:val>
        </c:ser>
        <c:ser>
          <c:idx val="41"/>
          <c:order val="41"/>
          <c:tx>
            <c:strRef>
              <c:f>'D2.6.2.A'!$CV$95</c:f>
              <c:strCache>
                <c:ptCount val="1"/>
                <c:pt idx="0">
                  <c:v>Industry I5 DaS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'D2.6.2.A'!$CW$95:$DE$95</c:f>
              <c:numCache>
                <c:formatCode>0</c:formatCode>
                <c:ptCount val="9"/>
                <c:pt idx="0">
                  <c:v>0</c:v>
                </c:pt>
                <c:pt idx="1">
                  <c:v>8.5577115150324679E-2</c:v>
                </c:pt>
                <c:pt idx="2">
                  <c:v>0.2577032607940708</c:v>
                </c:pt>
                <c:pt idx="3">
                  <c:v>0.60391042099181091</c:v>
                </c:pt>
                <c:pt idx="4">
                  <c:v>1.2146795658674827</c:v>
                </c:pt>
                <c:pt idx="5">
                  <c:v>2.4431544753118306</c:v>
                </c:pt>
                <c:pt idx="6">
                  <c:v>2.1112834152291167</c:v>
                </c:pt>
                <c:pt idx="7">
                  <c:v>1.4149371552031194</c:v>
                </c:pt>
                <c:pt idx="8">
                  <c:v>1.4336100115026685E-2</c:v>
                </c:pt>
              </c:numCache>
            </c:numRef>
          </c:val>
        </c:ser>
        <c:ser>
          <c:idx val="42"/>
          <c:order val="42"/>
          <c:tx>
            <c:strRef>
              <c:f>'D2.6.2.A'!$CV$96</c:f>
              <c:strCache>
                <c:ptCount val="1"/>
                <c:pt idx="0">
                  <c:v>Industry I5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'D2.6.2.A'!$CW$96:$DE$96</c:f>
              <c:numCache>
                <c:formatCode>0</c:formatCode>
                <c:ptCount val="9"/>
                <c:pt idx="0">
                  <c:v>0</c:v>
                </c:pt>
                <c:pt idx="1">
                  <c:v>0.93846043082590214</c:v>
                </c:pt>
                <c:pt idx="2">
                  <c:v>0.96311776964790663</c:v>
                </c:pt>
                <c:pt idx="3">
                  <c:v>0.97743593159988729</c:v>
                </c:pt>
                <c:pt idx="4">
                  <c:v>0.99342585457871979</c:v>
                </c:pt>
                <c:pt idx="5">
                  <c:v>1.0026407715216492</c:v>
                </c:pt>
                <c:pt idx="6">
                  <c:v>1.0110691550627244</c:v>
                </c:pt>
                <c:pt idx="7">
                  <c:v>1.0154806119196911</c:v>
                </c:pt>
                <c:pt idx="8">
                  <c:v>1.0166856682885583</c:v>
                </c:pt>
              </c:numCache>
            </c:numRef>
          </c:val>
        </c:ser>
        <c:ser>
          <c:idx val="43"/>
          <c:order val="43"/>
          <c:tx>
            <c:strRef>
              <c:f>'D2.6.2.A'!$CV$97</c:f>
              <c:strCache>
                <c:ptCount val="1"/>
                <c:pt idx="0">
                  <c:v>Industry I5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'D2.6.2.A'!$CW$97:$DE$97</c:f>
              <c:numCache>
                <c:formatCode>0</c:formatCode>
                <c:ptCount val="9"/>
                <c:pt idx="0">
                  <c:v>0</c:v>
                </c:pt>
                <c:pt idx="1">
                  <c:v>0.36008169600503315</c:v>
                </c:pt>
                <c:pt idx="2">
                  <c:v>0.36954257052926126</c:v>
                </c:pt>
                <c:pt idx="3">
                  <c:v>0.37503636426844555</c:v>
                </c:pt>
                <c:pt idx="4">
                  <c:v>0.38117160278898865</c:v>
                </c:pt>
                <c:pt idx="5">
                  <c:v>0.3847073117143367</c:v>
                </c:pt>
                <c:pt idx="6">
                  <c:v>0.38794123244275963</c:v>
                </c:pt>
                <c:pt idx="7">
                  <c:v>0.38963388224954953</c:v>
                </c:pt>
                <c:pt idx="8">
                  <c:v>0.39009625522429892</c:v>
                </c:pt>
              </c:numCache>
            </c:numRef>
          </c:val>
        </c:ser>
        <c:ser>
          <c:idx val="44"/>
          <c:order val="44"/>
          <c:tx>
            <c:strRef>
              <c:f>'D2.6.2.A'!$CV$98</c:f>
              <c:strCache>
                <c:ptCount val="1"/>
                <c:pt idx="0">
                  <c:v>Industry I5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'D2.6.2.A'!$CW$98:$DE$98</c:f>
              <c:numCache>
                <c:formatCode>0</c:formatCode>
                <c:ptCount val="9"/>
                <c:pt idx="0">
                  <c:v>0</c:v>
                </c:pt>
                <c:pt idx="1">
                  <c:v>0.23772272977006353</c:v>
                </c:pt>
                <c:pt idx="2">
                  <c:v>0.22685532367832331</c:v>
                </c:pt>
                <c:pt idx="3">
                  <c:v>0.19573707333545978</c:v>
                </c:pt>
                <c:pt idx="4">
                  <c:v>0.13840581514373648</c:v>
                </c:pt>
                <c:pt idx="5">
                  <c:v>1.7068765170982002E-2</c:v>
                </c:pt>
                <c:pt idx="6">
                  <c:v>0</c:v>
                </c:pt>
                <c:pt idx="7">
                  <c:v>1.294625884559504E-3</c:v>
                </c:pt>
                <c:pt idx="8">
                  <c:v>5.2970091569083652E-2</c:v>
                </c:pt>
              </c:numCache>
            </c:numRef>
          </c:val>
        </c:ser>
        <c:ser>
          <c:idx val="45"/>
          <c:order val="45"/>
          <c:tx>
            <c:strRef>
              <c:f>'D2.6.2.A'!$CV$99</c:f>
              <c:strCache>
                <c:ptCount val="1"/>
                <c:pt idx="0">
                  <c:v>Industry I5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'D2.6.2.A'!$CW$99:$DE$99</c:f>
              <c:numCache>
                <c:formatCode>0</c:formatCode>
                <c:ptCount val="9"/>
                <c:pt idx="0">
                  <c:v>0</c:v>
                </c:pt>
                <c:pt idx="1">
                  <c:v>1.4160433649449801E-2</c:v>
                </c:pt>
                <c:pt idx="2">
                  <c:v>4.2642123648319818E-2</c:v>
                </c:pt>
                <c:pt idx="3">
                  <c:v>9.9928975539663706E-2</c:v>
                </c:pt>
                <c:pt idx="4">
                  <c:v>0.20099286319062132</c:v>
                </c:pt>
                <c:pt idx="5">
                  <c:v>0.4042684400146237</c:v>
                </c:pt>
                <c:pt idx="6">
                  <c:v>0.43593880850689087</c:v>
                </c:pt>
                <c:pt idx="7">
                  <c:v>0.43571438907418375</c:v>
                </c:pt>
                <c:pt idx="8">
                  <c:v>0.35135432810061623</c:v>
                </c:pt>
              </c:numCache>
            </c:numRef>
          </c:val>
        </c:ser>
        <c:ser>
          <c:idx val="46"/>
          <c:order val="46"/>
          <c:tx>
            <c:strRef>
              <c:f>'D2.6.2.A'!$CV$100</c:f>
              <c:strCache>
                <c:ptCount val="1"/>
                <c:pt idx="0">
                  <c:v>Industry I6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'D2.6.2.A'!$CW$100:$DE$100</c:f>
              <c:numCache>
                <c:formatCode>0</c:formatCode>
                <c:ptCount val="9"/>
                <c:pt idx="0">
                  <c:v>0</c:v>
                </c:pt>
                <c:pt idx="1">
                  <c:v>2.5259669066682604</c:v>
                </c:pt>
                <c:pt idx="2">
                  <c:v>2.5881450051392596</c:v>
                </c:pt>
                <c:pt idx="3">
                  <c:v>2.6066856560824507</c:v>
                </c:pt>
                <c:pt idx="4">
                  <c:v>2.6285116685820937</c:v>
                </c:pt>
                <c:pt idx="5">
                  <c:v>2.6258134438446659</c:v>
                </c:pt>
                <c:pt idx="6">
                  <c:v>2.5820995721597009</c:v>
                </c:pt>
                <c:pt idx="7">
                  <c:v>2.5164382558503817</c:v>
                </c:pt>
                <c:pt idx="8">
                  <c:v>2.4217191673090683</c:v>
                </c:pt>
              </c:numCache>
            </c:numRef>
          </c:val>
        </c:ser>
        <c:ser>
          <c:idx val="47"/>
          <c:order val="47"/>
          <c:tx>
            <c:strRef>
              <c:f>'D2.6.2.A'!$CV$101</c:f>
              <c:strCache>
                <c:ptCount val="1"/>
                <c:pt idx="0">
                  <c:v>Industry I6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'D2.6.2.A'!$CW$101:$DE$101</c:f>
              <c:numCache>
                <c:formatCode>0</c:formatCode>
                <c:ptCount val="9"/>
                <c:pt idx="0">
                  <c:v>0</c:v>
                </c:pt>
                <c:pt idx="1">
                  <c:v>6.0001609573072434</c:v>
                </c:pt>
                <c:pt idx="2">
                  <c:v>5.3303318292480295</c:v>
                </c:pt>
                <c:pt idx="3">
                  <c:v>4.3360672735345274</c:v>
                </c:pt>
                <c:pt idx="4">
                  <c:v>2.7794736849953416</c:v>
                </c:pt>
                <c:pt idx="5">
                  <c:v>5.6564657688386233E-3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8"/>
          <c:order val="48"/>
          <c:tx>
            <c:strRef>
              <c:f>'D2.6.2.A'!$CV$102</c:f>
              <c:strCache>
                <c:ptCount val="1"/>
                <c:pt idx="0">
                  <c:v>Industry I6 HTP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'D2.6.2.A'!$CW$102:$DE$102</c:f>
              <c:numCache>
                <c:formatCode>0</c:formatCode>
                <c:ptCount val="9"/>
                <c:pt idx="0">
                  <c:v>0</c:v>
                </c:pt>
                <c:pt idx="1">
                  <c:v>0.26911727795889462</c:v>
                </c:pt>
                <c:pt idx="2">
                  <c:v>0.81040824926684363</c:v>
                </c:pt>
                <c:pt idx="3">
                  <c:v>0.85494282532901555</c:v>
                </c:pt>
                <c:pt idx="4">
                  <c:v>0.85494282532901555</c:v>
                </c:pt>
                <c:pt idx="5">
                  <c:v>0.85494282532901555</c:v>
                </c:pt>
                <c:pt idx="6">
                  <c:v>0.85494282532901555</c:v>
                </c:pt>
                <c:pt idx="7">
                  <c:v>0.58582554737012094</c:v>
                </c:pt>
                <c:pt idx="8">
                  <c:v>4.4534576062172142E-2</c:v>
                </c:pt>
              </c:numCache>
            </c:numRef>
          </c:val>
        </c:ser>
        <c:ser>
          <c:idx val="49"/>
          <c:order val="49"/>
          <c:tx>
            <c:strRef>
              <c:f>'D2.6.2.A'!$CV$103</c:f>
              <c:strCache>
                <c:ptCount val="1"/>
                <c:pt idx="0">
                  <c:v>Industry I6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'D2.6.2.A'!$CW$103:$DE$103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0.21350591312382661</c:v>
                </c:pt>
                <c:pt idx="4">
                  <c:v>0.23319804537246422</c:v>
                </c:pt>
                <c:pt idx="5">
                  <c:v>0.23319804537246422</c:v>
                </c:pt>
                <c:pt idx="6">
                  <c:v>0.23319804537246422</c:v>
                </c:pt>
                <c:pt idx="7">
                  <c:v>0.23319804537246422</c:v>
                </c:pt>
                <c:pt idx="8">
                  <c:v>6.2393314873402987E-2</c:v>
                </c:pt>
              </c:numCache>
            </c:numRef>
          </c:val>
        </c:ser>
        <c:ser>
          <c:idx val="50"/>
          <c:order val="50"/>
          <c:tx>
            <c:strRef>
              <c:f>'D2.6.2.A'!$CV$104</c:f>
              <c:strCache>
                <c:ptCount val="1"/>
                <c:pt idx="0">
                  <c:v>Industry I6 HTP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'D2.6.2.A'!$CW$104:$DE$104</c:f>
              <c:numCache>
                <c:formatCode>0</c:formatCode>
                <c:ptCount val="9"/>
                <c:pt idx="0">
                  <c:v>0</c:v>
                </c:pt>
                <c:pt idx="1">
                  <c:v>7.9923545934931658E-2</c:v>
                </c:pt>
                <c:pt idx="2">
                  <c:v>0.25881225258028462</c:v>
                </c:pt>
                <c:pt idx="3">
                  <c:v>0.61862133846356537</c:v>
                </c:pt>
                <c:pt idx="4">
                  <c:v>1.3423259295123484</c:v>
                </c:pt>
                <c:pt idx="5">
                  <c:v>2.6004994728029085</c:v>
                </c:pt>
                <c:pt idx="6">
                  <c:v>2.5527755948492086</c:v>
                </c:pt>
                <c:pt idx="7">
                  <c:v>2.5752850311778444</c:v>
                </c:pt>
                <c:pt idx="8">
                  <c:v>2.7414499733151882</c:v>
                </c:pt>
              </c:numCache>
            </c:numRef>
          </c:val>
        </c:ser>
        <c:ser>
          <c:idx val="51"/>
          <c:order val="51"/>
          <c:tx>
            <c:strRef>
              <c:f>'D2.6.2.A'!$CV$105</c:f>
              <c:strCache>
                <c:ptCount val="1"/>
                <c:pt idx="0">
                  <c:v>Industry I6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'D2.6.2.A'!$CW$105:$DE$105</c:f>
              <c:numCache>
                <c:formatCode>0</c:formatCode>
                <c:ptCount val="9"/>
                <c:pt idx="0">
                  <c:v>0</c:v>
                </c:pt>
                <c:pt idx="1">
                  <c:v>5.1218906963200554</c:v>
                </c:pt>
                <c:pt idx="2">
                  <c:v>4.3211200046546301</c:v>
                </c:pt>
                <c:pt idx="3">
                  <c:v>3.5798572443030308</c:v>
                </c:pt>
                <c:pt idx="4">
                  <c:v>2.8098299244287839</c:v>
                </c:pt>
                <c:pt idx="5">
                  <c:v>1.2659806886065239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2"/>
          <c:order val="52"/>
          <c:tx>
            <c:strRef>
              <c:f>'D2.6.2.A'!$CV$106</c:f>
              <c:strCache>
                <c:ptCount val="1"/>
                <c:pt idx="0">
                  <c:v>Industry I6 LTP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'D2.6.2.A'!$CW$106:$DE$106</c:f>
              <c:numCache>
                <c:formatCode>0</c:formatCode>
                <c:ptCount val="9"/>
                <c:pt idx="0">
                  <c:v>0</c:v>
                </c:pt>
                <c:pt idx="1">
                  <c:v>0.23115673160066555</c:v>
                </c:pt>
                <c:pt idx="2">
                  <c:v>0.69609548514467834</c:v>
                </c:pt>
                <c:pt idx="3">
                  <c:v>0.72858498804909211</c:v>
                </c:pt>
                <c:pt idx="4">
                  <c:v>0.72858498804909211</c:v>
                </c:pt>
                <c:pt idx="5">
                  <c:v>0.72858498804909211</c:v>
                </c:pt>
                <c:pt idx="6">
                  <c:v>0.72858498804909211</c:v>
                </c:pt>
                <c:pt idx="7">
                  <c:v>0.49742825644842659</c:v>
                </c:pt>
                <c:pt idx="8">
                  <c:v>3.2489502904413672E-2</c:v>
                </c:pt>
              </c:numCache>
            </c:numRef>
          </c:val>
        </c:ser>
        <c:ser>
          <c:idx val="53"/>
          <c:order val="53"/>
          <c:tx>
            <c:strRef>
              <c:f>'D2.6.2.A'!$CV$107</c:f>
              <c:strCache>
                <c:ptCount val="1"/>
                <c:pt idx="0">
                  <c:v>Industry I6 LTP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'D2.6.2.A'!$CW$107:$DE$107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0.18217186668192115</c:v>
                </c:pt>
                <c:pt idx="4">
                  <c:v>0.21600075320361464</c:v>
                </c:pt>
                <c:pt idx="5">
                  <c:v>0.21600075320361464</c:v>
                </c:pt>
                <c:pt idx="6">
                  <c:v>0.21600075320361464</c:v>
                </c:pt>
                <c:pt idx="7">
                  <c:v>0.21600075320361464</c:v>
                </c:pt>
                <c:pt idx="8">
                  <c:v>7.0263259858077826E-2</c:v>
                </c:pt>
              </c:numCache>
            </c:numRef>
          </c:val>
        </c:ser>
        <c:ser>
          <c:idx val="54"/>
          <c:order val="54"/>
          <c:tx>
            <c:strRef>
              <c:f>'D2.6.2.A'!$CV$108</c:f>
              <c:strCache>
                <c:ptCount val="1"/>
                <c:pt idx="0">
                  <c:v>Industry I6 LTP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'D2.6.2.A'!$CW$108:$DE$108</c:f>
              <c:numCache>
                <c:formatCode>0</c:formatCode>
                <c:ptCount val="9"/>
                <c:pt idx="0">
                  <c:v>0</c:v>
                </c:pt>
                <c:pt idx="1">
                  <c:v>0.17224880356853176</c:v>
                </c:pt>
                <c:pt idx="2">
                  <c:v>0.51870267268490078</c:v>
                </c:pt>
                <c:pt idx="3">
                  <c:v>0.51870267268490078</c:v>
                </c:pt>
                <c:pt idx="4">
                  <c:v>0.51870267268490078</c:v>
                </c:pt>
                <c:pt idx="5">
                  <c:v>0.51870267268490078</c:v>
                </c:pt>
                <c:pt idx="6">
                  <c:v>0.51870267268490078</c:v>
                </c:pt>
                <c:pt idx="7">
                  <c:v>0.34645386911636933</c:v>
                </c:pt>
                <c:pt idx="8">
                  <c:v>0</c:v>
                </c:pt>
              </c:numCache>
            </c:numRef>
          </c:val>
        </c:ser>
        <c:ser>
          <c:idx val="55"/>
          <c:order val="55"/>
          <c:tx>
            <c:strRef>
              <c:f>'D2.6.2.A'!$CV$109</c:f>
              <c:strCache>
                <c:ptCount val="1"/>
                <c:pt idx="0">
                  <c:v>Industry I6 LTP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'D2.6.2.A'!$CW$109:$DE$109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0.13758165232770295</c:v>
                </c:pt>
                <c:pt idx="4">
                  <c:v>0.14478392115722064</c:v>
                </c:pt>
                <c:pt idx="5">
                  <c:v>0.14478392115722064</c:v>
                </c:pt>
                <c:pt idx="6">
                  <c:v>0.14478392115722064</c:v>
                </c:pt>
                <c:pt idx="7">
                  <c:v>0.11726759069167994</c:v>
                </c:pt>
                <c:pt idx="8">
                  <c:v>5.7618150636141313E-3</c:v>
                </c:pt>
              </c:numCache>
            </c:numRef>
          </c:val>
        </c:ser>
        <c:ser>
          <c:idx val="56"/>
          <c:order val="56"/>
          <c:tx>
            <c:strRef>
              <c:f>'D2.6.2.A'!$CV$110</c:f>
              <c:strCache>
                <c:ptCount val="1"/>
                <c:pt idx="0">
                  <c:v>Industry I6 LTP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'D2.6.2.A'!$CW$110:$DE$110</c:f>
              <c:numCache>
                <c:formatCode>0</c:formatCode>
                <c:ptCount val="9"/>
                <c:pt idx="0">
                  <c:v>0</c:v>
                </c:pt>
                <c:pt idx="1">
                  <c:v>4.0631798006626439E-3</c:v>
                </c:pt>
                <c:pt idx="2">
                  <c:v>8.5681476130510997E-2</c:v>
                </c:pt>
                <c:pt idx="3">
                  <c:v>0.25235020186649731</c:v>
                </c:pt>
                <c:pt idx="4">
                  <c:v>0.58539549206112595</c:v>
                </c:pt>
                <c:pt idx="5">
                  <c:v>1.2482300766069019</c:v>
                </c:pt>
                <c:pt idx="6">
                  <c:v>1.7528010839909667</c:v>
                </c:pt>
                <c:pt idx="7">
                  <c:v>1.8671855944904552</c:v>
                </c:pt>
                <c:pt idx="8">
                  <c:v>2.2281594231109945</c:v>
                </c:pt>
              </c:numCache>
            </c:numRef>
          </c:val>
        </c:ser>
        <c:ser>
          <c:idx val="57"/>
          <c:order val="57"/>
          <c:tx>
            <c:strRef>
              <c:f>'D2.6.2.A'!$CV$111</c:f>
              <c:strCache>
                <c:ptCount val="1"/>
                <c:pt idx="0">
                  <c:v>Industry I6 Mot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'D2.6.2.A'!$CW$111:$DE$111</c:f>
              <c:numCache>
                <c:formatCode>0</c:formatCode>
                <c:ptCount val="9"/>
                <c:pt idx="0">
                  <c:v>0</c:v>
                </c:pt>
                <c:pt idx="1">
                  <c:v>0.12061127224048325</c:v>
                </c:pt>
                <c:pt idx="2">
                  <c:v>0.12358018665590287</c:v>
                </c:pt>
                <c:pt idx="3">
                  <c:v>0.12446547596532449</c:v>
                </c:pt>
                <c:pt idx="4">
                  <c:v>0.12550763654493</c:v>
                </c:pt>
                <c:pt idx="5">
                  <c:v>0.12537880021001474</c:v>
                </c:pt>
                <c:pt idx="6">
                  <c:v>0.12329152596086994</c:v>
                </c:pt>
                <c:pt idx="7">
                  <c:v>0.12015629292351622</c:v>
                </c:pt>
                <c:pt idx="8">
                  <c:v>0.11563359322216317</c:v>
                </c:pt>
              </c:numCache>
            </c:numRef>
          </c:val>
        </c:ser>
        <c:ser>
          <c:idx val="58"/>
          <c:order val="58"/>
          <c:tx>
            <c:strRef>
              <c:f>'D2.6.2.A'!$CV$112</c:f>
              <c:strCache>
                <c:ptCount val="1"/>
                <c:pt idx="0">
                  <c:v>Industry I6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'D2.6.2.A'!$CW$112:$DE$112</c:f>
              <c:numCache>
                <c:formatCode>0</c:formatCode>
                <c:ptCount val="9"/>
                <c:pt idx="0">
                  <c:v>0</c:v>
                </c:pt>
                <c:pt idx="1">
                  <c:v>1.5807689102378006</c:v>
                </c:pt>
                <c:pt idx="2">
                  <c:v>1.6196804275269532</c:v>
                </c:pt>
                <c:pt idx="3">
                  <c:v>1.6312833050267317</c:v>
                </c:pt>
                <c:pt idx="4">
                  <c:v>1.6449421862665543</c:v>
                </c:pt>
                <c:pt idx="5">
                  <c:v>1.6432536171223953</c:v>
                </c:pt>
                <c:pt idx="6">
                  <c:v>1.6158971505260666</c:v>
                </c:pt>
                <c:pt idx="7">
                  <c:v>1.5748058095615332</c:v>
                </c:pt>
                <c:pt idx="8">
                  <c:v>1.5155298982354977</c:v>
                </c:pt>
              </c:numCache>
            </c:numRef>
          </c:val>
        </c:ser>
        <c:ser>
          <c:idx val="59"/>
          <c:order val="59"/>
          <c:tx>
            <c:strRef>
              <c:f>'D2.6.2.A'!$CV$113</c:f>
              <c:strCache>
                <c:ptCount val="1"/>
                <c:pt idx="0">
                  <c:v>Industry I6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'D2.6.2.A'!$CW$113:$DE$113</c:f>
              <c:numCache>
                <c:formatCode>0</c:formatCode>
                <c:ptCount val="9"/>
                <c:pt idx="0">
                  <c:v>0</c:v>
                </c:pt>
                <c:pt idx="1">
                  <c:v>3.0242067977994123</c:v>
                </c:pt>
                <c:pt idx="2">
                  <c:v>2.8888528962735283</c:v>
                </c:pt>
                <c:pt idx="3">
                  <c:v>2.4846218806290352</c:v>
                </c:pt>
                <c:pt idx="4">
                  <c:v>1.7580041723723521</c:v>
                </c:pt>
                <c:pt idx="5">
                  <c:v>0.23877890079179109</c:v>
                </c:pt>
                <c:pt idx="6">
                  <c:v>0.48664438503789303</c:v>
                </c:pt>
                <c:pt idx="7">
                  <c:v>1.227109522492521</c:v>
                </c:pt>
                <c:pt idx="8">
                  <c:v>2.8380254660791349</c:v>
                </c:pt>
              </c:numCache>
            </c:numRef>
          </c:val>
        </c:ser>
        <c:ser>
          <c:idx val="60"/>
          <c:order val="60"/>
          <c:tx>
            <c:strRef>
              <c:f>'D2.6.2.A'!$CV$114</c:f>
              <c:strCache>
                <c:ptCount val="1"/>
                <c:pt idx="0">
                  <c:v>Industry I6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'D2.6.2.A'!$CW$114:$DE$114</c:f>
              <c:numCache>
                <c:formatCode>0</c:formatCode>
                <c:ptCount val="9"/>
                <c:pt idx="0">
                  <c:v>0</c:v>
                </c:pt>
                <c:pt idx="1">
                  <c:v>0.14332165776995914</c:v>
                </c:pt>
                <c:pt idx="2">
                  <c:v>0.43159270424786861</c:v>
                </c:pt>
                <c:pt idx="3">
                  <c:v>1.0114087455455818</c:v>
                </c:pt>
                <c:pt idx="4">
                  <c:v>2.034304249829745</c:v>
                </c:pt>
                <c:pt idx="5">
                  <c:v>4.0917124744868438</c:v>
                </c:pt>
                <c:pt idx="6">
                  <c:v>3.6817877808873685</c:v>
                </c:pt>
                <c:pt idx="7">
                  <c:v>2.5663808792990239</c:v>
                </c:pt>
                <c:pt idx="8">
                  <c:v>0.22070160816401577</c:v>
                </c:pt>
              </c:numCache>
            </c:numRef>
          </c:val>
        </c:ser>
        <c:ser>
          <c:idx val="61"/>
          <c:order val="61"/>
          <c:tx>
            <c:strRef>
              <c:f>'D2.6.2.A'!$CV$115</c:f>
              <c:strCache>
                <c:ptCount val="1"/>
                <c:pt idx="0">
                  <c:v>Industry I7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'D2.6.2.A'!$CW$115:$DE$115</c:f>
              <c:numCache>
                <c:formatCode>0</c:formatCode>
                <c:ptCount val="9"/>
                <c:pt idx="0">
                  <c:v>0</c:v>
                </c:pt>
                <c:pt idx="1">
                  <c:v>0.30890108919236992</c:v>
                </c:pt>
                <c:pt idx="2">
                  <c:v>0.28801903360574493</c:v>
                </c:pt>
                <c:pt idx="3">
                  <c:v>0.26173776593319947</c:v>
                </c:pt>
                <c:pt idx="4">
                  <c:v>0.23655899356445872</c:v>
                </c:pt>
                <c:pt idx="5">
                  <c:v>0.20887575305946274</c:v>
                </c:pt>
                <c:pt idx="6">
                  <c:v>0.18192500306382517</c:v>
                </c:pt>
                <c:pt idx="7">
                  <c:v>0.15423913997404184</c:v>
                </c:pt>
                <c:pt idx="8">
                  <c:v>0.1265390956943668</c:v>
                </c:pt>
              </c:numCache>
            </c:numRef>
          </c:val>
        </c:ser>
        <c:ser>
          <c:idx val="62"/>
          <c:order val="62"/>
          <c:tx>
            <c:strRef>
              <c:f>'D2.6.2.A'!$CV$116</c:f>
              <c:strCache>
                <c:ptCount val="1"/>
                <c:pt idx="0">
                  <c:v>Industry I7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'D2.6.2.A'!$CW$116:$DE$116</c:f>
              <c:numCache>
                <c:formatCode>0</c:formatCode>
                <c:ptCount val="9"/>
                <c:pt idx="0">
                  <c:v>0</c:v>
                </c:pt>
                <c:pt idx="1">
                  <c:v>7.9525198214474067</c:v>
                </c:pt>
                <c:pt idx="2">
                  <c:v>7.4149206779767445</c:v>
                </c:pt>
                <c:pt idx="3">
                  <c:v>6.0571547219957109</c:v>
                </c:pt>
                <c:pt idx="4">
                  <c:v>4.3234189543928823</c:v>
                </c:pt>
                <c:pt idx="5">
                  <c:v>1.985390492979348</c:v>
                </c:pt>
                <c:pt idx="6">
                  <c:v>0.35997820465851088</c:v>
                </c:pt>
                <c:pt idx="7">
                  <c:v>1.09897250370357E-2</c:v>
                </c:pt>
                <c:pt idx="8">
                  <c:v>0</c:v>
                </c:pt>
              </c:numCache>
            </c:numRef>
          </c:val>
        </c:ser>
        <c:ser>
          <c:idx val="63"/>
          <c:order val="63"/>
          <c:tx>
            <c:strRef>
              <c:f>'D2.6.2.A'!$CV$117</c:f>
              <c:strCache>
                <c:ptCount val="1"/>
                <c:pt idx="0">
                  <c:v>Industry I7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'D2.6.2.A'!$CW$117:$DE$117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8.0866929269754764E-2</c:v>
                </c:pt>
                <c:pt idx="4">
                  <c:v>0.16763504804024443</c:v>
                </c:pt>
                <c:pt idx="5">
                  <c:v>0.33887207216537168</c:v>
                </c:pt>
                <c:pt idx="6">
                  <c:v>0.49065446940974006</c:v>
                </c:pt>
                <c:pt idx="7">
                  <c:v>0.47235010295370006</c:v>
                </c:pt>
                <c:pt idx="8">
                  <c:v>0.39116791325208572</c:v>
                </c:pt>
              </c:numCache>
            </c:numRef>
          </c:val>
        </c:ser>
        <c:ser>
          <c:idx val="64"/>
          <c:order val="64"/>
          <c:tx>
            <c:strRef>
              <c:f>'D2.6.2.A'!$CV$118</c:f>
              <c:strCache>
                <c:ptCount val="1"/>
                <c:pt idx="0">
                  <c:v>Industry I7 HTP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'D2.6.2.A'!$CW$118:$DE$118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5.3632255690724391E-2</c:v>
                </c:pt>
                <c:pt idx="4">
                  <c:v>0.1644207841532413</c:v>
                </c:pt>
                <c:pt idx="5">
                  <c:v>0.28559229558674121</c:v>
                </c:pt>
                <c:pt idx="6">
                  <c:v>0.31104786230924114</c:v>
                </c:pt>
                <c:pt idx="7">
                  <c:v>0.26390649184965176</c:v>
                </c:pt>
                <c:pt idx="8">
                  <c:v>0.15378265193456855</c:v>
                </c:pt>
              </c:numCache>
            </c:numRef>
          </c:val>
        </c:ser>
        <c:ser>
          <c:idx val="65"/>
          <c:order val="65"/>
          <c:tx>
            <c:strRef>
              <c:f>'D2.6.2.A'!$CV$119</c:f>
              <c:strCache>
                <c:ptCount val="1"/>
                <c:pt idx="0">
                  <c:v>Industry I7 HTP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'D2.6.2.A'!$CW$119:$DE$119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3.4005821687763747E-2</c:v>
                </c:pt>
                <c:pt idx="4">
                  <c:v>8.7090460282541277E-2</c:v>
                </c:pt>
                <c:pt idx="5">
                  <c:v>0.16717743531994583</c:v>
                </c:pt>
                <c:pt idx="6">
                  <c:v>0.20904111440416986</c:v>
                </c:pt>
                <c:pt idx="7">
                  <c:v>0.18600667404883309</c:v>
                </c:pt>
                <c:pt idx="8">
                  <c:v>0.19443983482733251</c:v>
                </c:pt>
              </c:numCache>
            </c:numRef>
          </c:val>
        </c:ser>
        <c:ser>
          <c:idx val="66"/>
          <c:order val="66"/>
          <c:tx>
            <c:strRef>
              <c:f>'D2.6.2.A'!$CV$120</c:f>
              <c:strCache>
                <c:ptCount val="1"/>
                <c:pt idx="0">
                  <c:v>Industry I7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'D2.6.2.A'!$CW$120:$DE$120</c:f>
              <c:numCache>
                <c:formatCode>0</c:formatCode>
                <c:ptCount val="9"/>
                <c:pt idx="0">
                  <c:v>0</c:v>
                </c:pt>
                <c:pt idx="1">
                  <c:v>0.3272243223460034</c:v>
                </c:pt>
                <c:pt idx="2">
                  <c:v>0.30510359591415259</c:v>
                </c:pt>
                <c:pt idx="3">
                  <c:v>0.2772633897594039</c:v>
                </c:pt>
                <c:pt idx="4">
                  <c:v>0.25059107614792481</c:v>
                </c:pt>
                <c:pt idx="5">
                  <c:v>0.22126573566993163</c:v>
                </c:pt>
                <c:pt idx="6">
                  <c:v>0.19271633519000139</c:v>
                </c:pt>
                <c:pt idx="7">
                  <c:v>0.16338821656210933</c:v>
                </c:pt>
                <c:pt idx="8">
                  <c:v>0.13404507555193207</c:v>
                </c:pt>
              </c:numCache>
            </c:numRef>
          </c:val>
        </c:ser>
        <c:ser>
          <c:idx val="67"/>
          <c:order val="67"/>
          <c:tx>
            <c:strRef>
              <c:f>'D2.6.2.A'!$CV$121</c:f>
              <c:strCache>
                <c:ptCount val="1"/>
                <c:pt idx="0">
                  <c:v>Industry I7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'D2.6.2.A'!$CW$121:$DE$121</c:f>
              <c:numCache>
                <c:formatCode>0</c:formatCode>
                <c:ptCount val="9"/>
                <c:pt idx="0">
                  <c:v>0</c:v>
                </c:pt>
                <c:pt idx="1">
                  <c:v>0.46597046699473876</c:v>
                </c:pt>
                <c:pt idx="2">
                  <c:v>0.43447034759097874</c:v>
                </c:pt>
                <c:pt idx="3">
                  <c:v>0.39482563606663851</c:v>
                </c:pt>
                <c:pt idx="4">
                  <c:v>0.35684401434527196</c:v>
                </c:pt>
                <c:pt idx="5">
                  <c:v>0.31508445778374955</c:v>
                </c:pt>
                <c:pt idx="6">
                  <c:v>0.27442984696912048</c:v>
                </c:pt>
                <c:pt idx="7">
                  <c:v>0.23266633429640321</c:v>
                </c:pt>
                <c:pt idx="8">
                  <c:v>0.19088142961217114</c:v>
                </c:pt>
              </c:numCache>
            </c:numRef>
          </c:val>
        </c:ser>
        <c:ser>
          <c:idx val="68"/>
          <c:order val="68"/>
          <c:tx>
            <c:strRef>
              <c:f>'D2.6.2.A'!$CV$122</c:f>
              <c:strCache>
                <c:ptCount val="1"/>
                <c:pt idx="0">
                  <c:v>Industry I7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'D2.6.2.A'!$CW$122:$DE$122</c:f>
              <c:numCache>
                <c:formatCode>0</c:formatCode>
                <c:ptCount val="9"/>
                <c:pt idx="0">
                  <c:v>0</c:v>
                </c:pt>
                <c:pt idx="1">
                  <c:v>8.6099154709786463E-2</c:v>
                </c:pt>
                <c:pt idx="2">
                  <c:v>7.9087523654839856E-2</c:v>
                </c:pt>
                <c:pt idx="3">
                  <c:v>6.8577359104723123E-2</c:v>
                </c:pt>
                <c:pt idx="4">
                  <c:v>5.6712471949812139E-2</c:v>
                </c:pt>
                <c:pt idx="5">
                  <c:v>4.1856301547162286E-2</c:v>
                </c:pt>
                <c:pt idx="6">
                  <c:v>3.7479695955541084E-2</c:v>
                </c:pt>
                <c:pt idx="7">
                  <c:v>3.484812169612763E-2</c:v>
                </c:pt>
                <c:pt idx="8">
                  <c:v>3.5387695488840222E-2</c:v>
                </c:pt>
              </c:numCache>
            </c:numRef>
          </c:val>
        </c:ser>
        <c:ser>
          <c:idx val="69"/>
          <c:order val="69"/>
          <c:tx>
            <c:strRef>
              <c:f>'D2.6.2.A'!$CV$123</c:f>
              <c:strCache>
                <c:ptCount val="1"/>
                <c:pt idx="0">
                  <c:v>Industry I7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'D2.6.2.A'!$CW$123:$DE$123</c:f>
              <c:numCache>
                <c:formatCode>0</c:formatCode>
                <c:ptCount val="9"/>
                <c:pt idx="0">
                  <c:v>0</c:v>
                </c:pt>
                <c:pt idx="1">
                  <c:v>4.0563734721748163E-4</c:v>
                </c:pt>
                <c:pt idx="2">
                  <c:v>2.0585479632085385E-3</c:v>
                </c:pt>
                <c:pt idx="3">
                  <c:v>6.516542152137204E-3</c:v>
                </c:pt>
                <c:pt idx="4">
                  <c:v>1.3320397592744207E-2</c:v>
                </c:pt>
                <c:pt idx="5">
                  <c:v>2.3355739629131216E-2</c:v>
                </c:pt>
                <c:pt idx="6">
                  <c:v>1.8897745440474262E-2</c:v>
                </c:pt>
                <c:pt idx="7">
                  <c:v>1.1688252652921872E-2</c:v>
                </c:pt>
                <c:pt idx="8">
                  <c:v>0</c:v>
                </c:pt>
              </c:numCache>
            </c:numRef>
          </c:val>
        </c:ser>
        <c:ser>
          <c:idx val="70"/>
          <c:order val="70"/>
          <c:tx>
            <c:strRef>
              <c:f>'D2.6.2.A'!$CV$124</c:f>
              <c:strCache>
                <c:ptCount val="1"/>
                <c:pt idx="0">
                  <c:v>Industry I8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'D2.6.2.A'!$CW$124:$DE$124</c:f>
              <c:numCache>
                <c:formatCode>0</c:formatCode>
                <c:ptCount val="9"/>
                <c:pt idx="0">
                  <c:v>0</c:v>
                </c:pt>
                <c:pt idx="1">
                  <c:v>10.633652280632072</c:v>
                </c:pt>
                <c:pt idx="2">
                  <c:v>8.078415494742984</c:v>
                </c:pt>
                <c:pt idx="3">
                  <c:v>5.328790296817516</c:v>
                </c:pt>
                <c:pt idx="4">
                  <c:v>1.7558758990561805</c:v>
                </c:pt>
                <c:pt idx="5">
                  <c:v>4.773614696472251E-2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71"/>
          <c:order val="71"/>
          <c:tx>
            <c:strRef>
              <c:f>'D2.6.2.A'!$CV$125</c:f>
              <c:strCache>
                <c:ptCount val="1"/>
                <c:pt idx="0">
                  <c:v>Industry I8 LTP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'D2.6.2.A'!$CW$125:$DE$125</c:f>
              <c:numCache>
                <c:formatCode>0</c:formatCode>
                <c:ptCount val="9"/>
                <c:pt idx="0">
                  <c:v>0</c:v>
                </c:pt>
                <c:pt idx="1">
                  <c:v>0.55573605134473147</c:v>
                </c:pt>
                <c:pt idx="2">
                  <c:v>1.6735197526319263</c:v>
                </c:pt>
                <c:pt idx="3">
                  <c:v>1.6844727199079461</c:v>
                </c:pt>
                <c:pt idx="4">
                  <c:v>1.6844727199079461</c:v>
                </c:pt>
                <c:pt idx="5">
                  <c:v>1.6844727199079461</c:v>
                </c:pt>
                <c:pt idx="6">
                  <c:v>1.6844727199079461</c:v>
                </c:pt>
                <c:pt idx="7">
                  <c:v>1.1287366685632139</c:v>
                </c:pt>
                <c:pt idx="8">
                  <c:v>1.0952967276019644E-2</c:v>
                </c:pt>
              </c:numCache>
            </c:numRef>
          </c:val>
        </c:ser>
        <c:ser>
          <c:idx val="72"/>
          <c:order val="72"/>
          <c:tx>
            <c:strRef>
              <c:f>'D2.6.2.A'!$CV$126</c:f>
              <c:strCache>
                <c:ptCount val="1"/>
                <c:pt idx="0">
                  <c:v>Industry I8 LTP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'D2.6.2.A'!$CW$126:$DE$126</c:f>
              <c:numCache>
                <c:formatCode>0</c:formatCode>
                <c:ptCount val="9"/>
                <c:pt idx="0">
                  <c:v>0</c:v>
                </c:pt>
                <c:pt idx="1">
                  <c:v>4.6260638112097657E-3</c:v>
                </c:pt>
                <c:pt idx="2">
                  <c:v>9.0182486709087378E-3</c:v>
                </c:pt>
                <c:pt idx="3">
                  <c:v>0.31016029188830813</c:v>
                </c:pt>
                <c:pt idx="4">
                  <c:v>0.37308535921511998</c:v>
                </c:pt>
                <c:pt idx="5">
                  <c:v>0.37308535921511998</c:v>
                </c:pt>
                <c:pt idx="6">
                  <c:v>0.36845929540391026</c:v>
                </c:pt>
                <c:pt idx="7">
                  <c:v>0.36406711054421115</c:v>
                </c:pt>
                <c:pt idx="8">
                  <c:v>6.2925067326811801E-2</c:v>
                </c:pt>
              </c:numCache>
            </c:numRef>
          </c:val>
        </c:ser>
        <c:ser>
          <c:idx val="73"/>
          <c:order val="73"/>
          <c:tx>
            <c:strRef>
              <c:f>'D2.6.2.A'!$CV$127</c:f>
              <c:strCache>
                <c:ptCount val="1"/>
                <c:pt idx="0">
                  <c:v>Industry I8 LTP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'D2.6.2.A'!$CW$127:$DE$127</c:f>
              <c:numCache>
                <c:formatCode>0</c:formatCode>
                <c:ptCount val="9"/>
                <c:pt idx="0">
                  <c:v>0</c:v>
                </c:pt>
                <c:pt idx="1">
                  <c:v>0.32485475802110086</c:v>
                </c:pt>
                <c:pt idx="2">
                  <c:v>0.97825371048210075</c:v>
                </c:pt>
                <c:pt idx="3">
                  <c:v>1.0008958779631323</c:v>
                </c:pt>
                <c:pt idx="4">
                  <c:v>1.0008958779631323</c:v>
                </c:pt>
                <c:pt idx="5">
                  <c:v>1.0008958779631323</c:v>
                </c:pt>
                <c:pt idx="6">
                  <c:v>1.0008958779631323</c:v>
                </c:pt>
                <c:pt idx="7">
                  <c:v>0.67604111994203153</c:v>
                </c:pt>
                <c:pt idx="8">
                  <c:v>2.2642167481031237E-2</c:v>
                </c:pt>
              </c:numCache>
            </c:numRef>
          </c:val>
        </c:ser>
        <c:ser>
          <c:idx val="74"/>
          <c:order val="74"/>
          <c:tx>
            <c:strRef>
              <c:f>'D2.6.2.A'!$CV$128</c:f>
              <c:strCache>
                <c:ptCount val="1"/>
                <c:pt idx="0">
                  <c:v>Industry I8 LTP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'D2.6.2.A'!$CW$128:$DE$128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0.17095481639716267</c:v>
                </c:pt>
                <c:pt idx="4">
                  <c:v>0.19528054556227362</c:v>
                </c:pt>
                <c:pt idx="5">
                  <c:v>0.19528054556227362</c:v>
                </c:pt>
                <c:pt idx="6">
                  <c:v>0.19528054556227362</c:v>
                </c:pt>
                <c:pt idx="7">
                  <c:v>0.16108958228284104</c:v>
                </c:pt>
                <c:pt idx="8">
                  <c:v>1.9460583332088815E-2</c:v>
                </c:pt>
              </c:numCache>
            </c:numRef>
          </c:val>
        </c:ser>
        <c:ser>
          <c:idx val="75"/>
          <c:order val="75"/>
          <c:tx>
            <c:strRef>
              <c:f>'D2.6.2.A'!$CV$129</c:f>
              <c:strCache>
                <c:ptCount val="1"/>
                <c:pt idx="0">
                  <c:v>Industry I8 LTP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'D2.6.2.A'!$CW$129:$DE$129</c:f>
              <c:numCache>
                <c:formatCode>0</c:formatCode>
                <c:ptCount val="9"/>
                <c:pt idx="0">
                  <c:v>0</c:v>
                </c:pt>
                <c:pt idx="1">
                  <c:v>3.02259995197433E-2</c:v>
                </c:pt>
                <c:pt idx="2">
                  <c:v>0.14039377375941353</c:v>
                </c:pt>
                <c:pt idx="3">
                  <c:v>0.3619805182929301</c:v>
                </c:pt>
                <c:pt idx="4">
                  <c:v>0.80465310328558792</c:v>
                </c:pt>
                <c:pt idx="5">
                  <c:v>0.80093011973711714</c:v>
                </c:pt>
                <c:pt idx="6">
                  <c:v>0.69076234549744731</c:v>
                </c:pt>
                <c:pt idx="7">
                  <c:v>0.46917560096393029</c:v>
                </c:pt>
                <c:pt idx="8">
                  <c:v>4.0058992055612572E-2</c:v>
                </c:pt>
              </c:numCache>
            </c:numRef>
          </c:val>
        </c:ser>
        <c:ser>
          <c:idx val="76"/>
          <c:order val="76"/>
          <c:tx>
            <c:strRef>
              <c:f>'D2.6.2.A'!$CV$130</c:f>
              <c:strCache>
                <c:ptCount val="1"/>
                <c:pt idx="0">
                  <c:v>Industry I8 LTP Hyd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'D2.6.2.A'!$CW$130:$DE$130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4.6072712645977329E-2</c:v>
                </c:pt>
                <c:pt idx="4">
                  <c:v>0.13621946319158565</c:v>
                </c:pt>
                <c:pt idx="5">
                  <c:v>0.28301760485265914</c:v>
                </c:pt>
                <c:pt idx="6">
                  <c:v>0.30874128267236084</c:v>
                </c:pt>
                <c:pt idx="7">
                  <c:v>0.47178589355426132</c:v>
                </c:pt>
                <c:pt idx="8">
                  <c:v>0.87477183880537512</c:v>
                </c:pt>
              </c:numCache>
            </c:numRef>
          </c:val>
        </c:ser>
        <c:ser>
          <c:idx val="77"/>
          <c:order val="77"/>
          <c:tx>
            <c:strRef>
              <c:f>'D2.6.2.A'!$CV$131</c:f>
              <c:strCache>
                <c:ptCount val="1"/>
                <c:pt idx="0">
                  <c:v>Industry I8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'D2.6.2.A'!$CW$131:$DE$131</c:f>
              <c:numCache>
                <c:formatCode>0</c:formatCode>
                <c:ptCount val="9"/>
                <c:pt idx="0">
                  <c:v>0</c:v>
                </c:pt>
                <c:pt idx="1">
                  <c:v>1.7993337783625865</c:v>
                </c:pt>
                <c:pt idx="2">
                  <c:v>1.7424024465758892</c:v>
                </c:pt>
                <c:pt idx="3">
                  <c:v>1.6854711147891863</c:v>
                </c:pt>
                <c:pt idx="4">
                  <c:v>1.6285397830024921</c:v>
                </c:pt>
                <c:pt idx="5">
                  <c:v>1.5716084512157973</c:v>
                </c:pt>
                <c:pt idx="6">
                  <c:v>1.5146771194291015</c:v>
                </c:pt>
                <c:pt idx="7">
                  <c:v>1.4577457876424043</c:v>
                </c:pt>
                <c:pt idx="8">
                  <c:v>1.400814455855685</c:v>
                </c:pt>
              </c:numCache>
            </c:numRef>
          </c:val>
        </c:ser>
        <c:ser>
          <c:idx val="78"/>
          <c:order val="78"/>
          <c:tx>
            <c:strRef>
              <c:f>'D2.6.2.A'!$CV$132</c:f>
              <c:strCache>
                <c:ptCount val="1"/>
                <c:pt idx="0">
                  <c:v>Industry I8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'D2.6.2.A'!$CW$132:$DE$132</c:f>
              <c:numCache>
                <c:formatCode>0</c:formatCode>
                <c:ptCount val="9"/>
                <c:pt idx="0">
                  <c:v>0</c:v>
                </c:pt>
                <c:pt idx="1">
                  <c:v>2.3721446709375753</c:v>
                </c:pt>
                <c:pt idx="2">
                  <c:v>2.1223914808930133</c:v>
                </c:pt>
                <c:pt idx="3">
                  <c:v>1.6986925257532335</c:v>
                </c:pt>
                <c:pt idx="4">
                  <c:v>1.0106371330825907</c:v>
                </c:pt>
                <c:pt idx="5">
                  <c:v>0</c:v>
                </c:pt>
                <c:pt idx="6">
                  <c:v>0.10797589742106538</c:v>
                </c:pt>
                <c:pt idx="7">
                  <c:v>0.5210226244380004</c:v>
                </c:pt>
                <c:pt idx="8">
                  <c:v>1.5160049933269248</c:v>
                </c:pt>
              </c:numCache>
            </c:numRef>
          </c:val>
        </c:ser>
        <c:ser>
          <c:idx val="79"/>
          <c:order val="79"/>
          <c:tx>
            <c:strRef>
              <c:f>'D2.6.2.A'!$CV$133</c:f>
              <c:strCache>
                <c:ptCount val="1"/>
                <c:pt idx="0">
                  <c:v>Industry I8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'D2.6.2.A'!$CW$133:$DE$133</c:f>
              <c:numCache>
                <c:formatCode>0</c:formatCode>
                <c:ptCount val="9"/>
                <c:pt idx="0">
                  <c:v>0</c:v>
                </c:pt>
                <c:pt idx="1">
                  <c:v>0.11641943898970683</c:v>
                </c:pt>
                <c:pt idx="2">
                  <c:v>0.35058051437207427</c:v>
                </c:pt>
                <c:pt idx="3">
                  <c:v>0.82156207637507617</c:v>
                </c:pt>
                <c:pt idx="4">
                  <c:v>1.6524547872767175</c:v>
                </c:pt>
                <c:pt idx="5">
                  <c:v>2.9225301635865906</c:v>
                </c:pt>
                <c:pt idx="6">
                  <c:v>2.6696568088406267</c:v>
                </c:pt>
                <c:pt idx="7">
                  <c:v>2.0014412221537334</c:v>
                </c:pt>
                <c:pt idx="8">
                  <c:v>0.54094258204606205</c:v>
                </c:pt>
              </c:numCache>
            </c:numRef>
          </c:val>
        </c:ser>
        <c:ser>
          <c:idx val="80"/>
          <c:order val="80"/>
          <c:tx>
            <c:strRef>
              <c:f>'D2.6.2.A'!$CV$134</c:f>
              <c:strCache>
                <c:ptCount val="1"/>
                <c:pt idx="0">
                  <c:v>Industry I9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'D2.6.2.A'!$CW$134:$DE$134</c:f>
              <c:numCache>
                <c:formatCode>0</c:formatCode>
                <c:ptCount val="9"/>
                <c:pt idx="0">
                  <c:v>0</c:v>
                </c:pt>
                <c:pt idx="1">
                  <c:v>2.0281887845288011</c:v>
                </c:pt>
                <c:pt idx="2">
                  <c:v>2.043383062952965</c:v>
                </c:pt>
                <c:pt idx="3">
                  <c:v>2.0575294553725563</c:v>
                </c:pt>
                <c:pt idx="4">
                  <c:v>2.0706279617876238</c:v>
                </c:pt>
                <c:pt idx="5">
                  <c:v>2.0826785821981288</c:v>
                </c:pt>
                <c:pt idx="6">
                  <c:v>2.0936813166040791</c:v>
                </c:pt>
                <c:pt idx="7">
                  <c:v>2.1036361650054798</c:v>
                </c:pt>
                <c:pt idx="8">
                  <c:v>2.1125431274022302</c:v>
                </c:pt>
              </c:numCache>
            </c:numRef>
          </c:val>
        </c:ser>
        <c:ser>
          <c:idx val="81"/>
          <c:order val="81"/>
          <c:tx>
            <c:strRef>
              <c:f>'D2.6.2.A'!$CV$135</c:f>
              <c:strCache>
                <c:ptCount val="1"/>
                <c:pt idx="0">
                  <c:v>Biomass Fired Generation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'D2.6.2.A'!$CW$135:$DE$135</c:f>
              <c:numCache>
                <c:formatCode>0</c:formatCode>
                <c:ptCount val="9"/>
                <c:pt idx="0">
                  <c:v>0</c:v>
                </c:pt>
                <c:pt idx="1">
                  <c:v>3.9364088585413987E-2</c:v>
                </c:pt>
                <c:pt idx="2">
                  <c:v>0.15227390071282612</c:v>
                </c:pt>
                <c:pt idx="3">
                  <c:v>0.23817942019037461</c:v>
                </c:pt>
                <c:pt idx="4">
                  <c:v>4.9022569443568365E-2</c:v>
                </c:pt>
                <c:pt idx="5">
                  <c:v>1.3570572103776612E-2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2"/>
          <c:order val="82"/>
          <c:tx>
            <c:strRef>
              <c:f>'D2.6.2.A'!$CV$136</c:f>
              <c:strCache>
                <c:ptCount val="1"/>
                <c:pt idx="0">
                  <c:v>Biopetrol Production with CCS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'D2.6.2.A'!$CW$136:$DE$136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1.2113903236781227</c:v>
                </c:pt>
                <c:pt idx="4">
                  <c:v>1.2143337415581594</c:v>
                </c:pt>
                <c:pt idx="5">
                  <c:v>4.0285267270545111</c:v>
                </c:pt>
                <c:pt idx="6">
                  <c:v>6.1949005293677519</c:v>
                </c:pt>
                <c:pt idx="7">
                  <c:v>6.1908937961282842</c:v>
                </c:pt>
                <c:pt idx="8">
                  <c:v>9.1212768361543906E-2</c:v>
                </c:pt>
              </c:numCache>
            </c:numRef>
          </c:val>
        </c:ser>
        <c:ser>
          <c:idx val="83"/>
          <c:order val="83"/>
          <c:tx>
            <c:strRef>
              <c:f>'D2.6.2.A'!$CV$137</c:f>
              <c:strCache>
                <c:ptCount val="1"/>
                <c:pt idx="0">
                  <c:v>H2 Plant (Biomass Gasification with CCS)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'D2.6.2.A'!$CW$137:$DE$137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7.7605227133619004E-2</c:v>
                </c:pt>
                <c:pt idx="4">
                  <c:v>0.16888835489339951</c:v>
                </c:pt>
                <c:pt idx="5">
                  <c:v>0.83493838081986627</c:v>
                </c:pt>
                <c:pt idx="6">
                  <c:v>2.3179851036833696</c:v>
                </c:pt>
                <c:pt idx="7">
                  <c:v>2.84779899377103</c:v>
                </c:pt>
                <c:pt idx="8">
                  <c:v>3.2334649902301225</c:v>
                </c:pt>
              </c:numCache>
            </c:numRef>
          </c:val>
        </c:ser>
        <c:ser>
          <c:idx val="84"/>
          <c:order val="84"/>
          <c:tx>
            <c:strRef>
              <c:f>'D2.6.2.A'!$CV$138</c:f>
              <c:strCache>
                <c:ptCount val="1"/>
                <c:pt idx="0">
                  <c:v>H2 Plant (Coal Gasification with CCS)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'D2.6.2.A'!$CW$138:$DE$138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8.9207354051080892E-2</c:v>
                </c:pt>
                <c:pt idx="3">
                  <c:v>0.34930957307234145</c:v>
                </c:pt>
                <c:pt idx="4">
                  <c:v>0.73795095769799957</c:v>
                </c:pt>
                <c:pt idx="5">
                  <c:v>0.84824299783859813</c:v>
                </c:pt>
                <c:pt idx="6">
                  <c:v>0.91799251421677974</c:v>
                </c:pt>
                <c:pt idx="7">
                  <c:v>0.86837052846912755</c:v>
                </c:pt>
                <c:pt idx="8">
                  <c:v>0.46478263146287008</c:v>
                </c:pt>
              </c:numCache>
            </c:numRef>
          </c:val>
        </c:ser>
        <c:ser>
          <c:idx val="85"/>
          <c:order val="85"/>
          <c:tx>
            <c:strRef>
              <c:f>'D2.6.2.A'!$CV$139</c:f>
              <c:strCache>
                <c:ptCount val="1"/>
                <c:pt idx="0">
                  <c:v>H2 Plant (SMR with CCS)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'D2.6.2.A'!$CW$139:$DE$139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1.2588864395343829E-4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6"/>
          <c:order val="86"/>
          <c:tx>
            <c:strRef>
              <c:f>'D2.6.2.A'!$CV$140</c:f>
              <c:strCache>
                <c:ptCount val="1"/>
                <c:pt idx="0">
                  <c:v>SNG Plant (Biomass Gasification with CCS)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'D2.6.2.A'!$CW$140:$DE$140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6.0313741502211034E-2</c:v>
                </c:pt>
                <c:pt idx="8">
                  <c:v>0.17438627873752685</c:v>
                </c:pt>
              </c:numCache>
            </c:numRef>
          </c:val>
        </c:ser>
        <c:ser>
          <c:idx val="87"/>
          <c:order val="87"/>
          <c:tx>
            <c:strRef>
              <c:f>'D2.6.2.A'!$CV$141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'D2.6.2.A'!$CW$141:$DE$141</c:f>
              <c:numCache>
                <c:formatCode>0</c:formatCode>
                <c:ptCount val="9"/>
                <c:pt idx="0">
                  <c:v>0</c:v>
                </c:pt>
                <c:pt idx="1">
                  <c:v>39.244643497222427</c:v>
                </c:pt>
                <c:pt idx="2">
                  <c:v>56.015060724260884</c:v>
                </c:pt>
                <c:pt idx="3">
                  <c:v>49.478950376562679</c:v>
                </c:pt>
                <c:pt idx="4">
                  <c:v>20.27070720595335</c:v>
                </c:pt>
                <c:pt idx="5">
                  <c:v>7.0267490556471346</c:v>
                </c:pt>
                <c:pt idx="6">
                  <c:v>1.8054888027166627</c:v>
                </c:pt>
                <c:pt idx="7">
                  <c:v>0.14729644204301373</c:v>
                </c:pt>
                <c:pt idx="8">
                  <c:v>1.0692647610873393E-4</c:v>
                </c:pt>
              </c:numCache>
            </c:numRef>
          </c:val>
        </c:ser>
        <c:ser>
          <c:idx val="88"/>
          <c:order val="88"/>
          <c:tx>
            <c:strRef>
              <c:f>'D2.6.2.A'!$CV$142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'D2.6.2.A'!$CW$142:$DE$142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2.2488352220943957E-2</c:v>
                </c:pt>
                <c:pt idx="3">
                  <c:v>0.64453735065255924</c:v>
                </c:pt>
                <c:pt idx="4">
                  <c:v>1.3523319694287936</c:v>
                </c:pt>
                <c:pt idx="5">
                  <c:v>1.423093434394503</c:v>
                </c:pt>
                <c:pt idx="6">
                  <c:v>1.2716667250326161</c:v>
                </c:pt>
                <c:pt idx="7">
                  <c:v>1.3618795241448292</c:v>
                </c:pt>
                <c:pt idx="8">
                  <c:v>1.4597305379385308</c:v>
                </c:pt>
              </c:numCache>
            </c:numRef>
          </c:val>
        </c:ser>
        <c:ser>
          <c:idx val="89"/>
          <c:order val="89"/>
          <c:tx>
            <c:strRef>
              <c:f>'D2.6.2.A'!$CV$143</c:f>
              <c:strCache>
                <c:ptCount val="1"/>
                <c:pt idx="0">
                  <c:v>Converted Biomass Plant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'D2.6.2.A'!$CW$143:$DE$143</c:f>
              <c:numCache>
                <c:formatCode>0</c:formatCode>
                <c:ptCount val="9"/>
                <c:pt idx="0">
                  <c:v>0</c:v>
                </c:pt>
                <c:pt idx="1">
                  <c:v>0.32114271679089268</c:v>
                </c:pt>
                <c:pt idx="2">
                  <c:v>1.1197170825674507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0"/>
          <c:order val="90"/>
          <c:tx>
            <c:strRef>
              <c:f>'D2.6.2.A'!$CV$144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'D2.6.2.A'!$CW$144:$DE$144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4.539112647409963E-3</c:v>
                </c:pt>
                <c:pt idx="4">
                  <c:v>1.0469973550320963E-2</c:v>
                </c:pt>
                <c:pt idx="5">
                  <c:v>6.5830222409960254E-2</c:v>
                </c:pt>
                <c:pt idx="6">
                  <c:v>7.217443326109288E-2</c:v>
                </c:pt>
                <c:pt idx="7">
                  <c:v>7.2174330521648497E-2</c:v>
                </c:pt>
                <c:pt idx="8">
                  <c:v>5.3370293206537009E-2</c:v>
                </c:pt>
              </c:numCache>
            </c:numRef>
          </c:val>
        </c:ser>
        <c:ser>
          <c:idx val="91"/>
          <c:order val="91"/>
          <c:tx>
            <c:strRef>
              <c:f>'D2.6.2.A'!$CV$145</c:f>
              <c:strCache>
                <c:ptCount val="1"/>
                <c:pt idx="0">
                  <c:v>IGCC Coal with CCS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'D2.6.2.A'!$CW$145:$DE$145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0.10964562038641525</c:v>
                </c:pt>
                <c:pt idx="4">
                  <c:v>0.15357824793322586</c:v>
                </c:pt>
                <c:pt idx="5">
                  <c:v>0.17353008641078277</c:v>
                </c:pt>
                <c:pt idx="6">
                  <c:v>0.17687942798282077</c:v>
                </c:pt>
                <c:pt idx="7">
                  <c:v>0.17558671051893152</c:v>
                </c:pt>
                <c:pt idx="8">
                  <c:v>8.8747139798939584E-2</c:v>
                </c:pt>
              </c:numCache>
            </c:numRef>
          </c:val>
        </c:ser>
        <c:ser>
          <c:idx val="92"/>
          <c:order val="92"/>
          <c:tx>
            <c:strRef>
              <c:f>'D2.6.2.A'!$CV$146</c:f>
              <c:strCache>
                <c:ptCount val="1"/>
                <c:pt idx="0">
                  <c:v>Incineration of Waste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'D2.6.2.A'!$CW$146:$DE$146</c:f>
              <c:numCache>
                <c:formatCode>0</c:formatCode>
                <c:ptCount val="9"/>
                <c:pt idx="0">
                  <c:v>0</c:v>
                </c:pt>
                <c:pt idx="1">
                  <c:v>8.1226340387775559E-3</c:v>
                </c:pt>
                <c:pt idx="2">
                  <c:v>7.1819202851970687E-3</c:v>
                </c:pt>
                <c:pt idx="3">
                  <c:v>1.7851401517154624E-2</c:v>
                </c:pt>
                <c:pt idx="4">
                  <c:v>1.850314562467217E-2</c:v>
                </c:pt>
                <c:pt idx="5">
                  <c:v>1.013474862408335E-2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3"/>
          <c:order val="93"/>
          <c:tx>
            <c:strRef>
              <c:f>'D2.6.2.A'!$CV$147</c:f>
              <c:strCache>
                <c:ptCount val="1"/>
                <c:pt idx="0">
                  <c:v>OCGT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'D2.6.2.A'!$CW$147:$DE$147</c:f>
              <c:numCache>
                <c:formatCode>0</c:formatCode>
                <c:ptCount val="9"/>
                <c:pt idx="0">
                  <c:v>0</c:v>
                </c:pt>
                <c:pt idx="1">
                  <c:v>0.25927908228086055</c:v>
                </c:pt>
                <c:pt idx="2">
                  <c:v>0.22201473965939916</c:v>
                </c:pt>
                <c:pt idx="3">
                  <c:v>0.71567259479641632</c:v>
                </c:pt>
                <c:pt idx="4">
                  <c:v>0.12592256791881862</c:v>
                </c:pt>
                <c:pt idx="5">
                  <c:v>5.479756739205853E-2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4"/>
          <c:order val="94"/>
          <c:tx>
            <c:strRef>
              <c:f>'D2.6.2.A'!$CV$148</c:f>
              <c:strCache>
                <c:ptCount val="1"/>
                <c:pt idx="0">
                  <c:v>Oil Fired Generation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'D2.6.2.A'!$CW$148:$DE$148</c:f>
              <c:numCache>
                <c:formatCode>0</c:formatCode>
                <c:ptCount val="9"/>
                <c:pt idx="0">
                  <c:v>0</c:v>
                </c:pt>
                <c:pt idx="1">
                  <c:v>8.4864326391534614E-3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5"/>
          <c:order val="95"/>
          <c:tx>
            <c:strRef>
              <c:f>'D2.6.2.A'!$CV$149</c:f>
              <c:strCache>
                <c:ptCount val="1"/>
                <c:pt idx="0">
                  <c:v>PC Coal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'D2.6.2.A'!$CW$149:$DE$149</c:f>
              <c:numCache>
                <c:formatCode>0</c:formatCode>
                <c:ptCount val="9"/>
                <c:pt idx="0">
                  <c:v>0</c:v>
                </c:pt>
                <c:pt idx="1">
                  <c:v>110.44323335303292</c:v>
                </c:pt>
                <c:pt idx="2">
                  <c:v>40.986600709302735</c:v>
                </c:pt>
                <c:pt idx="3">
                  <c:v>3.8636224018409324</c:v>
                </c:pt>
                <c:pt idx="4">
                  <c:v>0.67969729081139862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6"/>
          <c:order val="96"/>
          <c:tx>
            <c:strRef>
              <c:f>'D2.6.2.A'!$CV$150</c:f>
              <c:strCache>
                <c:ptCount val="1"/>
                <c:pt idx="0">
                  <c:v>Waste Gasification to power with CCS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'D2.6.2.A'!$CW$150:$DE$150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1.8126547350332529</c:v>
                </c:pt>
                <c:pt idx="8">
                  <c:v>3.3909838947398616</c:v>
                </c:pt>
              </c:numCache>
            </c:numRef>
          </c:val>
        </c:ser>
        <c:ser>
          <c:idx val="97"/>
          <c:order val="97"/>
          <c:tx>
            <c:strRef>
              <c:f>'D2.6.2.A'!$CV$151</c:f>
              <c:strCache>
                <c:ptCount val="1"/>
                <c:pt idx="0">
                  <c:v>Biomass Boiler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'D2.6.2.A'!$CW$151:$DE$151</c:f>
              <c:numCache>
                <c:formatCode>0</c:formatCode>
                <c:ptCount val="9"/>
                <c:pt idx="0">
                  <c:v>0</c:v>
                </c:pt>
                <c:pt idx="1">
                  <c:v>1.2022253446431568</c:v>
                </c:pt>
                <c:pt idx="2">
                  <c:v>1.1682941542415259</c:v>
                </c:pt>
                <c:pt idx="3">
                  <c:v>4.9912157066257949E-2</c:v>
                </c:pt>
                <c:pt idx="4">
                  <c:v>0.14989801144066714</c:v>
                </c:pt>
                <c:pt idx="5">
                  <c:v>0.20311736435720035</c:v>
                </c:pt>
                <c:pt idx="6">
                  <c:v>0.14003153306491459</c:v>
                </c:pt>
                <c:pt idx="7">
                  <c:v>3.1266286062345071E-2</c:v>
                </c:pt>
                <c:pt idx="8">
                  <c:v>0</c:v>
                </c:pt>
              </c:numCache>
            </c:numRef>
          </c:val>
        </c:ser>
        <c:ser>
          <c:idx val="98"/>
          <c:order val="98"/>
          <c:tx>
            <c:strRef>
              <c:f>'D2.6.2.A'!$CV$152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'D2.6.2.A'!$CW$152:$DE$152</c:f>
              <c:numCache>
                <c:formatCode>0</c:formatCode>
                <c:ptCount val="9"/>
                <c:pt idx="0">
                  <c:v>0</c:v>
                </c:pt>
                <c:pt idx="1">
                  <c:v>3.9511138518150393</c:v>
                </c:pt>
                <c:pt idx="2">
                  <c:v>3.3623886674271226</c:v>
                </c:pt>
                <c:pt idx="3">
                  <c:v>5.9818779812610883</c:v>
                </c:pt>
                <c:pt idx="4">
                  <c:v>17.849573869732033</c:v>
                </c:pt>
                <c:pt idx="5">
                  <c:v>20.899238367112304</c:v>
                </c:pt>
                <c:pt idx="6">
                  <c:v>16.273189864178136</c:v>
                </c:pt>
                <c:pt idx="7">
                  <c:v>4.6179634827879488</c:v>
                </c:pt>
                <c:pt idx="8">
                  <c:v>1.3864288602492042E-3</c:v>
                </c:pt>
              </c:numCache>
            </c:numRef>
          </c:val>
        </c:ser>
        <c:ser>
          <c:idx val="99"/>
          <c:order val="99"/>
          <c:tx>
            <c:strRef>
              <c:f>'D2.6.2.A'!$CV$153</c:f>
              <c:strCache>
                <c:ptCount val="1"/>
                <c:pt idx="0">
                  <c:v>District Heating Gas Boiler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'D2.6.2.A'!$CW$153:$DE$153</c:f>
              <c:numCache>
                <c:formatCode>0</c:formatCode>
                <c:ptCount val="9"/>
                <c:pt idx="0">
                  <c:v>0</c:v>
                </c:pt>
                <c:pt idx="1">
                  <c:v>1.4120912037584238E-3</c:v>
                </c:pt>
                <c:pt idx="2">
                  <c:v>4.0183832577020016E-3</c:v>
                </c:pt>
                <c:pt idx="3">
                  <c:v>1.2801544251187029E-2</c:v>
                </c:pt>
                <c:pt idx="4">
                  <c:v>3.2237765185772621E-2</c:v>
                </c:pt>
                <c:pt idx="5">
                  <c:v>6.7818538448526311E-2</c:v>
                </c:pt>
                <c:pt idx="6">
                  <c:v>0.10192072076119028</c:v>
                </c:pt>
                <c:pt idx="7">
                  <c:v>0.13756692242346816</c:v>
                </c:pt>
                <c:pt idx="8">
                  <c:v>0.23009046315703155</c:v>
                </c:pt>
              </c:numCache>
            </c:numRef>
          </c:val>
        </c:ser>
        <c:ser>
          <c:idx val="100"/>
          <c:order val="100"/>
          <c:tx>
            <c:strRef>
              <c:f>'D2.6.2.A'!$CV$154</c:f>
              <c:strCache>
                <c:ptCount val="1"/>
                <c:pt idx="0">
                  <c:v>Domestic Cooking (Gas)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'D2.6.2.A'!$CW$154:$DE$154</c:f>
              <c:numCache>
                <c:formatCode>0</c:formatCode>
                <c:ptCount val="9"/>
                <c:pt idx="0">
                  <c:v>0</c:v>
                </c:pt>
                <c:pt idx="1">
                  <c:v>1.7839654265394127</c:v>
                </c:pt>
                <c:pt idx="2">
                  <c:v>2.4824715854110102</c:v>
                </c:pt>
                <c:pt idx="3">
                  <c:v>3.0449886275114988</c:v>
                </c:pt>
                <c:pt idx="4">
                  <c:v>3.1160320864901565</c:v>
                </c:pt>
                <c:pt idx="5">
                  <c:v>3.1685799651082722</c:v>
                </c:pt>
                <c:pt idx="6">
                  <c:v>2.102734103514281</c:v>
                </c:pt>
                <c:pt idx="7">
                  <c:v>1.0844954544164356</c:v>
                </c:pt>
                <c:pt idx="8">
                  <c:v>4.3837265953321713E-2</c:v>
                </c:pt>
              </c:numCache>
            </c:numRef>
          </c:val>
        </c:ser>
        <c:ser>
          <c:idx val="101"/>
          <c:order val="101"/>
          <c:tx>
            <c:strRef>
              <c:f>'D2.6.2.A'!$CV$155</c:f>
              <c:strCache>
                <c:ptCount val="1"/>
                <c:pt idx="0">
                  <c:v>Gas Boiler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'D2.6.2.A'!$CW$155:$DE$155</c:f>
              <c:numCache>
                <c:formatCode>0</c:formatCode>
                <c:ptCount val="9"/>
                <c:pt idx="0">
                  <c:v>0</c:v>
                </c:pt>
                <c:pt idx="1">
                  <c:v>14.547317204365369</c:v>
                </c:pt>
                <c:pt idx="2">
                  <c:v>15.471073698521705</c:v>
                </c:pt>
                <c:pt idx="3">
                  <c:v>15.76107323710934</c:v>
                </c:pt>
                <c:pt idx="4">
                  <c:v>13.296980517228622</c:v>
                </c:pt>
                <c:pt idx="5">
                  <c:v>11.375424933245119</c:v>
                </c:pt>
                <c:pt idx="6">
                  <c:v>10.219400419184659</c:v>
                </c:pt>
                <c:pt idx="7">
                  <c:v>4.1239671843699615</c:v>
                </c:pt>
                <c:pt idx="8">
                  <c:v>2.4579211116382116E-2</c:v>
                </c:pt>
              </c:numCache>
            </c:numRef>
          </c:val>
        </c:ser>
        <c:ser>
          <c:idx val="102"/>
          <c:order val="102"/>
          <c:tx>
            <c:strRef>
              <c:f>'D2.6.2.A'!$CV$156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'D2.6.2.A'!$CW$156:$DE$156</c:f>
              <c:numCache>
                <c:formatCode>0</c:formatCode>
                <c:ptCount val="9"/>
                <c:pt idx="0">
                  <c:v>0</c:v>
                </c:pt>
                <c:pt idx="1">
                  <c:v>71.67868365838271</c:v>
                </c:pt>
                <c:pt idx="2">
                  <c:v>69.267866781201022</c:v>
                </c:pt>
                <c:pt idx="3">
                  <c:v>69.570937007822081</c:v>
                </c:pt>
                <c:pt idx="4">
                  <c:v>58.784749308267585</c:v>
                </c:pt>
                <c:pt idx="5">
                  <c:v>56.117154913404896</c:v>
                </c:pt>
                <c:pt idx="6">
                  <c:v>46.10060557694127</c:v>
                </c:pt>
                <c:pt idx="7">
                  <c:v>30.177968697889053</c:v>
                </c:pt>
                <c:pt idx="8">
                  <c:v>0.83590470719287813</c:v>
                </c:pt>
              </c:numCache>
            </c:numRef>
          </c:val>
        </c:ser>
        <c:ser>
          <c:idx val="103"/>
          <c:order val="103"/>
          <c:tx>
            <c:strRef>
              <c:f>'D2.6.2.A'!$CV$157</c:f>
              <c:strCache>
                <c:ptCount val="1"/>
                <c:pt idx="0">
                  <c:v>Oil Boiler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'D2.6.2.A'!$CW$157:$DE$157</c:f>
              <c:numCache>
                <c:formatCode>0</c:formatCode>
                <c:ptCount val="9"/>
                <c:pt idx="0">
                  <c:v>0</c:v>
                </c:pt>
                <c:pt idx="1">
                  <c:v>1.0406692605759931</c:v>
                </c:pt>
                <c:pt idx="2">
                  <c:v>0.77023863896849565</c:v>
                </c:pt>
                <c:pt idx="3">
                  <c:v>0.53221114896428845</c:v>
                </c:pt>
                <c:pt idx="4">
                  <c:v>0.36538787566645275</c:v>
                </c:pt>
                <c:pt idx="5">
                  <c:v>4.2230922104295521E-4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04"/>
          <c:order val="104"/>
          <c:tx>
            <c:strRef>
              <c:f>'D2.6.2.A'!$CV$158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'D2.6.2.A'!$CW$158:$DE$158</c:f>
              <c:numCache>
                <c:formatCode>0</c:formatCode>
                <c:ptCount val="9"/>
                <c:pt idx="0">
                  <c:v>0</c:v>
                </c:pt>
                <c:pt idx="1">
                  <c:v>7.9583777387379433</c:v>
                </c:pt>
                <c:pt idx="2">
                  <c:v>5.5396030040625401</c:v>
                </c:pt>
                <c:pt idx="3">
                  <c:v>3.762033871469546</c:v>
                </c:pt>
                <c:pt idx="4">
                  <c:v>2.5832390511363594</c:v>
                </c:pt>
                <c:pt idx="5">
                  <c:v>7.2212582510642609E-3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05"/>
          <c:order val="105"/>
          <c:tx>
            <c:strRef>
              <c:f>'D2.6.2.A'!$CV$159</c:f>
              <c:strCache>
                <c:ptCount val="1"/>
                <c:pt idx="0">
                  <c:v>Biofuel Import Blend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'D2.6.2.A'!$CW$159:$DE$159</c:f>
              <c:numCache>
                <c:formatCode>0</c:formatCode>
                <c:ptCount val="9"/>
                <c:pt idx="0">
                  <c:v>0</c:v>
                </c:pt>
                <c:pt idx="1">
                  <c:v>-2.961627813281437E-2</c:v>
                </c:pt>
                <c:pt idx="2">
                  <c:v>-0.36449474483972888</c:v>
                </c:pt>
                <c:pt idx="3">
                  <c:v>-4.3206525720910127</c:v>
                </c:pt>
                <c:pt idx="4">
                  <c:v>-4.8270791934503618</c:v>
                </c:pt>
                <c:pt idx="5">
                  <c:v>-5.8821667086262206</c:v>
                </c:pt>
                <c:pt idx="6">
                  <c:v>-6.7977250355807097</c:v>
                </c:pt>
                <c:pt idx="7">
                  <c:v>-8.9216212534094961</c:v>
                </c:pt>
                <c:pt idx="8">
                  <c:v>-10.149999999994646</c:v>
                </c:pt>
              </c:numCache>
            </c:numRef>
          </c:val>
        </c:ser>
        <c:ser>
          <c:idx val="106"/>
          <c:order val="106"/>
          <c:tx>
            <c:strRef>
              <c:f>'D2.6.2.A'!$CV$160</c:f>
              <c:strCache>
                <c:ptCount val="1"/>
                <c:pt idx="0">
                  <c:v>Biomass Importing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'D2.6.2.A'!$CW$160:$DE$160</c:f>
              <c:numCache>
                <c:formatCode>0</c:formatCode>
                <c:ptCount val="9"/>
                <c:pt idx="0">
                  <c:v>0</c:v>
                </c:pt>
                <c:pt idx="1">
                  <c:v>-7.4793631657929877E-2</c:v>
                </c:pt>
                <c:pt idx="2">
                  <c:v>0</c:v>
                </c:pt>
                <c:pt idx="3">
                  <c:v>-1.0674227956399143</c:v>
                </c:pt>
                <c:pt idx="4">
                  <c:v>-10.514138164569751</c:v>
                </c:pt>
                <c:pt idx="5">
                  <c:v>-32.876304484175982</c:v>
                </c:pt>
                <c:pt idx="6">
                  <c:v>-54.175728157083434</c:v>
                </c:pt>
                <c:pt idx="7">
                  <c:v>-49.485039592351967</c:v>
                </c:pt>
                <c:pt idx="8">
                  <c:v>-25.345389615374188</c:v>
                </c:pt>
              </c:numCache>
            </c:numRef>
          </c:val>
        </c:ser>
        <c:ser>
          <c:idx val="107"/>
          <c:order val="107"/>
          <c:tx>
            <c:strRef>
              <c:f>'D2.6.2.A'!$CV$161</c:f>
              <c:strCache>
                <c:ptCount val="1"/>
                <c:pt idx="0">
                  <c:v>Biomass Production (UK)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'D2.6.2.A'!$CW$161:$DE$161</c:f>
              <c:numCache>
                <c:formatCode>0</c:formatCode>
                <c:ptCount val="9"/>
                <c:pt idx="0">
                  <c:v>0</c:v>
                </c:pt>
                <c:pt idx="1">
                  <c:v>-8.6663836278268516</c:v>
                </c:pt>
                <c:pt idx="2">
                  <c:v>-13.040899240291594</c:v>
                </c:pt>
                <c:pt idx="3">
                  <c:v>-21.52443289387362</c:v>
                </c:pt>
                <c:pt idx="4">
                  <c:v>-25.283930098361935</c:v>
                </c:pt>
                <c:pt idx="5">
                  <c:v>-28.853097347326397</c:v>
                </c:pt>
                <c:pt idx="6">
                  <c:v>-32.238029996546423</c:v>
                </c:pt>
                <c:pt idx="7">
                  <c:v>-35.438728045132571</c:v>
                </c:pt>
                <c:pt idx="8">
                  <c:v>-38.455191493979093</c:v>
                </c:pt>
              </c:numCache>
            </c:numRef>
          </c:val>
        </c:ser>
        <c:ser>
          <c:idx val="108"/>
          <c:order val="108"/>
          <c:tx>
            <c:strRef>
              <c:f>'D2.6.2.A'!$CV$162</c:f>
              <c:strCache>
                <c:ptCount val="1"/>
                <c:pt idx="0">
                  <c:v>Dry waste carbon accounting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'D2.6.2.A'!$CW$162:$DE$162</c:f>
              <c:numCache>
                <c:formatCode>0</c:formatCode>
                <c:ptCount val="9"/>
                <c:pt idx="0">
                  <c:v>0</c:v>
                </c:pt>
                <c:pt idx="1">
                  <c:v>-3.3505865418800777E-3</c:v>
                </c:pt>
                <c:pt idx="2">
                  <c:v>-2.962542127316141E-3</c:v>
                </c:pt>
                <c:pt idx="3">
                  <c:v>-7.3667834514578642E-3</c:v>
                </c:pt>
                <c:pt idx="4">
                  <c:v>-7.6403721084289077E-3</c:v>
                </c:pt>
                <c:pt idx="5">
                  <c:v>-4.1980707269079686E-3</c:v>
                </c:pt>
                <c:pt idx="6">
                  <c:v>0</c:v>
                </c:pt>
                <c:pt idx="7">
                  <c:v>-7.4772007837265546</c:v>
                </c:pt>
                <c:pt idx="8">
                  <c:v>-13.987808567462228</c:v>
                </c:pt>
              </c:numCache>
            </c:numRef>
          </c:val>
        </c:ser>
        <c:ser>
          <c:idx val="109"/>
          <c:order val="109"/>
          <c:tx>
            <c:strRef>
              <c:f>'D2.6.2.A'!$CV$163</c:f>
              <c:strCache>
                <c:ptCount val="1"/>
                <c:pt idx="0">
                  <c:v>Anaerobic Digestion Gas Plant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'D2.6.2.A'!$CW$163:$DE$163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-1.7455125963347022</c:v>
                </c:pt>
              </c:numCache>
            </c:numRef>
          </c:val>
        </c:ser>
        <c:ser>
          <c:idx val="110"/>
          <c:order val="110"/>
          <c:tx>
            <c:strRef>
              <c:f>'D2.6.2.A'!$CV$164</c:f>
              <c:strCache>
                <c:ptCount val="1"/>
                <c:pt idx="0">
                  <c:v>Agricultural Vehicle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'D2.6.2.A'!$CW$164:$DE$164</c:f>
              <c:numCache>
                <c:formatCode>0</c:formatCode>
                <c:ptCount val="9"/>
                <c:pt idx="0">
                  <c:v>0</c:v>
                </c:pt>
                <c:pt idx="1">
                  <c:v>6.4607801378867613</c:v>
                </c:pt>
                <c:pt idx="2">
                  <c:v>6.5357109244887264</c:v>
                </c:pt>
                <c:pt idx="3">
                  <c:v>6.5614568814796925</c:v>
                </c:pt>
                <c:pt idx="4">
                  <c:v>6.5519822978864726</c:v>
                </c:pt>
                <c:pt idx="5">
                  <c:v>6.5419398915940379</c:v>
                </c:pt>
                <c:pt idx="6">
                  <c:v>6.531225274354731</c:v>
                </c:pt>
                <c:pt idx="7">
                  <c:v>6.5092589117740181</c:v>
                </c:pt>
                <c:pt idx="8">
                  <c:v>6.4861491562934512</c:v>
                </c:pt>
              </c:numCache>
            </c:numRef>
          </c:val>
        </c:ser>
        <c:ser>
          <c:idx val="111"/>
          <c:order val="111"/>
          <c:tx>
            <c:strRef>
              <c:f>'D2.6.2.A'!$CV$165</c:f>
              <c:strCache>
                <c:ptCount val="1"/>
                <c:pt idx="0">
                  <c:v>Bus (Wireless PHEV)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'D2.6.2.A'!$CW$165:$DE$165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2.0655630110219793E-2</c:v>
                </c:pt>
                <c:pt idx="4">
                  <c:v>5.5937778227888903E-2</c:v>
                </c:pt>
                <c:pt idx="5">
                  <c:v>0.11643861525265177</c:v>
                </c:pt>
                <c:pt idx="6">
                  <c:v>0.19952675458947755</c:v>
                </c:pt>
                <c:pt idx="7">
                  <c:v>0.2835681669798516</c:v>
                </c:pt>
                <c:pt idx="8">
                  <c:v>0.25056127809748169</c:v>
                </c:pt>
              </c:numCache>
            </c:numRef>
          </c:val>
        </c:ser>
        <c:ser>
          <c:idx val="112"/>
          <c:order val="112"/>
          <c:tx>
            <c:strRef>
              <c:f>'D2.6.2.A'!$CV$166</c:f>
              <c:strCache>
                <c:ptCount val="1"/>
                <c:pt idx="0">
                  <c:v>Crawler Excavator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'D2.6.2.A'!$CW$166:$DE$166</c:f>
              <c:numCache>
                <c:formatCode>0</c:formatCode>
                <c:ptCount val="9"/>
                <c:pt idx="0">
                  <c:v>0</c:v>
                </c:pt>
                <c:pt idx="1">
                  <c:v>1.2324187099465231</c:v>
                </c:pt>
                <c:pt idx="2">
                  <c:v>1.2011360040649104</c:v>
                </c:pt>
                <c:pt idx="3">
                  <c:v>1.1649634901482966</c:v>
                </c:pt>
                <c:pt idx="4">
                  <c:v>1.1238730635711582</c:v>
                </c:pt>
                <c:pt idx="5">
                  <c:v>1.0778373415607163</c:v>
                </c:pt>
                <c:pt idx="6">
                  <c:v>1.0325132517966735</c:v>
                </c:pt>
                <c:pt idx="7">
                  <c:v>0.98798547599413555</c:v>
                </c:pt>
                <c:pt idx="8">
                  <c:v>0.94422967534557944</c:v>
                </c:pt>
              </c:numCache>
            </c:numRef>
          </c:val>
        </c:ser>
        <c:ser>
          <c:idx val="113"/>
          <c:order val="113"/>
          <c:tx>
            <c:strRef>
              <c:f>'D2.6.2.A'!$CV$167</c:f>
              <c:strCache>
                <c:ptCount val="1"/>
                <c:pt idx="0">
                  <c:v>Large Articulated Truck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'D2.6.2.A'!$CW$167:$DE$167</c:f>
              <c:numCache>
                <c:formatCode>0</c:formatCode>
                <c:ptCount val="9"/>
                <c:pt idx="0">
                  <c:v>0</c:v>
                </c:pt>
                <c:pt idx="1">
                  <c:v>1.4376936673579874</c:v>
                </c:pt>
                <c:pt idx="2">
                  <c:v>1.3986196795425705</c:v>
                </c:pt>
                <c:pt idx="3">
                  <c:v>1.3521319742631344</c:v>
                </c:pt>
                <c:pt idx="4">
                  <c:v>1.298197748066684</c:v>
                </c:pt>
                <c:pt idx="5">
                  <c:v>1.2436278694070582</c:v>
                </c:pt>
                <c:pt idx="6">
                  <c:v>1.190030004701186</c:v>
                </c:pt>
                <c:pt idx="7">
                  <c:v>1.1373747329790356</c:v>
                </c:pt>
                <c:pt idx="8">
                  <c:v>1.085633397442018</c:v>
                </c:pt>
              </c:numCache>
            </c:numRef>
          </c:val>
        </c:ser>
        <c:ser>
          <c:idx val="114"/>
          <c:order val="114"/>
          <c:tx>
            <c:strRef>
              <c:f>'D2.6.2.A'!$CV$168</c:f>
              <c:strCache>
                <c:ptCount val="1"/>
                <c:pt idx="0">
                  <c:v>Maritime (Dual Fuel Domestic)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'D2.6.2.A'!$CW$168:$DE$168</c:f>
              <c:numCache>
                <c:formatCode>0</c:formatCode>
                <c:ptCount val="9"/>
                <c:pt idx="0">
                  <c:v>0</c:v>
                </c:pt>
                <c:pt idx="1">
                  <c:v>0.43206747209427759</c:v>
                </c:pt>
                <c:pt idx="2">
                  <c:v>0.74337836713710825</c:v>
                </c:pt>
                <c:pt idx="3">
                  <c:v>1.0225613832352907</c:v>
                </c:pt>
                <c:pt idx="4">
                  <c:v>1.1566268491667984</c:v>
                </c:pt>
                <c:pt idx="5">
                  <c:v>1.4521402304134994</c:v>
                </c:pt>
                <c:pt idx="6">
                  <c:v>1.7796890020051455</c:v>
                </c:pt>
                <c:pt idx="7">
                  <c:v>1.743763212090339</c:v>
                </c:pt>
                <c:pt idx="8">
                  <c:v>1.7162283223562602</c:v>
                </c:pt>
              </c:numCache>
            </c:numRef>
          </c:val>
        </c:ser>
        <c:ser>
          <c:idx val="115"/>
          <c:order val="115"/>
          <c:tx>
            <c:strRef>
              <c:f>'D2.6.2.A'!$CV$169</c:f>
              <c:strCache>
                <c:ptCount val="1"/>
                <c:pt idx="0">
                  <c:v>Maritime (Dual Fuel International)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'D2.6.2.A'!$CW$169:$DE$169</c:f>
              <c:numCache>
                <c:formatCode>0</c:formatCode>
                <c:ptCount val="9"/>
                <c:pt idx="0">
                  <c:v>0</c:v>
                </c:pt>
                <c:pt idx="1">
                  <c:v>2.0892567476810635</c:v>
                </c:pt>
                <c:pt idx="2">
                  <c:v>6.1934461167935799</c:v>
                </c:pt>
                <c:pt idx="3">
                  <c:v>6.2080985591974045</c:v>
                </c:pt>
                <c:pt idx="4">
                  <c:v>6.3441831905718331</c:v>
                </c:pt>
                <c:pt idx="5">
                  <c:v>6.7130281015369881</c:v>
                </c:pt>
                <c:pt idx="6">
                  <c:v>6.8864254105444038</c:v>
                </c:pt>
                <c:pt idx="7">
                  <c:v>6.7663935384470077</c:v>
                </c:pt>
                <c:pt idx="8">
                  <c:v>6.4991140100832654</c:v>
                </c:pt>
              </c:numCache>
            </c:numRef>
          </c:val>
        </c:ser>
        <c:ser>
          <c:idx val="116"/>
          <c:order val="116"/>
          <c:tx>
            <c:strRef>
              <c:f>'D2.6.2.A'!$CV$170</c:f>
              <c:strCache>
                <c:ptCount val="1"/>
                <c:pt idx="0">
                  <c:v>Medium Articulated Truck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'D2.6.2.A'!$CW$170:$DE$170</c:f>
              <c:numCache>
                <c:formatCode>0</c:formatCode>
                <c:ptCount val="9"/>
                <c:pt idx="0">
                  <c:v>0</c:v>
                </c:pt>
                <c:pt idx="1">
                  <c:v>1.797873270123016</c:v>
                </c:pt>
                <c:pt idx="2">
                  <c:v>1.7490102333542412</c:v>
                </c:pt>
                <c:pt idx="3">
                  <c:v>1.6908761502221465</c:v>
                </c:pt>
                <c:pt idx="4">
                  <c:v>1.623429999155829</c:v>
                </c:pt>
                <c:pt idx="5">
                  <c:v>1.555188948703224</c:v>
                </c:pt>
                <c:pt idx="6">
                  <c:v>1.4881634275018507</c:v>
                </c:pt>
                <c:pt idx="7">
                  <c:v>1.4223166433171941</c:v>
                </c:pt>
                <c:pt idx="8">
                  <c:v>1.3576127600797863</c:v>
                </c:pt>
              </c:numCache>
            </c:numRef>
          </c:val>
        </c:ser>
        <c:ser>
          <c:idx val="117"/>
          <c:order val="117"/>
          <c:tx>
            <c:strRef>
              <c:f>'D2.6.2.A'!$CV$171</c:f>
              <c:strCache>
                <c:ptCount val="1"/>
                <c:pt idx="0">
                  <c:v>Medium Wheel Loader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'D2.6.2.A'!$CW$171:$DE$171</c:f>
              <c:numCache>
                <c:formatCode>0</c:formatCode>
                <c:ptCount val="9"/>
                <c:pt idx="0">
                  <c:v>0</c:v>
                </c:pt>
                <c:pt idx="1">
                  <c:v>1.0444250410434031</c:v>
                </c:pt>
                <c:pt idx="2">
                  <c:v>1.017914211261205</c:v>
                </c:pt>
                <c:pt idx="3">
                  <c:v>0.98725946589643432</c:v>
                </c:pt>
                <c:pt idx="4">
                  <c:v>0.95243698872595439</c:v>
                </c:pt>
                <c:pt idx="5">
                  <c:v>0.91342357395804941</c:v>
                </c:pt>
                <c:pt idx="6">
                  <c:v>0.87501323878895487</c:v>
                </c:pt>
                <c:pt idx="7">
                  <c:v>0.83727774878272065</c:v>
                </c:pt>
                <c:pt idx="8">
                  <c:v>0.80019647779034608</c:v>
                </c:pt>
              </c:numCache>
            </c:numRef>
          </c:val>
        </c:ser>
        <c:ser>
          <c:idx val="118"/>
          <c:order val="118"/>
          <c:tx>
            <c:strRef>
              <c:f>'D2.6.2.A'!$CV$172</c:f>
              <c:strCache>
                <c:ptCount val="1"/>
                <c:pt idx="0">
                  <c:v>MGV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'D2.6.2.A'!$CW$172:$DE$172</c:f>
              <c:numCache>
                <c:formatCode>0</c:formatCode>
                <c:ptCount val="9"/>
                <c:pt idx="0">
                  <c:v>0</c:v>
                </c:pt>
                <c:pt idx="1">
                  <c:v>5.5454264054373755E-3</c:v>
                </c:pt>
                <c:pt idx="2">
                  <c:v>2.2841922202274868E-2</c:v>
                </c:pt>
                <c:pt idx="3">
                  <c:v>5.5688227946444326E-2</c:v>
                </c:pt>
                <c:pt idx="4">
                  <c:v>0.10863250408734589</c:v>
                </c:pt>
                <c:pt idx="5">
                  <c:v>0.19091756322814876</c:v>
                </c:pt>
                <c:pt idx="6">
                  <c:v>0.19468922749774784</c:v>
                </c:pt>
                <c:pt idx="7">
                  <c:v>0.18251692273282874</c:v>
                </c:pt>
                <c:pt idx="8">
                  <c:v>8.2935367795936479E-2</c:v>
                </c:pt>
              </c:numCache>
            </c:numRef>
          </c:val>
        </c:ser>
        <c:ser>
          <c:idx val="119"/>
          <c:order val="119"/>
          <c:tx>
            <c:strRef>
              <c:f>'D2.6.2.A'!$CV$173</c:f>
              <c:strCache>
                <c:ptCount val="1"/>
                <c:pt idx="0">
                  <c:v>MGV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'D2.6.2.A'!$CW$173:$DE$173</c:f>
              <c:numCache>
                <c:formatCode>0</c:formatCode>
                <c:ptCount val="9"/>
                <c:pt idx="0">
                  <c:v>0</c:v>
                </c:pt>
                <c:pt idx="1">
                  <c:v>2.7740899646458542E-2</c:v>
                </c:pt>
                <c:pt idx="2">
                  <c:v>7.4697966694722923E-2</c:v>
                </c:pt>
                <c:pt idx="3">
                  <c:v>0.15404773639124</c:v>
                </c:pt>
                <c:pt idx="4">
                  <c:v>0.26014812755762629</c:v>
                </c:pt>
                <c:pt idx="5">
                  <c:v>0.43849089193428115</c:v>
                </c:pt>
                <c:pt idx="6">
                  <c:v>0.58603944402201302</c:v>
                </c:pt>
                <c:pt idx="7">
                  <c:v>0.47148347099233062</c:v>
                </c:pt>
                <c:pt idx="8">
                  <c:v>0.24618363956786193</c:v>
                </c:pt>
              </c:numCache>
            </c:numRef>
          </c:val>
        </c:ser>
        <c:ser>
          <c:idx val="120"/>
          <c:order val="120"/>
          <c:tx>
            <c:strRef>
              <c:f>'D2.6.2.A'!$CV$174</c:f>
              <c:strCache>
                <c:ptCount val="1"/>
                <c:pt idx="0">
                  <c:v>MGV (ICE Euro 6)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'D2.6.2.A'!$CW$174:$DE$174</c:f>
              <c:numCache>
                <c:formatCode>0</c:formatCode>
                <c:ptCount val="9"/>
                <c:pt idx="0">
                  <c:v>0</c:v>
                </c:pt>
                <c:pt idx="1">
                  <c:v>0.57166468048061725</c:v>
                </c:pt>
                <c:pt idx="2">
                  <c:v>1.2157631534156017</c:v>
                </c:pt>
                <c:pt idx="3">
                  <c:v>1.6844052758835957</c:v>
                </c:pt>
                <c:pt idx="4">
                  <c:v>1.3402250808550906</c:v>
                </c:pt>
                <c:pt idx="5">
                  <c:v>0.76274450709559527</c:v>
                </c:pt>
                <c:pt idx="6">
                  <c:v>0.29410238462778387</c:v>
                </c:pt>
                <c:pt idx="7">
                  <c:v>6.6617899175872963E-2</c:v>
                </c:pt>
                <c:pt idx="8">
                  <c:v>0</c:v>
                </c:pt>
              </c:numCache>
            </c:numRef>
          </c:val>
        </c:ser>
        <c:ser>
          <c:idx val="121"/>
          <c:order val="121"/>
          <c:tx>
            <c:strRef>
              <c:f>'D2.6.2.A'!$CV$175</c:f>
              <c:strCache>
                <c:ptCount val="1"/>
                <c:pt idx="0">
                  <c:v>MGV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'D2.6.2.A'!$CW$175:$DE$175</c:f>
              <c:numCache>
                <c:formatCode>0</c:formatCode>
                <c:ptCount val="9"/>
                <c:pt idx="0">
                  <c:v>0</c:v>
                </c:pt>
                <c:pt idx="1">
                  <c:v>1.3358055486883347</c:v>
                </c:pt>
                <c:pt idx="2">
                  <c:v>0.66790277434416734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22"/>
          <c:order val="122"/>
          <c:tx>
            <c:strRef>
              <c:f>'D2.6.2.A'!$CV$176</c:f>
              <c:strCache>
                <c:ptCount val="1"/>
                <c:pt idx="0">
                  <c:v>MGV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'D2.6.2.A'!$CW$176:$DE$176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1.1277777703340074E-4</c:v>
                </c:pt>
                <c:pt idx="3">
                  <c:v>1.7263224537777802E-2</c:v>
                </c:pt>
                <c:pt idx="4">
                  <c:v>4.6435729162706746E-2</c:v>
                </c:pt>
                <c:pt idx="5">
                  <c:v>9.613925335860514E-2</c:v>
                </c:pt>
                <c:pt idx="6">
                  <c:v>0.16359037248221475</c:v>
                </c:pt>
                <c:pt idx="7">
                  <c:v>0.27801033699582484</c:v>
                </c:pt>
                <c:pt idx="8">
                  <c:v>0.4718115452203786</c:v>
                </c:pt>
              </c:numCache>
            </c:numRef>
          </c:val>
        </c:ser>
        <c:ser>
          <c:idx val="123"/>
          <c:order val="123"/>
          <c:tx>
            <c:strRef>
              <c:f>'D2.6.2.A'!$CV$177</c:f>
              <c:strCache>
                <c:ptCount val="1"/>
                <c:pt idx="0">
                  <c:v>MGV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'D2.6.2.A'!$CW$177:$DE$177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1.2688039920274151E-4</c:v>
                </c:pt>
                <c:pt idx="3">
                  <c:v>1.9419767784068245E-2</c:v>
                </c:pt>
                <c:pt idx="4">
                  <c:v>5.2233807992026586E-2</c:v>
                </c:pt>
                <c:pt idx="5">
                  <c:v>0.10813680989378047</c:v>
                </c:pt>
                <c:pt idx="6">
                  <c:v>0.18398883230133939</c:v>
                </c:pt>
                <c:pt idx="7">
                  <c:v>0.31264585955158564</c:v>
                </c:pt>
                <c:pt idx="8">
                  <c:v>0.44786277996736101</c:v>
                </c:pt>
              </c:numCache>
            </c:numRef>
          </c:val>
        </c:ser>
        <c:ser>
          <c:idx val="124"/>
          <c:order val="124"/>
          <c:tx>
            <c:strRef>
              <c:f>'D2.6.2.A'!$CV$178</c:f>
              <c:strCache>
                <c:ptCount val="1"/>
                <c:pt idx="0">
                  <c:v>MGV (ETI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'D2.6.2.A'!$CW$178:$DE$178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1.4106732502087454E-4</c:v>
                </c:pt>
                <c:pt idx="3">
                  <c:v>2.1591871924986999E-2</c:v>
                </c:pt>
                <c:pt idx="4">
                  <c:v>5.8077059667387833E-2</c:v>
                </c:pt>
                <c:pt idx="5">
                  <c:v>0.11828870509189729</c:v>
                </c:pt>
                <c:pt idx="6">
                  <c:v>0.15396726160197258</c:v>
                </c:pt>
                <c:pt idx="7">
                  <c:v>0.14978196861375206</c:v>
                </c:pt>
                <c:pt idx="8">
                  <c:v>8.9500897845985472E-2</c:v>
                </c:pt>
              </c:numCache>
            </c:numRef>
          </c:val>
        </c:ser>
        <c:ser>
          <c:idx val="125"/>
          <c:order val="125"/>
          <c:tx>
            <c:strRef>
              <c:f>'D2.6.2.A'!$CV$179</c:f>
              <c:strCache>
                <c:ptCount val="1"/>
                <c:pt idx="0">
                  <c:v>Wheeled Excavator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'D2.6.2.A'!$CW$179:$DE$179</c:f>
              <c:numCache>
                <c:formatCode>0</c:formatCode>
                <c:ptCount val="9"/>
                <c:pt idx="0">
                  <c:v>0</c:v>
                </c:pt>
                <c:pt idx="1">
                  <c:v>0.35852956044309714</c:v>
                </c:pt>
                <c:pt idx="2">
                  <c:v>0.34942893886853882</c:v>
                </c:pt>
                <c:pt idx="3">
                  <c:v>0.33890579867458059</c:v>
                </c:pt>
                <c:pt idx="4">
                  <c:v>0.32695196425120965</c:v>
                </c:pt>
                <c:pt idx="5">
                  <c:v>0.31355946695524256</c:v>
                </c:pt>
                <c:pt idx="6">
                  <c:v>0.30037399385501018</c:v>
                </c:pt>
                <c:pt idx="7">
                  <c:v>0.2874201812254662</c:v>
                </c:pt>
                <c:pt idx="8">
                  <c:v>0.27469094596161492</c:v>
                </c:pt>
              </c:numCache>
            </c:numRef>
          </c:val>
        </c:ser>
        <c:ser>
          <c:idx val="126"/>
          <c:order val="126"/>
          <c:tx>
            <c:strRef>
              <c:f>'D2.6.2.A'!$CV$180</c:f>
              <c:strCache>
                <c:ptCount val="1"/>
                <c:pt idx="0">
                  <c:v>Aviation (Domestic)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'D2.6.2.A'!$CW$180:$DE$180</c:f>
              <c:numCache>
                <c:formatCode>0</c:formatCode>
                <c:ptCount val="9"/>
                <c:pt idx="0">
                  <c:v>0</c:v>
                </c:pt>
                <c:pt idx="1">
                  <c:v>1.9471107558021257</c:v>
                </c:pt>
                <c:pt idx="2">
                  <c:v>2.1050041487282094</c:v>
                </c:pt>
                <c:pt idx="3">
                  <c:v>2.2407393923822165</c:v>
                </c:pt>
                <c:pt idx="4">
                  <c:v>2.3468611099930148</c:v>
                </c:pt>
                <c:pt idx="5">
                  <c:v>2.4192424210465693</c:v>
                </c:pt>
                <c:pt idx="6">
                  <c:v>2.510906955342417</c:v>
                </c:pt>
                <c:pt idx="7">
                  <c:v>2.636077341508138</c:v>
                </c:pt>
                <c:pt idx="8">
                  <c:v>2.7104982203873216</c:v>
                </c:pt>
              </c:numCache>
            </c:numRef>
          </c:val>
        </c:ser>
        <c:ser>
          <c:idx val="127"/>
          <c:order val="127"/>
          <c:tx>
            <c:strRef>
              <c:f>'D2.6.2.A'!$CV$181</c:f>
              <c:strCache>
                <c:ptCount val="1"/>
                <c:pt idx="0">
                  <c:v>Bus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'D2.6.2.A'!$CW$181:$DE$181</c:f>
              <c:numCache>
                <c:formatCode>0</c:formatCode>
                <c:ptCount val="9"/>
                <c:pt idx="0">
                  <c:v>0</c:v>
                </c:pt>
                <c:pt idx="1">
                  <c:v>2.0260424642320748E-2</c:v>
                </c:pt>
                <c:pt idx="2">
                  <c:v>7.1196979536420582E-2</c:v>
                </c:pt>
                <c:pt idx="3">
                  <c:v>0.17283917947667846</c:v>
                </c:pt>
                <c:pt idx="4">
                  <c:v>0.30652440930530472</c:v>
                </c:pt>
                <c:pt idx="5">
                  <c:v>0.25560852914836418</c:v>
                </c:pt>
                <c:pt idx="6">
                  <c:v>0.15396632920841485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28"/>
          <c:order val="128"/>
          <c:tx>
            <c:strRef>
              <c:f>'D2.6.2.A'!$CV$182</c:f>
              <c:strCache>
                <c:ptCount val="1"/>
                <c:pt idx="0">
                  <c:v>Bus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'D2.6.2.A'!$CW$182:$DE$182</c:f>
              <c:numCache>
                <c:formatCode>0</c:formatCode>
                <c:ptCount val="9"/>
                <c:pt idx="0">
                  <c:v>0</c:v>
                </c:pt>
                <c:pt idx="1">
                  <c:v>7.005853118838834E-2</c:v>
                </c:pt>
                <c:pt idx="2">
                  <c:v>0.18851679682594441</c:v>
                </c:pt>
                <c:pt idx="3">
                  <c:v>0.38887881926500839</c:v>
                </c:pt>
                <c:pt idx="4">
                  <c:v>0.66125707996552008</c:v>
                </c:pt>
                <c:pt idx="5">
                  <c:v>0.66820127189781398</c:v>
                </c:pt>
                <c:pt idx="6">
                  <c:v>0.46783924945904848</c:v>
                </c:pt>
                <c:pt idx="7">
                  <c:v>0.12540245757029617</c:v>
                </c:pt>
                <c:pt idx="8">
                  <c:v>0</c:v>
                </c:pt>
              </c:numCache>
            </c:numRef>
          </c:val>
        </c:ser>
        <c:ser>
          <c:idx val="129"/>
          <c:order val="129"/>
          <c:tx>
            <c:strRef>
              <c:f>'D2.6.2.A'!$CV$183</c:f>
              <c:strCache>
                <c:ptCount val="1"/>
                <c:pt idx="0">
                  <c:v>Bus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'D2.6.2.A'!$CW$183:$DE$183</c:f>
              <c:numCache>
                <c:formatCode>0</c:formatCode>
                <c:ptCount val="9"/>
                <c:pt idx="0">
                  <c:v>0</c:v>
                </c:pt>
                <c:pt idx="1">
                  <c:v>4.3949881714233072</c:v>
                </c:pt>
                <c:pt idx="2">
                  <c:v>3.9176419479829709</c:v>
                </c:pt>
                <c:pt idx="3">
                  <c:v>3.0488909128406818</c:v>
                </c:pt>
                <c:pt idx="4">
                  <c:v>1.8474633318079157</c:v>
                </c:pt>
                <c:pt idx="5">
                  <c:v>0.75217923034193357</c:v>
                </c:pt>
                <c:pt idx="6">
                  <c:v>4.8299940577675171E-2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30"/>
          <c:order val="130"/>
          <c:tx>
            <c:strRef>
              <c:f>'D2.6.2.A'!$CV$184</c:f>
              <c:strCache>
                <c:ptCount val="1"/>
                <c:pt idx="0">
                  <c:v>Bus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'D2.6.2.A'!$CW$184:$DE$184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1.590835240049359E-4</c:v>
                </c:pt>
                <c:pt idx="3">
                  <c:v>5.0113919291779184E-2</c:v>
                </c:pt>
                <c:pt idx="4">
                  <c:v>0.13429434931642895</c:v>
                </c:pt>
                <c:pt idx="5">
                  <c:v>0.26187770870463661</c:v>
                </c:pt>
                <c:pt idx="6">
                  <c:v>0.42149158918386809</c:v>
                </c:pt>
                <c:pt idx="7">
                  <c:v>0.34029649518899063</c:v>
                </c:pt>
                <c:pt idx="8">
                  <c:v>0.21263185914577817</c:v>
                </c:pt>
              </c:numCache>
            </c:numRef>
          </c:val>
        </c:ser>
        <c:ser>
          <c:idx val="131"/>
          <c:order val="131"/>
          <c:tx>
            <c:strRef>
              <c:f>'D2.6.2.A'!$CV$185</c:f>
              <c:strCache>
                <c:ptCount val="1"/>
                <c:pt idx="0">
                  <c:v>Bus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'D2.6.2.A'!$CW$185:$DE$185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1.8572222670764938E-4</c:v>
                </c:pt>
                <c:pt idx="3">
                  <c:v>5.6893576269582247E-2</c:v>
                </c:pt>
                <c:pt idx="4">
                  <c:v>0.15281823961666927</c:v>
                </c:pt>
                <c:pt idx="5">
                  <c:v>0.3138843078557696</c:v>
                </c:pt>
                <c:pt idx="6">
                  <c:v>0.32908381408144838</c:v>
                </c:pt>
                <c:pt idx="7">
                  <c:v>0.23306568948518258</c:v>
                </c:pt>
                <c:pt idx="8">
                  <c:v>7.1907360269506962E-2</c:v>
                </c:pt>
              </c:numCache>
            </c:numRef>
          </c:val>
        </c:ser>
        <c:ser>
          <c:idx val="132"/>
          <c:order val="132"/>
          <c:tx>
            <c:strRef>
              <c:f>'D2.6.2.A'!$CV$186</c:f>
              <c:strCache>
                <c:ptCount val="1"/>
                <c:pt idx="0">
                  <c:v>Bus (ETI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'D2.6.2.A'!$CW$186:$DE$186</c:f>
              <c:numCache>
                <c:formatCode>0</c:formatCode>
                <c:ptCount val="9"/>
                <c:pt idx="0">
                  <c:v>0</c:v>
                </c:pt>
                <c:pt idx="1">
                  <c:v>1.0826030137730851E-4</c:v>
                </c:pt>
                <c:pt idx="2">
                  <c:v>2.1224500058034329E-4</c:v>
                </c:pt>
                <c:pt idx="3">
                  <c:v>6.3707937186530103E-2</c:v>
                </c:pt>
                <c:pt idx="4">
                  <c:v>0.11834756007973954</c:v>
                </c:pt>
                <c:pt idx="5">
                  <c:v>0.14094094336770197</c:v>
                </c:pt>
                <c:pt idx="6">
                  <c:v>7.7445251181972291E-2</c:v>
                </c:pt>
                <c:pt idx="7">
                  <c:v>2.2697367987488479E-2</c:v>
                </c:pt>
                <c:pt idx="8">
                  <c:v>0</c:v>
                </c:pt>
              </c:numCache>
            </c:numRef>
          </c:val>
        </c:ser>
        <c:ser>
          <c:idx val="133"/>
          <c:order val="133"/>
          <c:tx>
            <c:strRef>
              <c:f>'D2.6.2.A'!$CV$187</c:f>
              <c:strCache>
                <c:ptCount val="1"/>
                <c:pt idx="0">
                  <c:v>Car Hybrid (A/B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'D2.6.2.A'!$CW$187:$DE$187</c:f>
              <c:numCache>
                <c:formatCode>0</c:formatCode>
                <c:ptCount val="9"/>
                <c:pt idx="0">
                  <c:v>0</c:v>
                </c:pt>
                <c:pt idx="1">
                  <c:v>0.10583965883828872</c:v>
                </c:pt>
                <c:pt idx="2">
                  <c:v>0.15954281075547511</c:v>
                </c:pt>
                <c:pt idx="3">
                  <c:v>0.1278288888995591</c:v>
                </c:pt>
                <c:pt idx="4">
                  <c:v>0.23649286727756955</c:v>
                </c:pt>
                <c:pt idx="5">
                  <c:v>0.7904792179409198</c:v>
                </c:pt>
                <c:pt idx="6">
                  <c:v>1.65191987178203</c:v>
                </c:pt>
                <c:pt idx="7">
                  <c:v>2.2781198439270449</c:v>
                </c:pt>
                <c:pt idx="8">
                  <c:v>2.0407999208679737</c:v>
                </c:pt>
              </c:numCache>
            </c:numRef>
          </c:val>
        </c:ser>
        <c:ser>
          <c:idx val="134"/>
          <c:order val="134"/>
          <c:tx>
            <c:strRef>
              <c:f>'D2.6.2.A'!$CV$188</c:f>
              <c:strCache>
                <c:ptCount val="1"/>
                <c:pt idx="0">
                  <c:v>Car Hybrid (C/D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'D2.6.2.A'!$CW$188:$DE$188</c:f>
              <c:numCache>
                <c:formatCode>0</c:formatCode>
                <c:ptCount val="9"/>
                <c:pt idx="0">
                  <c:v>0</c:v>
                </c:pt>
                <c:pt idx="1">
                  <c:v>0.17973891969277409</c:v>
                </c:pt>
                <c:pt idx="2">
                  <c:v>0.27097925996340466</c:v>
                </c:pt>
                <c:pt idx="3">
                  <c:v>0.19908369208629506</c:v>
                </c:pt>
                <c:pt idx="4">
                  <c:v>5.4744204162378372E-2</c:v>
                </c:pt>
                <c:pt idx="5">
                  <c:v>0</c:v>
                </c:pt>
                <c:pt idx="6">
                  <c:v>0.35664308251824317</c:v>
                </c:pt>
                <c:pt idx="7">
                  <c:v>1.9690285831326093</c:v>
                </c:pt>
                <c:pt idx="8">
                  <c:v>5.383950162880863</c:v>
                </c:pt>
              </c:numCache>
            </c:numRef>
          </c:val>
        </c:ser>
        <c:ser>
          <c:idx val="135"/>
          <c:order val="135"/>
          <c:tx>
            <c:strRef>
              <c:f>'D2.6.2.A'!$CV$189</c:f>
              <c:strCache>
                <c:ptCount val="1"/>
                <c:pt idx="0">
                  <c:v>Car ICE (A/B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'D2.6.2.A'!$CW$189:$DE$189</c:f>
              <c:numCache>
                <c:formatCode>0</c:formatCode>
                <c:ptCount val="9"/>
                <c:pt idx="0">
                  <c:v>0</c:v>
                </c:pt>
                <c:pt idx="1">
                  <c:v>20.672570078917293</c:v>
                </c:pt>
                <c:pt idx="2">
                  <c:v>21.380407054810274</c:v>
                </c:pt>
                <c:pt idx="3">
                  <c:v>21.769362392579481</c:v>
                </c:pt>
                <c:pt idx="4">
                  <c:v>20.807639068594852</c:v>
                </c:pt>
                <c:pt idx="5">
                  <c:v>18.511898807093587</c:v>
                </c:pt>
                <c:pt idx="6">
                  <c:v>15.600880435337837</c:v>
                </c:pt>
                <c:pt idx="7">
                  <c:v>12.097576038955488</c:v>
                </c:pt>
                <c:pt idx="8">
                  <c:v>8.6529514603200059</c:v>
                </c:pt>
              </c:numCache>
            </c:numRef>
          </c:val>
        </c:ser>
        <c:ser>
          <c:idx val="136"/>
          <c:order val="136"/>
          <c:tx>
            <c:strRef>
              <c:f>'D2.6.2.A'!$CV$190</c:f>
              <c:strCache>
                <c:ptCount val="1"/>
                <c:pt idx="0">
                  <c:v>Car ICE (C/D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'D2.6.2.A'!$CW$190:$DE$190</c:f>
              <c:numCache>
                <c:formatCode>0</c:formatCode>
                <c:ptCount val="9"/>
                <c:pt idx="0">
                  <c:v>0</c:v>
                </c:pt>
                <c:pt idx="1">
                  <c:v>36.952181414713714</c:v>
                </c:pt>
                <c:pt idx="2">
                  <c:v>38.242469681396365</c:v>
                </c:pt>
                <c:pt idx="3">
                  <c:v>39.043559946995281</c:v>
                </c:pt>
                <c:pt idx="4">
                  <c:v>38.218973418948472</c:v>
                </c:pt>
                <c:pt idx="5">
                  <c:v>36.687615339854283</c:v>
                </c:pt>
                <c:pt idx="6">
                  <c:v>35.237166076193972</c:v>
                </c:pt>
                <c:pt idx="7">
                  <c:v>31.563486252954039</c:v>
                </c:pt>
                <c:pt idx="8">
                  <c:v>23.664359629651607</c:v>
                </c:pt>
              </c:numCache>
            </c:numRef>
          </c:val>
        </c:ser>
        <c:ser>
          <c:idx val="137"/>
          <c:order val="137"/>
          <c:tx>
            <c:strRef>
              <c:f>'D2.6.2.A'!$CV$191</c:f>
              <c:strCache>
                <c:ptCount val="1"/>
                <c:pt idx="0">
                  <c:v>Car PHEV (Long Range A/B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'D2.6.2.A'!$CW$191:$DE$191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3.7287143686061869E-2</c:v>
                </c:pt>
                <c:pt idx="8">
                  <c:v>0.26742072585136911</c:v>
                </c:pt>
              </c:numCache>
            </c:numRef>
          </c:val>
        </c:ser>
        <c:ser>
          <c:idx val="138"/>
          <c:order val="138"/>
          <c:tx>
            <c:strRef>
              <c:f>'D2.6.2.A'!$CV$192</c:f>
              <c:strCache>
                <c:ptCount val="1"/>
                <c:pt idx="0">
                  <c:v>Car PHEV (Long Range C/D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'D2.6.2.A'!$CW$192:$DE$192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6.0397984196180282E-2</c:v>
                </c:pt>
              </c:numCache>
            </c:numRef>
          </c:val>
        </c:ser>
        <c:ser>
          <c:idx val="139"/>
          <c:order val="139"/>
          <c:tx>
            <c:strRef>
              <c:f>'D2.6.2.A'!$CV$193</c:f>
              <c:strCache>
                <c:ptCount val="1"/>
                <c:pt idx="0">
                  <c:v>Car PHEV (Med Range A/B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'D2.6.2.A'!$CW$193:$DE$193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6.4842420170172187E-3</c:v>
                </c:pt>
                <c:pt idx="7">
                  <c:v>0.21539601446657172</c:v>
                </c:pt>
                <c:pt idx="8">
                  <c:v>0.45180287348974396</c:v>
                </c:pt>
              </c:numCache>
            </c:numRef>
          </c:val>
        </c:ser>
        <c:ser>
          <c:idx val="140"/>
          <c:order val="140"/>
          <c:tx>
            <c:strRef>
              <c:f>'D2.6.2.A'!$CV$194</c:f>
              <c:strCache>
                <c:ptCount val="1"/>
                <c:pt idx="0">
                  <c:v>Car PHEV (Med Range C/D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'D2.6.2.A'!$CW$194:$DE$194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5.0039983575463548E-2</c:v>
                </c:pt>
                <c:pt idx="8">
                  <c:v>0.39482587282763992</c:v>
                </c:pt>
              </c:numCache>
            </c:numRef>
          </c:val>
        </c:ser>
        <c:ser>
          <c:idx val="141"/>
          <c:order val="141"/>
          <c:tx>
            <c:strRef>
              <c:f>'D2.6.2.A'!$CV$195</c:f>
              <c:strCache>
                <c:ptCount val="1"/>
                <c:pt idx="0">
                  <c:v>Car PHEV (Short Range A/B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'D2.6.2.A'!$CW$195:$DE$195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1.1112317821264118E-2</c:v>
                </c:pt>
                <c:pt idx="4">
                  <c:v>0.12398214100981055</c:v>
                </c:pt>
                <c:pt idx="5">
                  <c:v>0.45538403832660779</c:v>
                </c:pt>
                <c:pt idx="6">
                  <c:v>1.0833470322748477</c:v>
                </c:pt>
                <c:pt idx="7">
                  <c:v>1.4123762636105848</c:v>
                </c:pt>
                <c:pt idx="8">
                  <c:v>0.9672441556485355</c:v>
                </c:pt>
              </c:numCache>
            </c:numRef>
          </c:val>
        </c:ser>
        <c:ser>
          <c:idx val="142"/>
          <c:order val="142"/>
          <c:tx>
            <c:strRef>
              <c:f>'D2.6.2.A'!$CV$196</c:f>
              <c:strCache>
                <c:ptCount val="1"/>
                <c:pt idx="0">
                  <c:v>Car PHEV (Short Range C/D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'D2.6.2.A'!$CW$196:$DE$196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5.1647543143755845E-2</c:v>
                </c:pt>
                <c:pt idx="7">
                  <c:v>0.19306155151244755</c:v>
                </c:pt>
                <c:pt idx="8">
                  <c:v>0.17240253425508129</c:v>
                </c:pt>
              </c:numCache>
            </c:numRef>
          </c:val>
        </c:ser>
        <c:ser>
          <c:idx val="143"/>
          <c:order val="143"/>
          <c:tx>
            <c:strRef>
              <c:f>'D2.6.2.A'!$CV$197</c:f>
              <c:strCache>
                <c:ptCount val="1"/>
                <c:pt idx="0">
                  <c:v>HGV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'D2.6.2.A'!$CW$197:$DE$197</c:f>
              <c:numCache>
                <c:formatCode>0</c:formatCode>
                <c:ptCount val="9"/>
                <c:pt idx="0">
                  <c:v>0</c:v>
                </c:pt>
                <c:pt idx="1">
                  <c:v>0.17774805854481626</c:v>
                </c:pt>
                <c:pt idx="2">
                  <c:v>0.47862249964385595</c:v>
                </c:pt>
                <c:pt idx="3">
                  <c:v>0.98705113388171939</c:v>
                </c:pt>
                <c:pt idx="4">
                  <c:v>1.6668826816301818</c:v>
                </c:pt>
                <c:pt idx="5">
                  <c:v>2.7505265301298234</c:v>
                </c:pt>
                <c:pt idx="6">
                  <c:v>4.0049389787104204</c:v>
                </c:pt>
                <c:pt idx="7">
                  <c:v>3.6662730170325744</c:v>
                </c:pt>
                <c:pt idx="8">
                  <c:v>2.2817547274343633</c:v>
                </c:pt>
              </c:numCache>
            </c:numRef>
          </c:val>
        </c:ser>
        <c:ser>
          <c:idx val="144"/>
          <c:order val="144"/>
          <c:tx>
            <c:strRef>
              <c:f>'D2.6.2.A'!$CV$198</c:f>
              <c:strCache>
                <c:ptCount val="1"/>
                <c:pt idx="0">
                  <c:v>HGV (Dual Fuel Port)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'D2.6.2.A'!$CW$198:$DE$198</c:f>
              <c:numCache>
                <c:formatCode>0</c:formatCode>
                <c:ptCount val="9"/>
                <c:pt idx="0">
                  <c:v>0</c:v>
                </c:pt>
                <c:pt idx="1">
                  <c:v>0.20778547337311579</c:v>
                </c:pt>
                <c:pt idx="2">
                  <c:v>0.55950428808878339</c:v>
                </c:pt>
                <c:pt idx="3">
                  <c:v>1.1538516037645874</c:v>
                </c:pt>
                <c:pt idx="4">
                  <c:v>1.795244513042054</c:v>
                </c:pt>
                <c:pt idx="5">
                  <c:v>1.4437022737022935</c:v>
                </c:pt>
                <c:pt idx="6">
                  <c:v>0.84935495802671457</c:v>
                </c:pt>
                <c:pt idx="7">
                  <c:v>1.7657537640773682E-4</c:v>
                </c:pt>
                <c:pt idx="8">
                  <c:v>0</c:v>
                </c:pt>
              </c:numCache>
            </c:numRef>
          </c:val>
        </c:ser>
        <c:ser>
          <c:idx val="145"/>
          <c:order val="145"/>
          <c:tx>
            <c:strRef>
              <c:f>'D2.6.2.A'!$CV$199</c:f>
              <c:strCache>
                <c:ptCount val="1"/>
                <c:pt idx="0">
                  <c:v>HGV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'D2.6.2.A'!$CW$199:$DE$199</c:f>
              <c:numCache>
                <c:formatCode>0</c:formatCode>
                <c:ptCount val="9"/>
                <c:pt idx="0">
                  <c:v>0</c:v>
                </c:pt>
                <c:pt idx="1">
                  <c:v>0.19992028298475792</c:v>
                </c:pt>
                <c:pt idx="2">
                  <c:v>0.53832567608630877</c:v>
                </c:pt>
                <c:pt idx="3">
                  <c:v>1.1101754943771196</c:v>
                </c:pt>
                <c:pt idx="4">
                  <c:v>1.8748089701715731</c:v>
                </c:pt>
                <c:pt idx="5">
                  <c:v>3.1434601192486129</c:v>
                </c:pt>
                <c:pt idx="6">
                  <c:v>2.8042791118040729</c:v>
                </c:pt>
                <c:pt idx="7">
                  <c:v>1.839725353026209</c:v>
                </c:pt>
                <c:pt idx="8">
                  <c:v>0.23266881084793056</c:v>
                </c:pt>
              </c:numCache>
            </c:numRef>
          </c:val>
        </c:ser>
        <c:ser>
          <c:idx val="146"/>
          <c:order val="146"/>
          <c:tx>
            <c:strRef>
              <c:f>'D2.6.2.A'!$CV$200</c:f>
              <c:strCache>
                <c:ptCount val="1"/>
                <c:pt idx="0">
                  <c:v>HGV (ICE Euro 6)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'D2.6.2.A'!$CW$200:$DE$200</c:f>
              <c:numCache>
                <c:formatCode>0</c:formatCode>
                <c:ptCount val="9"/>
                <c:pt idx="0">
                  <c:v>0</c:v>
                </c:pt>
                <c:pt idx="1">
                  <c:v>3.5537800173786125</c:v>
                </c:pt>
                <c:pt idx="2">
                  <c:v>7.4777368841264709</c:v>
                </c:pt>
                <c:pt idx="3">
                  <c:v>9.7541928707223686</c:v>
                </c:pt>
                <c:pt idx="4">
                  <c:v>6.2004128533442513</c:v>
                </c:pt>
                <c:pt idx="5">
                  <c:v>2.2764559865966527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47"/>
          <c:order val="147"/>
          <c:tx>
            <c:strRef>
              <c:f>'D2.6.2.A'!$CV$201</c:f>
              <c:strCache>
                <c:ptCount val="1"/>
                <c:pt idx="0">
                  <c:v>HGV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'D2.6.2.A'!$CW$201:$DE$201</c:f>
              <c:numCache>
                <c:formatCode>0</c:formatCode>
                <c:ptCount val="9"/>
                <c:pt idx="0">
                  <c:v>0</c:v>
                </c:pt>
                <c:pt idx="1">
                  <c:v>9.4360442904126085</c:v>
                </c:pt>
                <c:pt idx="2">
                  <c:v>4.7180221452063043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48"/>
          <c:order val="148"/>
          <c:tx>
            <c:strRef>
              <c:f>'D2.6.2.A'!$CV$202</c:f>
              <c:strCache>
                <c:ptCount val="1"/>
                <c:pt idx="0">
                  <c:v>HGV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'D2.6.2.A'!$CW$202:$DE$202</c:f>
              <c:numCache>
                <c:formatCode>0</c:formatCode>
                <c:ptCount val="9"/>
                <c:pt idx="0">
                  <c:v>0</c:v>
                </c:pt>
                <c:pt idx="1">
                  <c:v>1.8915705819910213E-4</c:v>
                </c:pt>
                <c:pt idx="2">
                  <c:v>3.7017191219800081E-4</c:v>
                </c:pt>
                <c:pt idx="3">
                  <c:v>0.1324217747392093</c:v>
                </c:pt>
                <c:pt idx="4">
                  <c:v>0.35399167899866041</c:v>
                </c:pt>
                <c:pt idx="5">
                  <c:v>0.72530890487525723</c:v>
                </c:pt>
                <c:pt idx="6">
                  <c:v>1.2139209885206601</c:v>
                </c:pt>
                <c:pt idx="7">
                  <c:v>2.0259877536593698</c:v>
                </c:pt>
                <c:pt idx="8">
                  <c:v>3.3707110085382284</c:v>
                </c:pt>
              </c:numCache>
            </c:numRef>
          </c:val>
        </c:ser>
        <c:ser>
          <c:idx val="149"/>
          <c:order val="149"/>
          <c:tx>
            <c:strRef>
              <c:f>'D2.6.2.A'!$CV$203</c:f>
              <c:strCache>
                <c:ptCount val="1"/>
                <c:pt idx="0">
                  <c:v>HGV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'D2.6.2.A'!$CW$203:$DE$203</c:f>
              <c:numCache>
                <c:formatCode>0</c:formatCode>
                <c:ptCount val="9"/>
                <c:pt idx="0">
                  <c:v>0</c:v>
                </c:pt>
                <c:pt idx="1">
                  <c:v>2.1275433289299665E-4</c:v>
                </c:pt>
                <c:pt idx="2">
                  <c:v>4.1635459824114186E-4</c:v>
                </c:pt>
                <c:pt idx="3">
                  <c:v>0.14894726514882764</c:v>
                </c:pt>
                <c:pt idx="4">
                  <c:v>0.39817357914956047</c:v>
                </c:pt>
                <c:pt idx="5">
                  <c:v>0.81584925154479537</c:v>
                </c:pt>
                <c:pt idx="6">
                  <c:v>1.3654905790774912</c:v>
                </c:pt>
                <c:pt idx="7">
                  <c:v>2.2790179948206237</c:v>
                </c:pt>
                <c:pt idx="8">
                  <c:v>3.1468639175279698</c:v>
                </c:pt>
              </c:numCache>
            </c:numRef>
          </c:val>
        </c:ser>
        <c:ser>
          <c:idx val="150"/>
          <c:order val="150"/>
          <c:tx>
            <c:strRef>
              <c:f>'D2.6.2.A'!$CV$204</c:f>
              <c:strCache>
                <c:ptCount val="1"/>
                <c:pt idx="0">
                  <c:v>HGV (ETI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'D2.6.2.A'!$CW$204:$DE$204</c:f>
              <c:numCache>
                <c:formatCode>0</c:formatCode>
                <c:ptCount val="9"/>
                <c:pt idx="0">
                  <c:v>0</c:v>
                </c:pt>
                <c:pt idx="1">
                  <c:v>2.3661176656666162E-4</c:v>
                </c:pt>
                <c:pt idx="2">
                  <c:v>4.6304124125826204E-4</c:v>
                </c:pt>
                <c:pt idx="3">
                  <c:v>0.16564699105648195</c:v>
                </c:pt>
                <c:pt idx="4">
                  <c:v>0.44193101436119958</c:v>
                </c:pt>
                <c:pt idx="5">
                  <c:v>0.53784799320345</c:v>
                </c:pt>
                <c:pt idx="6">
                  <c:v>0.47086773011880739</c:v>
                </c:pt>
                <c:pt idx="7">
                  <c:v>0.26277819071616654</c:v>
                </c:pt>
                <c:pt idx="8">
                  <c:v>0.16663478239961263</c:v>
                </c:pt>
              </c:numCache>
            </c:numRef>
          </c:val>
        </c:ser>
        <c:ser>
          <c:idx val="151"/>
          <c:order val="151"/>
          <c:tx>
            <c:strRef>
              <c:f>'D2.6.2.A'!$CV$205</c:f>
              <c:strCache>
                <c:ptCount val="1"/>
                <c:pt idx="0">
                  <c:v>LGV (Hybrid)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'D2.6.2.A'!$CW$205:$DE$205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1.3353099402784098E-3</c:v>
                </c:pt>
                <c:pt idx="4">
                  <c:v>9.6455798882586728E-3</c:v>
                </c:pt>
                <c:pt idx="5">
                  <c:v>3.0880507231776252E-2</c:v>
                </c:pt>
                <c:pt idx="6">
                  <c:v>9.6951969626373605E-2</c:v>
                </c:pt>
                <c:pt idx="7">
                  <c:v>0.25230559236127947</c:v>
                </c:pt>
                <c:pt idx="8">
                  <c:v>0.39247704336803763</c:v>
                </c:pt>
              </c:numCache>
            </c:numRef>
          </c:val>
        </c:ser>
        <c:ser>
          <c:idx val="152"/>
          <c:order val="152"/>
          <c:tx>
            <c:strRef>
              <c:f>'D2.6.2.A'!$CV$206</c:f>
              <c:strCache>
                <c:ptCount val="1"/>
                <c:pt idx="0">
                  <c:v>LGV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'D2.6.2.A'!$CW$206:$DE$206</c:f>
              <c:numCache>
                <c:formatCode>0</c:formatCode>
                <c:ptCount val="9"/>
                <c:pt idx="0">
                  <c:v>0</c:v>
                </c:pt>
                <c:pt idx="1">
                  <c:v>17.275464109489725</c:v>
                </c:pt>
                <c:pt idx="2">
                  <c:v>19.092479758927468</c:v>
                </c:pt>
                <c:pt idx="3">
                  <c:v>20.087836553355302</c:v>
                </c:pt>
                <c:pt idx="4">
                  <c:v>20.137656794589404</c:v>
                </c:pt>
                <c:pt idx="5">
                  <c:v>19.737745256110408</c:v>
                </c:pt>
                <c:pt idx="6">
                  <c:v>19.028064738335772</c:v>
                </c:pt>
                <c:pt idx="7">
                  <c:v>16.629732873972678</c:v>
                </c:pt>
                <c:pt idx="8">
                  <c:v>12.567159596724785</c:v>
                </c:pt>
              </c:numCache>
            </c:numRef>
          </c:val>
        </c:ser>
        <c:ser>
          <c:idx val="153"/>
          <c:order val="153"/>
          <c:tx>
            <c:strRef>
              <c:f>'D2.6.2.A'!$CV$207</c:f>
              <c:strCache>
                <c:ptCount val="1"/>
                <c:pt idx="0">
                  <c:v>LGV (PHEV)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'D2.6.2.A'!$CW$207:$DE$207</c:f>
              <c:numCache>
                <c:formatCode>0</c:formatCode>
                <c:ptCount val="9"/>
                <c:pt idx="0">
                  <c:v>0</c:v>
                </c:pt>
                <c:pt idx="1">
                  <c:v>2.0374368357708696E-2</c:v>
                </c:pt>
                <c:pt idx="2">
                  <c:v>6.8338127757120712E-2</c:v>
                </c:pt>
                <c:pt idx="3">
                  <c:v>0.15206201107047823</c:v>
                </c:pt>
                <c:pt idx="4">
                  <c:v>0.27199052659664708</c:v>
                </c:pt>
                <c:pt idx="5">
                  <c:v>0.45230856398334474</c:v>
                </c:pt>
                <c:pt idx="6">
                  <c:v>0.73516008532160471</c:v>
                </c:pt>
                <c:pt idx="7">
                  <c:v>1.1748328507870744</c:v>
                </c:pt>
                <c:pt idx="8">
                  <c:v>1.8452051841581776</c:v>
                </c:pt>
              </c:numCache>
            </c:numRef>
          </c:val>
        </c:ser>
        <c:ser>
          <c:idx val="154"/>
          <c:order val="154"/>
          <c:tx>
            <c:strRef>
              <c:f>'D2.6.2.A'!$CV$208</c:f>
              <c:strCache>
                <c:ptCount val="1"/>
                <c:pt idx="0">
                  <c:v>Maritime (Domestic)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'D2.6.2.A'!$CW$208:$DE$208</c:f>
              <c:numCache>
                <c:formatCode>0</c:formatCode>
                <c:ptCount val="9"/>
                <c:pt idx="0">
                  <c:v>0</c:v>
                </c:pt>
                <c:pt idx="1">
                  <c:v>2.3334134596503913</c:v>
                </c:pt>
                <c:pt idx="2">
                  <c:v>1.8667307677208369</c:v>
                </c:pt>
                <c:pt idx="3">
                  <c:v>1.4000480757912179</c:v>
                </c:pt>
                <c:pt idx="4">
                  <c:v>0.93336538386157886</c:v>
                </c:pt>
                <c:pt idx="5">
                  <c:v>0.4666826919318931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55"/>
          <c:order val="155"/>
          <c:tx>
            <c:strRef>
              <c:f>'D2.6.2.A'!$CV$209</c:f>
              <c:strCache>
                <c:ptCount val="1"/>
                <c:pt idx="0">
                  <c:v>Rail (Freight Diesel)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'D2.6.2.A'!$CW$209:$DE$209</c:f>
              <c:numCache>
                <c:formatCode>0</c:formatCode>
                <c:ptCount val="9"/>
                <c:pt idx="0">
                  <c:v>0</c:v>
                </c:pt>
                <c:pt idx="1">
                  <c:v>1.0911480552817239</c:v>
                </c:pt>
                <c:pt idx="2">
                  <c:v>1.2747616219572857</c:v>
                </c:pt>
                <c:pt idx="3">
                  <c:v>1.3764014409754692</c:v>
                </c:pt>
                <c:pt idx="4">
                  <c:v>1.4551773361354976</c:v>
                </c:pt>
                <c:pt idx="5">
                  <c:v>1.5180243319883688</c:v>
                </c:pt>
                <c:pt idx="6">
                  <c:v>1.4903132180886773</c:v>
                </c:pt>
                <c:pt idx="7">
                  <c:v>1.4530728812992122</c:v>
                </c:pt>
                <c:pt idx="8">
                  <c:v>1.4242968734689585</c:v>
                </c:pt>
              </c:numCache>
            </c:numRef>
          </c:val>
        </c:ser>
        <c:ser>
          <c:idx val="156"/>
          <c:order val="156"/>
          <c:tx>
            <c:strRef>
              <c:f>'D2.6.2.A'!$CV$210</c:f>
              <c:strCache>
                <c:ptCount val="1"/>
                <c:pt idx="0">
                  <c:v>Rail (Passenger Diesel)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'D2.6.2.A'!$CW$210:$DE$210</c:f>
              <c:numCache>
                <c:formatCode>0</c:formatCode>
                <c:ptCount val="9"/>
                <c:pt idx="0">
                  <c:v>0</c:v>
                </c:pt>
                <c:pt idx="1">
                  <c:v>1.1445617427224644</c:v>
                </c:pt>
                <c:pt idx="2">
                  <c:v>1.0332795480550787</c:v>
                </c:pt>
                <c:pt idx="3">
                  <c:v>1.1513630760286413</c:v>
                </c:pt>
                <c:pt idx="4">
                  <c:v>1.2420263912366805</c:v>
                </c:pt>
                <c:pt idx="5">
                  <c:v>1.3300885072029571</c:v>
                </c:pt>
                <c:pt idx="6">
                  <c:v>1.4389374536290804</c:v>
                </c:pt>
                <c:pt idx="7">
                  <c:v>1.4304034268275763</c:v>
                </c:pt>
                <c:pt idx="8">
                  <c:v>1.4003166206550863</c:v>
                </c:pt>
              </c:numCache>
            </c:numRef>
          </c:val>
        </c:ser>
        <c:ser>
          <c:idx val="157"/>
          <c:order val="157"/>
          <c:tx>
            <c:strRef>
              <c:f>'D2.6.2.A'!$CV$211</c:f>
              <c:strCache>
                <c:ptCount val="1"/>
                <c:pt idx="0">
                  <c:v>Aviation (International)</c:v>
                </c:pt>
              </c:strCache>
            </c:strRef>
          </c:tx>
          <c:spPr>
            <a:solidFill>
              <a:srgbClr val="00CC00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'D2.6.2.A'!$CW$211:$DE$211</c:f>
              <c:numCache>
                <c:formatCode>0</c:formatCode>
                <c:ptCount val="9"/>
                <c:pt idx="0">
                  <c:v>0</c:v>
                </c:pt>
                <c:pt idx="1">
                  <c:v>33.7474022839992</c:v>
                </c:pt>
                <c:pt idx="2">
                  <c:v>35.978717272726833</c:v>
                </c:pt>
                <c:pt idx="3">
                  <c:v>37.630636211885609</c:v>
                </c:pt>
                <c:pt idx="4">
                  <c:v>38.582005287532468</c:v>
                </c:pt>
                <c:pt idx="5">
                  <c:v>38.614475319938258</c:v>
                </c:pt>
                <c:pt idx="6">
                  <c:v>39.173232524609567</c:v>
                </c:pt>
                <c:pt idx="7">
                  <c:v>40.379231574454622</c:v>
                </c:pt>
                <c:pt idx="8">
                  <c:v>39.929573999785617</c:v>
                </c:pt>
              </c:numCache>
            </c:numRef>
          </c:val>
        </c:ser>
        <c:ser>
          <c:idx val="158"/>
          <c:order val="158"/>
          <c:tx>
            <c:strRef>
              <c:f>'D2.6.2.A'!$CV$212</c:f>
              <c:strCache>
                <c:ptCount val="1"/>
                <c:pt idx="0">
                  <c:v>Maritime (International)</c:v>
                </c:pt>
              </c:strCache>
            </c:strRef>
          </c:tx>
          <c:spPr>
            <a:solidFill>
              <a:srgbClr val="00CC00"/>
            </a:solidFill>
          </c:spPr>
          <c:invertIfNegative val="0"/>
          <c:cat>
            <c:strRef>
              <c:f>'D2.6.2.A'!$CW$53:$DE$53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'D2.6.2.A'!$CW$212:$DE$212</c:f>
              <c:numCache>
                <c:formatCode>0</c:formatCode>
                <c:ptCount val="9"/>
                <c:pt idx="0">
                  <c:v>0</c:v>
                </c:pt>
                <c:pt idx="1">
                  <c:v>6.0340111134646213</c:v>
                </c:pt>
                <c:pt idx="2">
                  <c:v>0.69573444751512992</c:v>
                </c:pt>
                <c:pt idx="3">
                  <c:v>0.60944510836772503</c:v>
                </c:pt>
                <c:pt idx="4">
                  <c:v>0.46832662249030421</c:v>
                </c:pt>
                <c:pt idx="5">
                  <c:v>7.6146590228173217E-2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9714176"/>
        <c:axId val="209712256"/>
      </c:barChart>
      <c:valAx>
        <c:axId val="209712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Mt CO2/year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09714176"/>
        <c:crosses val="autoZero"/>
        <c:crossBetween val="between"/>
      </c:valAx>
      <c:catAx>
        <c:axId val="20971417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8100"/>
        </c:spPr>
        <c:txPr>
          <a:bodyPr/>
          <a:lstStyle/>
          <a:p>
            <a:pPr>
              <a:defRPr sz="1600"/>
            </a:pPr>
            <a:endParaRPr lang="en-US"/>
          </a:p>
        </c:txPr>
        <c:crossAx val="20971225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4327478982454953"/>
          <c:y val="2.0676546365527192E-2"/>
          <c:w val="0.24114000182251408"/>
          <c:h val="0.84811450426026058"/>
        </c:manualLayout>
      </c:layout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Primary Resource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'D2.6.2.A'!$D$54</c:f>
              <c:strCache>
                <c:ptCount val="1"/>
                <c:pt idx="0">
                  <c:v>Liquid Fuel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'D2.6.2.A'!$E$53:$M$53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'D2.6.2.A'!$E$54:$M$54</c:f>
              <c:numCache>
                <c:formatCode>0</c:formatCode>
                <c:ptCount val="9"/>
                <c:pt idx="0">
                  <c:v>820.3</c:v>
                </c:pt>
                <c:pt idx="1">
                  <c:v>775.23074982445712</c:v>
                </c:pt>
                <c:pt idx="2">
                  <c:v>752.28535036549692</c:v>
                </c:pt>
                <c:pt idx="3">
                  <c:v>698.31053032861189</c:v>
                </c:pt>
                <c:pt idx="4">
                  <c:v>648.8596211263332</c:v>
                </c:pt>
                <c:pt idx="5">
                  <c:v>555.8425343650581</c:v>
                </c:pt>
                <c:pt idx="6">
                  <c:v>509.88406952670948</c:v>
                </c:pt>
                <c:pt idx="7">
                  <c:v>473.505540553711</c:v>
                </c:pt>
                <c:pt idx="8">
                  <c:v>457.26500676427105</c:v>
                </c:pt>
              </c:numCache>
            </c:numRef>
          </c:val>
        </c:ser>
        <c:ser>
          <c:idx val="1"/>
          <c:order val="1"/>
          <c:tx>
            <c:strRef>
              <c:f>'D2.6.2.A'!$D$55</c:f>
              <c:strCache>
                <c:ptCount val="1"/>
                <c:pt idx="0">
                  <c:v>Biofuel Imports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'D2.6.2.A'!$E$53:$M$53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'D2.6.2.A'!$E$55:$M$55</c:f>
              <c:numCache>
                <c:formatCode>0</c:formatCode>
                <c:ptCount val="9"/>
                <c:pt idx="0">
                  <c:v>10.6</c:v>
                </c:pt>
                <c:pt idx="1">
                  <c:v>0.20425019405857339</c:v>
                </c:pt>
                <c:pt idx="2">
                  <c:v>2.5137568610368732</c:v>
                </c:pt>
                <c:pt idx="3">
                  <c:v>29.797603945479889</c:v>
                </c:pt>
                <c:pt idx="4">
                  <c:v>33.29020133416175</c:v>
                </c:pt>
                <c:pt idx="5">
                  <c:v>40.566666956063671</c:v>
                </c:pt>
                <c:pt idx="6">
                  <c:v>46.880862314462526</c:v>
                </c:pt>
                <c:pt idx="7">
                  <c:v>61.528422437263117</c:v>
                </c:pt>
                <c:pt idx="8">
                  <c:v>69.999999999999673</c:v>
                </c:pt>
              </c:numCache>
            </c:numRef>
          </c:val>
        </c:ser>
        <c:ser>
          <c:idx val="2"/>
          <c:order val="2"/>
          <c:tx>
            <c:strRef>
              <c:f>'D2.6.2.A'!$D$56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'D2.6.2.A'!$E$53:$M$53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'D2.6.2.A'!$E$56:$M$56</c:f>
              <c:numCache>
                <c:formatCode>0</c:formatCode>
                <c:ptCount val="9"/>
                <c:pt idx="0">
                  <c:v>1023.8</c:v>
                </c:pt>
                <c:pt idx="1">
                  <c:v>833.11563198296733</c:v>
                </c:pt>
                <c:pt idx="2">
                  <c:v>951.43763554278007</c:v>
                </c:pt>
                <c:pt idx="3">
                  <c:v>1004.3644698179156</c:v>
                </c:pt>
                <c:pt idx="4">
                  <c:v>859.95904513334744</c:v>
                </c:pt>
                <c:pt idx="5">
                  <c:v>781.69136154550313</c:v>
                </c:pt>
                <c:pt idx="6">
                  <c:v>678.02909933045692</c:v>
                </c:pt>
                <c:pt idx="7">
                  <c:v>545.40595247437716</c:v>
                </c:pt>
                <c:pt idx="8">
                  <c:v>345.0298362456611</c:v>
                </c:pt>
              </c:numCache>
            </c:numRef>
          </c:val>
        </c:ser>
        <c:ser>
          <c:idx val="3"/>
          <c:order val="3"/>
          <c:tx>
            <c:strRef>
              <c:f>'D2.6.2.A'!$D$57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'D2.6.2.A'!$E$57:$M$57</c:f>
              <c:numCache>
                <c:formatCode>0</c:formatCode>
                <c:ptCount val="9"/>
                <c:pt idx="0">
                  <c:v>383.1</c:v>
                </c:pt>
                <c:pt idx="1">
                  <c:v>375.57790374024472</c:v>
                </c:pt>
                <c:pt idx="2">
                  <c:v>151.22516929149333</c:v>
                </c:pt>
                <c:pt idx="3">
                  <c:v>53.831882590276528</c:v>
                </c:pt>
                <c:pt idx="4">
                  <c:v>67.875119777388903</c:v>
                </c:pt>
                <c:pt idx="5">
                  <c:v>70.42760887385144</c:v>
                </c:pt>
                <c:pt idx="6">
                  <c:v>73.298509373901069</c:v>
                </c:pt>
                <c:pt idx="7">
                  <c:v>69.845791206530407</c:v>
                </c:pt>
                <c:pt idx="8">
                  <c:v>41.086180540851132</c:v>
                </c:pt>
              </c:numCache>
            </c:numRef>
          </c:val>
        </c:ser>
        <c:ser>
          <c:idx val="4"/>
          <c:order val="4"/>
          <c:tx>
            <c:strRef>
              <c:f>'D2.6.2.A'!$D$58</c:f>
              <c:strCache>
                <c:ptCount val="1"/>
                <c:pt idx="0">
                  <c:v>Biomass Imports</c:v>
                </c:pt>
              </c:strCache>
            </c:strRef>
          </c:tx>
          <c:spPr>
            <a:solidFill>
              <a:srgbClr val="4F6228"/>
            </a:solidFill>
          </c:spPr>
          <c:invertIfNegative val="0"/>
          <c:cat>
            <c:strRef>
              <c:f>'D2.6.2.A'!$E$53:$M$53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'D2.6.2.A'!$E$58:$M$58</c:f>
              <c:numCache>
                <c:formatCode>0</c:formatCode>
                <c:ptCount val="9"/>
                <c:pt idx="0">
                  <c:v>0</c:v>
                </c:pt>
                <c:pt idx="1">
                  <c:v>0.29979810669392437</c:v>
                </c:pt>
                <c:pt idx="2">
                  <c:v>1.2618159824769832E-4</c:v>
                </c:pt>
                <c:pt idx="3">
                  <c:v>4.2785906511140634</c:v>
                </c:pt>
                <c:pt idx="4">
                  <c:v>42.144212620529707</c:v>
                </c:pt>
                <c:pt idx="5">
                  <c:v>131.77931892005768</c:v>
                </c:pt>
                <c:pt idx="6">
                  <c:v>217.15459418423683</c:v>
                </c:pt>
                <c:pt idx="7">
                  <c:v>198.35273205207608</c:v>
                </c:pt>
                <c:pt idx="8">
                  <c:v>101.59287163449638</c:v>
                </c:pt>
              </c:numCache>
            </c:numRef>
          </c:val>
        </c:ser>
        <c:ser>
          <c:idx val="5"/>
          <c:order val="5"/>
          <c:tx>
            <c:strRef>
              <c:f>'D2.6.2.A'!$D$59</c:f>
              <c:strCache>
                <c:ptCount val="1"/>
                <c:pt idx="0">
                  <c:v>UK Biomass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'D2.6.2.A'!$E$53:$M$53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'D2.6.2.A'!$E$59:$M$59</c:f>
              <c:numCache>
                <c:formatCode>0</c:formatCode>
                <c:ptCount val="9"/>
                <c:pt idx="0">
                  <c:v>28.9</c:v>
                </c:pt>
                <c:pt idx="1">
                  <c:v>26.52703895875986</c:v>
                </c:pt>
                <c:pt idx="2">
                  <c:v>39.917046955217728</c:v>
                </c:pt>
                <c:pt idx="3">
                  <c:v>65.884398206458684</c:v>
                </c:pt>
                <c:pt idx="4">
                  <c:v>77.391888883399304</c:v>
                </c:pt>
                <c:pt idx="5">
                  <c:v>88.316796288292423</c:v>
                </c:pt>
                <c:pt idx="6">
                  <c:v>98.677777766802123</c:v>
                </c:pt>
                <c:pt idx="7">
                  <c:v>108.47483331892948</c:v>
                </c:pt>
                <c:pt idx="8">
                  <c:v>117.70796294467439</c:v>
                </c:pt>
              </c:numCache>
            </c:numRef>
          </c:val>
        </c:ser>
        <c:ser>
          <c:idx val="6"/>
          <c:order val="6"/>
          <c:tx>
            <c:strRef>
              <c:f>'D2.6.2.A'!$D$60</c:f>
              <c:strCache>
                <c:ptCount val="1"/>
                <c:pt idx="0">
                  <c:v>Dry Waste Resource</c:v>
                </c:pt>
              </c:strCache>
            </c:strRef>
          </c:tx>
          <c:spPr>
            <a:solidFill>
              <a:srgbClr val="FABF8F"/>
            </a:solidFill>
          </c:spPr>
          <c:invertIfNegative val="0"/>
          <c:cat>
            <c:strRef>
              <c:f>'D2.6.2.A'!$E$53:$M$53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'D2.6.2.A'!$E$60:$M$60</c:f>
              <c:numCache>
                <c:formatCode>0</c:formatCode>
                <c:ptCount val="9"/>
                <c:pt idx="0">
                  <c:v>17</c:v>
                </c:pt>
                <c:pt idx="1">
                  <c:v>2.2790780223230271E-2</c:v>
                </c:pt>
                <c:pt idx="2">
                  <c:v>2.0151291722778627E-2</c:v>
                </c:pt>
                <c:pt idx="3">
                  <c:v>5.0109060392646135E-2</c:v>
                </c:pt>
                <c:pt idx="4">
                  <c:v>5.1970017925450189E-2</c:v>
                </c:pt>
                <c:pt idx="5">
                  <c:v>2.8555390881746922E-2</c:v>
                </c:pt>
                <c:pt idx="6">
                  <c:v>2.0507417645217912E-4</c:v>
                </c:pt>
                <c:pt idx="7">
                  <c:v>50.860121645504066</c:v>
                </c:pt>
                <c:pt idx="8">
                  <c:v>95.145451603472296</c:v>
                </c:pt>
              </c:numCache>
            </c:numRef>
          </c:val>
        </c:ser>
        <c:ser>
          <c:idx val="7"/>
          <c:order val="7"/>
          <c:tx>
            <c:strRef>
              <c:f>'D2.6.2.A'!$D$61</c:f>
              <c:strCache>
                <c:ptCount val="1"/>
                <c:pt idx="0">
                  <c:v>Wet Waste</c:v>
                </c:pt>
              </c:strCache>
            </c:strRef>
          </c:tx>
          <c:spPr>
            <a:solidFill>
              <a:srgbClr val="660033"/>
            </a:solidFill>
          </c:spPr>
          <c:invertIfNegative val="0"/>
          <c:cat>
            <c:strRef>
              <c:f>'D2.6.2.A'!$E$53:$M$53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'D2.6.2.A'!$E$61:$M$61</c:f>
              <c:numCache>
                <c:formatCode>0</c:formatCode>
                <c:ptCount val="9"/>
                <c:pt idx="0">
                  <c:v>26.4</c:v>
                </c:pt>
                <c:pt idx="1">
                  <c:v>0</c:v>
                </c:pt>
                <c:pt idx="2">
                  <c:v>0</c:v>
                </c:pt>
                <c:pt idx="3">
                  <c:v>11.283507799670025</c:v>
                </c:pt>
                <c:pt idx="4">
                  <c:v>10.586351691177414</c:v>
                </c:pt>
                <c:pt idx="5">
                  <c:v>8.2376001621604065</c:v>
                </c:pt>
                <c:pt idx="6">
                  <c:v>6.8545259834655807</c:v>
                </c:pt>
                <c:pt idx="7">
                  <c:v>1.0287770298639094</c:v>
                </c:pt>
                <c:pt idx="8">
                  <c:v>37.040069151098926</c:v>
                </c:pt>
              </c:numCache>
            </c:numRef>
          </c:val>
        </c:ser>
        <c:ser>
          <c:idx val="8"/>
          <c:order val="8"/>
          <c:tx>
            <c:strRef>
              <c:f>'D2.6.2.A'!$D$62</c:f>
              <c:strCache>
                <c:ptCount val="1"/>
                <c:pt idx="0">
                  <c:v>Geothermal Heat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'D2.6.2.A'!$E$53:$M$53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'D2.6.2.A'!$E$62:$M$62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8.8973054108534858E-2</c:v>
                </c:pt>
                <c:pt idx="7">
                  <c:v>8.897305416443109E-2</c:v>
                </c:pt>
                <c:pt idx="8">
                  <c:v>0.21492951057672072</c:v>
                </c:pt>
              </c:numCache>
            </c:numRef>
          </c:val>
        </c:ser>
        <c:ser>
          <c:idx val="9"/>
          <c:order val="9"/>
          <c:tx>
            <c:strRef>
              <c:f>'D2.6.2.A'!$D$63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'D2.6.2.A'!$E$53:$M$53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'D2.6.2.A'!$E$63:$M$63</c:f>
              <c:numCache>
                <c:formatCode>0</c:formatCode>
                <c:ptCount val="9"/>
                <c:pt idx="0">
                  <c:v>162.19999999999999</c:v>
                </c:pt>
                <c:pt idx="1">
                  <c:v>141.66013014031256</c:v>
                </c:pt>
                <c:pt idx="2">
                  <c:v>141.6848405481212</c:v>
                </c:pt>
                <c:pt idx="3">
                  <c:v>182.1228052603052</c:v>
                </c:pt>
                <c:pt idx="4">
                  <c:v>330.39085062158358</c:v>
                </c:pt>
                <c:pt idx="5">
                  <c:v>454.55785103743119</c:v>
                </c:pt>
                <c:pt idx="6">
                  <c:v>586.04636009381477</c:v>
                </c:pt>
                <c:pt idx="7">
                  <c:v>760.27859342534509</c:v>
                </c:pt>
                <c:pt idx="8">
                  <c:v>946.83446403181881</c:v>
                </c:pt>
              </c:numCache>
            </c:numRef>
          </c:val>
        </c:ser>
        <c:ser>
          <c:idx val="10"/>
          <c:order val="10"/>
          <c:tx>
            <c:strRef>
              <c:f>'D2.6.2.A'!$D$64</c:f>
              <c:strCache>
                <c:ptCount val="1"/>
                <c:pt idx="0">
                  <c:v>Wind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'D2.6.2.A'!$E$53:$M$53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'D2.6.2.A'!$E$64:$M$64</c:f>
              <c:numCache>
                <c:formatCode>0</c:formatCode>
                <c:ptCount val="9"/>
                <c:pt idx="0">
                  <c:v>10.199999999999999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'D2.6.2.A'!$D$65</c:f>
              <c:strCache>
                <c:ptCount val="1"/>
                <c:pt idx="0">
                  <c:v>Wind (onshore)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'D2.6.2.A'!$E$53:$M$53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'D2.6.2.A'!$E$65:$M$65</c:f>
              <c:numCache>
                <c:formatCode>0</c:formatCode>
                <c:ptCount val="9"/>
                <c:pt idx="0">
                  <c:v>0</c:v>
                </c:pt>
                <c:pt idx="1">
                  <c:v>19.792905168700635</c:v>
                </c:pt>
                <c:pt idx="2">
                  <c:v>27.326861348345393</c:v>
                </c:pt>
                <c:pt idx="3">
                  <c:v>29.869197408695928</c:v>
                </c:pt>
                <c:pt idx="4">
                  <c:v>29.105791275010464</c:v>
                </c:pt>
                <c:pt idx="5">
                  <c:v>23.950218139114547</c:v>
                </c:pt>
                <c:pt idx="6">
                  <c:v>19.880008631134686</c:v>
                </c:pt>
                <c:pt idx="7">
                  <c:v>16.800775366317623</c:v>
                </c:pt>
                <c:pt idx="8">
                  <c:v>23.936798122262449</c:v>
                </c:pt>
              </c:numCache>
            </c:numRef>
          </c:val>
        </c:ser>
        <c:ser>
          <c:idx val="12"/>
          <c:order val="12"/>
          <c:tx>
            <c:strRef>
              <c:f>'D2.6.2.A'!$D$66</c:f>
              <c:strCache>
                <c:ptCount val="1"/>
                <c:pt idx="0">
                  <c:v>Wind (shallow offshore)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'D2.6.2.A'!$E$53:$M$53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'D2.6.2.A'!$E$66:$M$66</c:f>
              <c:numCache>
                <c:formatCode>0</c:formatCode>
                <c:ptCount val="9"/>
                <c:pt idx="0">
                  <c:v>0</c:v>
                </c:pt>
                <c:pt idx="1">
                  <c:v>14.939238774333305</c:v>
                </c:pt>
                <c:pt idx="2">
                  <c:v>30.17950719707072</c:v>
                </c:pt>
                <c:pt idx="3">
                  <c:v>29.036462371621727</c:v>
                </c:pt>
                <c:pt idx="4">
                  <c:v>27.893417546172806</c:v>
                </c:pt>
                <c:pt idx="5">
                  <c:v>16.383313248187047</c:v>
                </c:pt>
                <c:pt idx="6">
                  <c:v>1.6320853020935857E-2</c:v>
                </c:pt>
                <c:pt idx="7">
                  <c:v>1.649174650819369E-2</c:v>
                </c:pt>
                <c:pt idx="8">
                  <c:v>22.231212633725679</c:v>
                </c:pt>
              </c:numCache>
            </c:numRef>
          </c:val>
        </c:ser>
        <c:ser>
          <c:idx val="13"/>
          <c:order val="13"/>
          <c:tx>
            <c:strRef>
              <c:f>'D2.6.2.A'!$D$67</c:f>
              <c:strCache>
                <c:ptCount val="1"/>
                <c:pt idx="0">
                  <c:v>Wind (deep offshore)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'D2.6.2.A'!$E$53:$M$53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'D2.6.2.A'!$E$67:$M$67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0.28347413941254401</c:v>
                </c:pt>
                <c:pt idx="7">
                  <c:v>0.52879615481967757</c:v>
                </c:pt>
                <c:pt idx="8">
                  <c:v>23.620743760050477</c:v>
                </c:pt>
              </c:numCache>
            </c:numRef>
          </c:val>
        </c:ser>
        <c:ser>
          <c:idx val="14"/>
          <c:order val="14"/>
          <c:tx>
            <c:strRef>
              <c:f>'D2.6.2.A'!$D$68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'D2.6.2.A'!$E$53:$M$53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'D2.6.2.A'!$E$68:$M$68</c:f>
              <c:numCache>
                <c:formatCode>0</c:formatCode>
                <c:ptCount val="9"/>
                <c:pt idx="0">
                  <c:v>0</c:v>
                </c:pt>
                <c:pt idx="1">
                  <c:v>18.355805762175635</c:v>
                </c:pt>
                <c:pt idx="2">
                  <c:v>47.663383172712997</c:v>
                </c:pt>
                <c:pt idx="3">
                  <c:v>47.50043187319438</c:v>
                </c:pt>
                <c:pt idx="4">
                  <c:v>47.337480573676288</c:v>
                </c:pt>
                <c:pt idx="5">
                  <c:v>47.337480573678853</c:v>
                </c:pt>
                <c:pt idx="6">
                  <c:v>36.183654768436853</c:v>
                </c:pt>
                <c:pt idx="7">
                  <c:v>9.066034134024898</c:v>
                </c:pt>
                <c:pt idx="8">
                  <c:v>2.7879383082706108</c:v>
                </c:pt>
              </c:numCache>
            </c:numRef>
          </c:val>
        </c:ser>
        <c:ser>
          <c:idx val="15"/>
          <c:order val="15"/>
          <c:tx>
            <c:strRef>
              <c:f>'D2.6.2.A'!$D$69</c:f>
              <c:strCache>
                <c:ptCount val="1"/>
                <c:pt idx="0">
                  <c:v>Hydro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'D2.6.2.A'!$E$53:$M$53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'D2.6.2.A'!$E$69:$M$69</c:f>
              <c:numCache>
                <c:formatCode>0</c:formatCode>
                <c:ptCount val="9"/>
                <c:pt idx="0">
                  <c:v>3.6</c:v>
                </c:pt>
                <c:pt idx="1">
                  <c:v>4.9405718050873961</c:v>
                </c:pt>
                <c:pt idx="2">
                  <c:v>8.1589425122196122</c:v>
                </c:pt>
                <c:pt idx="3">
                  <c:v>9.7979999993759694</c:v>
                </c:pt>
                <c:pt idx="4">
                  <c:v>9.7979999993391598</c:v>
                </c:pt>
                <c:pt idx="5">
                  <c:v>9.7979999995494769</c:v>
                </c:pt>
                <c:pt idx="6">
                  <c:v>9.7940052820206844</c:v>
                </c:pt>
                <c:pt idx="7">
                  <c:v>9.7372264688390722</c:v>
                </c:pt>
                <c:pt idx="8">
                  <c:v>9.7668895193955869</c:v>
                </c:pt>
              </c:numCache>
            </c:numRef>
          </c:val>
        </c:ser>
        <c:ser>
          <c:idx val="16"/>
          <c:order val="16"/>
          <c:tx>
            <c:strRef>
              <c:f>'D2.6.2.A'!$D$70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'D2.6.2.A'!$E$53:$M$53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'D2.6.2.A'!$E$70:$M$70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0.11828993787533773</c:v>
                </c:pt>
                <c:pt idx="4">
                  <c:v>1.1549031285018856</c:v>
                </c:pt>
                <c:pt idx="5">
                  <c:v>1.1616527180572243</c:v>
                </c:pt>
                <c:pt idx="6">
                  <c:v>3.475296723868655</c:v>
                </c:pt>
                <c:pt idx="7">
                  <c:v>4.0695011290375493</c:v>
                </c:pt>
                <c:pt idx="8">
                  <c:v>9.9850124032778176</c:v>
                </c:pt>
              </c:numCache>
            </c:numRef>
          </c:val>
        </c:ser>
        <c:ser>
          <c:idx val="17"/>
          <c:order val="17"/>
          <c:tx>
            <c:strRef>
              <c:f>'D2.6.2.A'!$D$71</c:f>
              <c:strCache>
                <c:ptCount val="1"/>
                <c:pt idx="0">
                  <c:v>Process CO2</c:v>
                </c:pt>
              </c:strCache>
            </c:strRef>
          </c:tx>
          <c:spPr>
            <a:solidFill>
              <a:srgbClr val="FFFFFF"/>
            </a:solidFill>
          </c:spPr>
          <c:invertIfNegative val="0"/>
          <c:cat>
            <c:strRef>
              <c:f>'D2.6.2.A'!$E$53:$M$53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'D2.6.2.A'!$E$71:$M$71</c:f>
              <c:numCache>
                <c:formatCode>0</c:formatCode>
                <c:ptCount val="9"/>
                <c:pt idx="0">
                  <c:v>0</c:v>
                </c:pt>
                <c:pt idx="1">
                  <c:v>29.31220335460528</c:v>
                </c:pt>
                <c:pt idx="2">
                  <c:v>26.742856323031091</c:v>
                </c:pt>
                <c:pt idx="3">
                  <c:v>23.702473229410256</c:v>
                </c:pt>
                <c:pt idx="4">
                  <c:v>21.58781906789822</c:v>
                </c:pt>
                <c:pt idx="5">
                  <c:v>20.937044184635209</c:v>
                </c:pt>
                <c:pt idx="6">
                  <c:v>20.398756832210985</c:v>
                </c:pt>
                <c:pt idx="7">
                  <c:v>19.54728740939365</c:v>
                </c:pt>
                <c:pt idx="8">
                  <c:v>18.494207095883731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9729408"/>
        <c:axId val="209730944"/>
      </c:barChart>
      <c:catAx>
        <c:axId val="20972940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09730944"/>
        <c:crosses val="autoZero"/>
        <c:auto val="1"/>
        <c:lblAlgn val="ctr"/>
        <c:lblOffset val="100"/>
        <c:noMultiLvlLbl val="0"/>
      </c:catAx>
      <c:valAx>
        <c:axId val="209730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097294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Electricity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'D2.6.2.A'!$DK$54</c:f>
              <c:strCache>
                <c:ptCount val="1"/>
                <c:pt idx="0">
                  <c:v>Industry I1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'D2.6.2.A'!$DL$54:$DT$54</c:f>
              <c:numCache>
                <c:formatCode>0</c:formatCode>
                <c:ptCount val="9"/>
                <c:pt idx="0">
                  <c:v>0</c:v>
                </c:pt>
                <c:pt idx="1">
                  <c:v>6.1762259339396373</c:v>
                </c:pt>
                <c:pt idx="2">
                  <c:v>5.1402461614498813</c:v>
                </c:pt>
                <c:pt idx="3">
                  <c:v>2.0339272085626372</c:v>
                </c:pt>
                <c:pt idx="4">
                  <c:v>0.81725611530869646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'D2.6.2.A'!$DK$55</c:f>
              <c:strCache>
                <c:ptCount val="1"/>
                <c:pt idx="0">
                  <c:v>Industry I1 HTP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'D2.6.2.A'!$DL$55:$DT$55</c:f>
              <c:numCache>
                <c:formatCode>0</c:formatCode>
                <c:ptCount val="9"/>
                <c:pt idx="0">
                  <c:v>0</c:v>
                </c:pt>
                <c:pt idx="1">
                  <c:v>5.3322911712834618E-2</c:v>
                </c:pt>
                <c:pt idx="2">
                  <c:v>0.1605743334479387</c:v>
                </c:pt>
                <c:pt idx="3">
                  <c:v>0.34669372093043199</c:v>
                </c:pt>
                <c:pt idx="4">
                  <c:v>0.34669372093043199</c:v>
                </c:pt>
                <c:pt idx="5">
                  <c:v>0.34669372093043199</c:v>
                </c:pt>
                <c:pt idx="6">
                  <c:v>0.29337080921759745</c:v>
                </c:pt>
                <c:pt idx="7">
                  <c:v>0.18611938748249351</c:v>
                </c:pt>
                <c:pt idx="8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'D2.6.2.A'!$DK$56</c:f>
              <c:strCache>
                <c:ptCount val="1"/>
                <c:pt idx="0">
                  <c:v>Industry I1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'D2.6.2.A'!$DL$56:$DT$56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5.3322911715209712E-2</c:v>
                </c:pt>
                <c:pt idx="4">
                  <c:v>0.16057433344914235</c:v>
                </c:pt>
                <c:pt idx="5">
                  <c:v>0.23397186463021838</c:v>
                </c:pt>
                <c:pt idx="6">
                  <c:v>0.24511426917218992</c:v>
                </c:pt>
                <c:pt idx="7">
                  <c:v>0.21912464864915823</c:v>
                </c:pt>
                <c:pt idx="8">
                  <c:v>0.1301257144945705</c:v>
                </c:pt>
              </c:numCache>
            </c:numRef>
          </c:val>
        </c:ser>
        <c:ser>
          <c:idx val="3"/>
          <c:order val="3"/>
          <c:tx>
            <c:strRef>
              <c:f>'D2.6.2.A'!$DK$57</c:f>
              <c:strCache>
                <c:ptCount val="1"/>
                <c:pt idx="0">
                  <c:v>Industry I1 HTP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'D2.6.2.A'!$DL$57:$DT$57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2.7380280903837678E-2</c:v>
                </c:pt>
                <c:pt idx="4">
                  <c:v>2.7380280903837678E-2</c:v>
                </c:pt>
                <c:pt idx="5">
                  <c:v>2.7380280903837678E-2</c:v>
                </c:pt>
                <c:pt idx="6">
                  <c:v>2.7380280903837678E-2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'D2.6.2.A'!$DK$58</c:f>
              <c:strCache>
                <c:ptCount val="1"/>
                <c:pt idx="0">
                  <c:v>Industry I1 HTP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'D2.6.2.A'!$DL$58:$DT$58</c:f>
              <c:numCache>
                <c:formatCode>0</c:formatCode>
                <c:ptCount val="9"/>
                <c:pt idx="0">
                  <c:v>0</c:v>
                </c:pt>
                <c:pt idx="1">
                  <c:v>0.1304766248831174</c:v>
                </c:pt>
                <c:pt idx="2">
                  <c:v>0.39291172213778108</c:v>
                </c:pt>
                <c:pt idx="3">
                  <c:v>0.91368310788235119</c:v>
                </c:pt>
                <c:pt idx="4">
                  <c:v>0.91368310788235119</c:v>
                </c:pt>
                <c:pt idx="5">
                  <c:v>0.91368310788235119</c:v>
                </c:pt>
                <c:pt idx="6">
                  <c:v>0.78320648299923445</c:v>
                </c:pt>
                <c:pt idx="7">
                  <c:v>0.52077138574457071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'D2.6.2.A'!$DK$59</c:f>
              <c:strCache>
                <c:ptCount val="1"/>
                <c:pt idx="0">
                  <c:v>Industry I1 HTP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'D2.6.2.A'!$DL$59:$DT$59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0.1304766248822872</c:v>
                </c:pt>
                <c:pt idx="4">
                  <c:v>0.3749821866943478</c:v>
                </c:pt>
                <c:pt idx="5">
                  <c:v>0.51268814725596645</c:v>
                </c:pt>
                <c:pt idx="6">
                  <c:v>0.73067908286095751</c:v>
                </c:pt>
                <c:pt idx="7">
                  <c:v>1.3686892060540057</c:v>
                </c:pt>
                <c:pt idx="8">
                  <c:v>2.4961459471198872</c:v>
                </c:pt>
              </c:numCache>
            </c:numRef>
          </c:val>
        </c:ser>
        <c:ser>
          <c:idx val="6"/>
          <c:order val="6"/>
          <c:tx>
            <c:strRef>
              <c:f>'D2.6.2.A'!$DK$60</c:f>
              <c:strCache>
                <c:ptCount val="1"/>
                <c:pt idx="0">
                  <c:v>Industry I1 Mot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'D2.6.2.A'!$DL$60:$DT$60</c:f>
              <c:numCache>
                <c:formatCode>0</c:formatCode>
                <c:ptCount val="9"/>
                <c:pt idx="0">
                  <c:v>0</c:v>
                </c:pt>
                <c:pt idx="1">
                  <c:v>1.0562742173153508</c:v>
                </c:pt>
                <c:pt idx="2">
                  <c:v>1.0766793113337658</c:v>
                </c:pt>
                <c:pt idx="3">
                  <c:v>1.0519110059272123</c:v>
                </c:pt>
                <c:pt idx="4">
                  <c:v>1.0424909199843078</c:v>
                </c:pt>
                <c:pt idx="5">
                  <c:v>1.0206624297548696</c:v>
                </c:pt>
                <c:pt idx="6">
                  <c:v>1.0078396597594661</c:v>
                </c:pt>
                <c:pt idx="7">
                  <c:v>0.99166768164839902</c:v>
                </c:pt>
                <c:pt idx="8">
                  <c:v>0.97549570353733561</c:v>
                </c:pt>
              </c:numCache>
            </c:numRef>
          </c:val>
        </c:ser>
        <c:ser>
          <c:idx val="7"/>
          <c:order val="7"/>
          <c:tx>
            <c:strRef>
              <c:f>'D2.6.2.A'!$DK$61</c:f>
              <c:strCache>
                <c:ptCount val="1"/>
                <c:pt idx="0">
                  <c:v>Industry I1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'D2.6.2.A'!$DL$61:$DT$61</c:f>
              <c:numCache>
                <c:formatCode>0</c:formatCode>
                <c:ptCount val="9"/>
                <c:pt idx="0">
                  <c:v>0</c:v>
                </c:pt>
                <c:pt idx="1">
                  <c:v>0.82291758997118447</c:v>
                </c:pt>
                <c:pt idx="2">
                  <c:v>0.83881470316157447</c:v>
                </c:pt>
                <c:pt idx="3">
                  <c:v>0.81951831794384944</c:v>
                </c:pt>
                <c:pt idx="4">
                  <c:v>0.81217935776254502</c:v>
                </c:pt>
                <c:pt idx="5">
                  <c:v>0.7951733111528424</c:v>
                </c:pt>
                <c:pt idx="6">
                  <c:v>0.78518340246401697</c:v>
                </c:pt>
                <c:pt idx="7">
                  <c:v>0.77258420707135533</c:v>
                </c:pt>
                <c:pt idx="8">
                  <c:v>0.75998501167851795</c:v>
                </c:pt>
              </c:numCache>
            </c:numRef>
          </c:val>
        </c:ser>
        <c:ser>
          <c:idx val="8"/>
          <c:order val="8"/>
          <c:tx>
            <c:strRef>
              <c:f>'D2.6.2.A'!$DK$62</c:f>
              <c:strCache>
                <c:ptCount val="1"/>
                <c:pt idx="0">
                  <c:v>Industry I2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'D2.6.2.A'!$DL$62:$DT$62</c:f>
              <c:numCache>
                <c:formatCode>0</c:formatCode>
                <c:ptCount val="9"/>
                <c:pt idx="0">
                  <c:v>0</c:v>
                </c:pt>
                <c:pt idx="1">
                  <c:v>0.45708008835023589</c:v>
                </c:pt>
                <c:pt idx="2">
                  <c:v>0.47387032523383027</c:v>
                </c:pt>
                <c:pt idx="3">
                  <c:v>0.469263647605907</c:v>
                </c:pt>
                <c:pt idx="4">
                  <c:v>0.4421489284093042</c:v>
                </c:pt>
                <c:pt idx="5">
                  <c:v>0.37527562766866446</c:v>
                </c:pt>
                <c:pt idx="6">
                  <c:v>0.21822000428827237</c:v>
                </c:pt>
                <c:pt idx="7">
                  <c:v>8.9672481977468039E-3</c:v>
                </c:pt>
                <c:pt idx="8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'D2.6.2.A'!$DK$63</c:f>
              <c:strCache>
                <c:ptCount val="1"/>
                <c:pt idx="0">
                  <c:v>Industry I2 HTP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'D2.6.2.A'!$DL$63:$DT$63</c:f>
              <c:numCache>
                <c:formatCode>0</c:formatCode>
                <c:ptCount val="9"/>
                <c:pt idx="0">
                  <c:v>0</c:v>
                </c:pt>
                <c:pt idx="1">
                  <c:v>5.1772625382058386E-3</c:v>
                </c:pt>
                <c:pt idx="2">
                  <c:v>1.164795590476706E-2</c:v>
                </c:pt>
                <c:pt idx="3">
                  <c:v>1.164795590476706E-2</c:v>
                </c:pt>
                <c:pt idx="4">
                  <c:v>1.164795590476706E-2</c:v>
                </c:pt>
                <c:pt idx="5">
                  <c:v>1.164795590476706E-2</c:v>
                </c:pt>
                <c:pt idx="6">
                  <c:v>1.164795590476706E-2</c:v>
                </c:pt>
                <c:pt idx="7">
                  <c:v>6.4706933665612202E-3</c:v>
                </c:pt>
                <c:pt idx="8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'D2.6.2.A'!$DK$64</c:f>
              <c:strCache>
                <c:ptCount val="1"/>
                <c:pt idx="0">
                  <c:v>Industry I2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'D2.6.2.A'!$DL$64:$DT$64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1.7083842002823358E-2</c:v>
                </c:pt>
                <c:pt idx="4">
                  <c:v>5.1445550405277658E-2</c:v>
                </c:pt>
                <c:pt idx="5">
                  <c:v>0.12055921957527921</c:v>
                </c:pt>
                <c:pt idx="6">
                  <c:v>0.25957149481485947</c:v>
                </c:pt>
                <c:pt idx="7">
                  <c:v>0.44741357633352391</c:v>
                </c:pt>
                <c:pt idx="8">
                  <c:v>0.42760222288084454</c:v>
                </c:pt>
              </c:numCache>
            </c:numRef>
          </c:val>
        </c:ser>
        <c:ser>
          <c:idx val="11"/>
          <c:order val="11"/>
          <c:tx>
            <c:strRef>
              <c:f>'D2.6.2.A'!$DK$65</c:f>
              <c:strCache>
                <c:ptCount val="1"/>
                <c:pt idx="0">
                  <c:v>Industry I2 HTP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'D2.6.2.A'!$DL$65:$DT$65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3.3281429069214707E-3</c:v>
                </c:pt>
                <c:pt idx="5">
                  <c:v>3.3281429069449489E-3</c:v>
                </c:pt>
                <c:pt idx="6">
                  <c:v>3.3281429069679396E-3</c:v>
                </c:pt>
                <c:pt idx="7">
                  <c:v>3.3157270522292085E-3</c:v>
                </c:pt>
                <c:pt idx="8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'D2.6.2.A'!$DK$66</c:f>
              <c:strCache>
                <c:ptCount val="1"/>
                <c:pt idx="0">
                  <c:v>Industry I2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'D2.6.2.A'!$DL$66:$DT$66</c:f>
              <c:numCache>
                <c:formatCode>0</c:formatCode>
                <c:ptCount val="9"/>
                <c:pt idx="0">
                  <c:v>0</c:v>
                </c:pt>
                <c:pt idx="1">
                  <c:v>1.8327672494283305</c:v>
                </c:pt>
                <c:pt idx="2">
                  <c:v>1.640773100522313</c:v>
                </c:pt>
                <c:pt idx="3">
                  <c:v>0.91001562123391677</c:v>
                </c:pt>
                <c:pt idx="4">
                  <c:v>0.60267198244075504</c:v>
                </c:pt>
                <c:pt idx="5">
                  <c:v>1.9031373481406221E-2</c:v>
                </c:pt>
                <c:pt idx="6">
                  <c:v>2.2297188437856983E-3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'D2.6.2.A'!$DK$67</c:f>
              <c:strCache>
                <c:ptCount val="1"/>
                <c:pt idx="0">
                  <c:v>Industry I2 LTP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'D2.6.2.A'!$DL$67:$DT$67</c:f>
              <c:numCache>
                <c:formatCode>0</c:formatCode>
                <c:ptCount val="9"/>
                <c:pt idx="0">
                  <c:v>0</c:v>
                </c:pt>
                <c:pt idx="1">
                  <c:v>7.1514762027727871E-2</c:v>
                </c:pt>
                <c:pt idx="2">
                  <c:v>0.21602402755965661</c:v>
                </c:pt>
                <c:pt idx="3">
                  <c:v>0.50166533804122548</c:v>
                </c:pt>
                <c:pt idx="4">
                  <c:v>0.4612207155597387</c:v>
                </c:pt>
                <c:pt idx="5">
                  <c:v>0.31671145002781015</c:v>
                </c:pt>
                <c:pt idx="6">
                  <c:v>3.1070139546241087E-2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'D2.6.2.A'!$DK$68</c:f>
              <c:strCache>
                <c:ptCount val="1"/>
                <c:pt idx="0">
                  <c:v>Industry I2 LTP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'D2.6.2.A'!$DL$68:$DT$68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7.3078142255942627E-2</c:v>
                </c:pt>
                <c:pt idx="4">
                  <c:v>0.22006438893840502</c:v>
                </c:pt>
                <c:pt idx="5">
                  <c:v>0.51108035853534262</c:v>
                </c:pt>
                <c:pt idx="6">
                  <c:v>0.5486796568587673</c:v>
                </c:pt>
                <c:pt idx="7">
                  <c:v>0.46418946779403675</c:v>
                </c:pt>
                <c:pt idx="8">
                  <c:v>0.28839727652879654</c:v>
                </c:pt>
              </c:numCache>
            </c:numRef>
          </c:val>
        </c:ser>
        <c:ser>
          <c:idx val="15"/>
          <c:order val="15"/>
          <c:tx>
            <c:strRef>
              <c:f>'D2.6.2.A'!$DK$69</c:f>
              <c:strCache>
                <c:ptCount val="1"/>
                <c:pt idx="0">
                  <c:v>Industry I2 LTP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'D2.6.2.A'!$DL$69:$DT$69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7.3078142258643758E-2</c:v>
                </c:pt>
                <c:pt idx="4">
                  <c:v>0.21880493583318658</c:v>
                </c:pt>
                <c:pt idx="5">
                  <c:v>0.47856315212411382</c:v>
                </c:pt>
                <c:pt idx="6">
                  <c:v>0.40556554064968947</c:v>
                </c:pt>
                <c:pt idx="7">
                  <c:v>0.25983874707518945</c:v>
                </c:pt>
                <c:pt idx="8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'D2.6.2.A'!$DK$70</c:f>
              <c:strCache>
                <c:ptCount val="1"/>
                <c:pt idx="0">
                  <c:v>Industry I2 LTP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'D2.6.2.A'!$DL$70:$DT$70</c:f>
              <c:numCache>
                <c:formatCode>0</c:formatCode>
                <c:ptCount val="9"/>
                <c:pt idx="0">
                  <c:v>0</c:v>
                </c:pt>
                <c:pt idx="1">
                  <c:v>7.307814225965549E-2</c:v>
                </c:pt>
                <c:pt idx="2">
                  <c:v>0.22006438894282576</c:v>
                </c:pt>
                <c:pt idx="3">
                  <c:v>0.49590011994513816</c:v>
                </c:pt>
                <c:pt idx="4">
                  <c:v>0.43595628519743324</c:v>
                </c:pt>
                <c:pt idx="5">
                  <c:v>0.28897003851426284</c:v>
                </c:pt>
                <c:pt idx="6">
                  <c:v>1.3134307511950645E-2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7"/>
          <c:order val="17"/>
          <c:tx>
            <c:strRef>
              <c:f>'D2.6.2.A'!$DK$71</c:f>
              <c:strCache>
                <c:ptCount val="1"/>
                <c:pt idx="0">
                  <c:v>Industry I2 LTP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'D2.6.2.A'!$DL$71:$DT$71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7.3078142256385537E-2</c:v>
                </c:pt>
                <c:pt idx="4">
                  <c:v>0.22006438894051</c:v>
                </c:pt>
                <c:pt idx="5">
                  <c:v>0.4972588460635935</c:v>
                </c:pt>
                <c:pt idx="6">
                  <c:v>0.91988771919845158</c:v>
                </c:pt>
                <c:pt idx="7">
                  <c:v>0.91464176046517154</c:v>
                </c:pt>
                <c:pt idx="8">
                  <c:v>0.89737052975419929</c:v>
                </c:pt>
              </c:numCache>
            </c:numRef>
          </c:val>
        </c:ser>
        <c:ser>
          <c:idx val="18"/>
          <c:order val="18"/>
          <c:tx>
            <c:strRef>
              <c:f>'D2.6.2.A'!$DK$72</c:f>
              <c:strCache>
                <c:ptCount val="1"/>
                <c:pt idx="0">
                  <c:v>Industry I2 LTP Hyd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'D2.6.2.A'!$DL$72:$DT$72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3.4716585270807756E-3</c:v>
                </c:pt>
                <c:pt idx="4">
                  <c:v>1.6687727982036903E-2</c:v>
                </c:pt>
                <c:pt idx="5">
                  <c:v>7.3438645450323331E-2</c:v>
                </c:pt>
                <c:pt idx="6">
                  <c:v>0.18730423903602414</c:v>
                </c:pt>
                <c:pt idx="7">
                  <c:v>0.35541520981747765</c:v>
                </c:pt>
                <c:pt idx="8">
                  <c:v>0.6432704331166329</c:v>
                </c:pt>
              </c:numCache>
            </c:numRef>
          </c:val>
        </c:ser>
        <c:ser>
          <c:idx val="19"/>
          <c:order val="19"/>
          <c:tx>
            <c:strRef>
              <c:f>'D2.6.2.A'!$DK$73</c:f>
              <c:strCache>
                <c:ptCount val="1"/>
                <c:pt idx="0">
                  <c:v>Industry I2 Mot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'D2.6.2.A'!$DL$73:$DT$73</c:f>
              <c:numCache>
                <c:formatCode>0</c:formatCode>
                <c:ptCount val="9"/>
                <c:pt idx="0">
                  <c:v>0</c:v>
                </c:pt>
                <c:pt idx="1">
                  <c:v>8.9218652665368872</c:v>
                </c:pt>
                <c:pt idx="2">
                  <c:v>9.3708162356682667</c:v>
                </c:pt>
                <c:pt idx="3">
                  <c:v>9.611873196320472</c:v>
                </c:pt>
                <c:pt idx="4">
                  <c:v>9.8157404385080955</c:v>
                </c:pt>
                <c:pt idx="5">
                  <c:v>9.8589809953845897</c:v>
                </c:pt>
                <c:pt idx="6">
                  <c:v>9.5107327289936379</c:v>
                </c:pt>
                <c:pt idx="7">
                  <c:v>8.9973287458371161</c:v>
                </c:pt>
                <c:pt idx="8">
                  <c:v>8.2529989255729124</c:v>
                </c:pt>
              </c:numCache>
            </c:numRef>
          </c:val>
        </c:ser>
        <c:ser>
          <c:idx val="20"/>
          <c:order val="20"/>
          <c:tx>
            <c:strRef>
              <c:f>'D2.6.2.A'!$DK$74</c:f>
              <c:strCache>
                <c:ptCount val="1"/>
                <c:pt idx="0">
                  <c:v>Industry I2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'D2.6.2.A'!$DL$74:$DT$74</c:f>
              <c:numCache>
                <c:formatCode>0</c:formatCode>
                <c:ptCount val="9"/>
                <c:pt idx="0">
                  <c:v>0</c:v>
                </c:pt>
                <c:pt idx="1">
                  <c:v>5.3266784542407271</c:v>
                </c:pt>
                <c:pt idx="2">
                  <c:v>5.5947185313815417</c:v>
                </c:pt>
                <c:pt idx="3">
                  <c:v>5.7386383149907836</c:v>
                </c:pt>
                <c:pt idx="4">
                  <c:v>5.8603544824114406</c:v>
                </c:pt>
                <c:pt idx="5">
                  <c:v>5.886170669473489</c:v>
                </c:pt>
                <c:pt idx="6">
                  <c:v>5.6782537729620755</c:v>
                </c:pt>
                <c:pt idx="7">
                  <c:v>5.3717328993888325</c:v>
                </c:pt>
                <c:pt idx="8">
                  <c:v>4.9273408918875461</c:v>
                </c:pt>
              </c:numCache>
            </c:numRef>
          </c:val>
        </c:ser>
        <c:ser>
          <c:idx val="21"/>
          <c:order val="21"/>
          <c:tx>
            <c:strRef>
              <c:f>'D2.6.2.A'!$DK$75</c:f>
              <c:strCache>
                <c:ptCount val="1"/>
                <c:pt idx="0">
                  <c:v>Industry I2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'D2.6.2.A'!$DL$75:$DT$75</c:f>
              <c:numCache>
                <c:formatCode>0</c:formatCode>
                <c:ptCount val="9"/>
                <c:pt idx="0">
                  <c:v>0</c:v>
                </c:pt>
                <c:pt idx="1">
                  <c:v>0.10007012357182261</c:v>
                </c:pt>
                <c:pt idx="2">
                  <c:v>0.10113165677544664</c:v>
                </c:pt>
                <c:pt idx="3">
                  <c:v>9.5185464773256651E-2</c:v>
                </c:pt>
                <c:pt idx="4">
                  <c:v>8.377980816783244E-2</c:v>
                </c:pt>
                <c:pt idx="5">
                  <c:v>6.5534966515156751E-2</c:v>
                </c:pt>
                <c:pt idx="6">
                  <c:v>7.0257793855481004E-2</c:v>
                </c:pt>
                <c:pt idx="7">
                  <c:v>7.9885052146151936E-2</c:v>
                </c:pt>
                <c:pt idx="8">
                  <c:v>9.4190729084387997E-2</c:v>
                </c:pt>
              </c:numCache>
            </c:numRef>
          </c:val>
        </c:ser>
        <c:ser>
          <c:idx val="22"/>
          <c:order val="22"/>
          <c:tx>
            <c:strRef>
              <c:f>'D2.6.2.A'!$DK$76</c:f>
              <c:strCache>
                <c:ptCount val="1"/>
                <c:pt idx="0">
                  <c:v>Industry I2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'D2.6.2.A'!$DL$76:$DT$76</c:f>
              <c:numCache>
                <c:formatCode>0</c:formatCode>
                <c:ptCount val="9"/>
                <c:pt idx="0">
                  <c:v>0</c:v>
                </c:pt>
                <c:pt idx="1">
                  <c:v>1.7543164685478504E-3</c:v>
                </c:pt>
                <c:pt idx="2">
                  <c:v>5.8166200044414479E-3</c:v>
                </c:pt>
                <c:pt idx="3">
                  <c:v>1.45139732607801E-2</c:v>
                </c:pt>
                <c:pt idx="4">
                  <c:v>2.8246348232660139E-2</c:v>
                </c:pt>
                <c:pt idx="5">
                  <c:v>4.6984690443735114E-2</c:v>
                </c:pt>
                <c:pt idx="6">
                  <c:v>3.8287337187438007E-2</c:v>
                </c:pt>
                <c:pt idx="7">
                  <c:v>2.2800645747050097E-2</c:v>
                </c:pt>
                <c:pt idx="8">
                  <c:v>0</c:v>
                </c:pt>
              </c:numCache>
            </c:numRef>
          </c:val>
        </c:ser>
        <c:ser>
          <c:idx val="23"/>
          <c:order val="23"/>
          <c:tx>
            <c:strRef>
              <c:f>'D2.6.2.A'!$DK$77</c:f>
              <c:strCache>
                <c:ptCount val="1"/>
                <c:pt idx="0">
                  <c:v>Industry I3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'D2.6.2.A'!$DL$77:$DT$77</c:f>
              <c:numCache>
                <c:formatCode>0</c:formatCode>
                <c:ptCount val="9"/>
                <c:pt idx="0">
                  <c:v>0</c:v>
                </c:pt>
                <c:pt idx="1">
                  <c:v>0.70611535743253706</c:v>
                </c:pt>
                <c:pt idx="2">
                  <c:v>0.74882804947278747</c:v>
                </c:pt>
                <c:pt idx="3">
                  <c:v>0.77371264664398931</c:v>
                </c:pt>
                <c:pt idx="4">
                  <c:v>0.80283539043224283</c:v>
                </c:pt>
                <c:pt idx="5">
                  <c:v>0.82576523958868431</c:v>
                </c:pt>
                <c:pt idx="6">
                  <c:v>0.84226472903955507</c:v>
                </c:pt>
                <c:pt idx="7">
                  <c:v>0.85502176738135116</c:v>
                </c:pt>
                <c:pt idx="8">
                  <c:v>0.86311129685679644</c:v>
                </c:pt>
              </c:numCache>
            </c:numRef>
          </c:val>
        </c:ser>
        <c:ser>
          <c:idx val="24"/>
          <c:order val="24"/>
          <c:tx>
            <c:strRef>
              <c:f>'D2.6.2.A'!$DK$78</c:f>
              <c:strCache>
                <c:ptCount val="1"/>
                <c:pt idx="0">
                  <c:v>Industry I3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'D2.6.2.A'!$DL$78:$DT$78</c:f>
              <c:numCache>
                <c:formatCode>0</c:formatCode>
                <c:ptCount val="9"/>
                <c:pt idx="0">
                  <c:v>0</c:v>
                </c:pt>
                <c:pt idx="1">
                  <c:v>6.9354293474018549</c:v>
                </c:pt>
                <c:pt idx="2">
                  <c:v>7.3549512495450626</c:v>
                </c:pt>
                <c:pt idx="3">
                  <c:v>7.599366505073978</c:v>
                </c:pt>
                <c:pt idx="4">
                  <c:v>7.8854086224414246</c:v>
                </c:pt>
                <c:pt idx="5">
                  <c:v>8.1106244417788815</c:v>
                </c:pt>
                <c:pt idx="6">
                  <c:v>8.2726815931352569</c:v>
                </c:pt>
                <c:pt idx="7">
                  <c:v>8.3979805788746251</c:v>
                </c:pt>
                <c:pt idx="8">
                  <c:v>8.4774355284678169</c:v>
                </c:pt>
              </c:numCache>
            </c:numRef>
          </c:val>
        </c:ser>
        <c:ser>
          <c:idx val="25"/>
          <c:order val="25"/>
          <c:tx>
            <c:strRef>
              <c:f>'D2.6.2.A'!$DK$79</c:f>
              <c:strCache>
                <c:ptCount val="1"/>
                <c:pt idx="0">
                  <c:v>Industry I3 Mot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'D2.6.2.A'!$DL$79:$DT$79</c:f>
              <c:numCache>
                <c:formatCode>0</c:formatCode>
                <c:ptCount val="9"/>
                <c:pt idx="0">
                  <c:v>0</c:v>
                </c:pt>
                <c:pt idx="1">
                  <c:v>0.57768853586016311</c:v>
                </c:pt>
                <c:pt idx="2">
                  <c:v>0.61263273055536172</c:v>
                </c:pt>
                <c:pt idx="3">
                  <c:v>0.63299136792815724</c:v>
                </c:pt>
                <c:pt idx="4">
                  <c:v>0.65681732645201418</c:v>
                </c:pt>
                <c:pt idx="5">
                  <c:v>0.67557674139354518</c:v>
                </c:pt>
                <c:pt idx="6">
                  <c:v>0.68907533734244464</c:v>
                </c:pt>
                <c:pt idx="7">
                  <c:v>0.69951215155981483</c:v>
                </c:pt>
                <c:pt idx="8">
                  <c:v>0.70613037390745181</c:v>
                </c:pt>
              </c:numCache>
            </c:numRef>
          </c:val>
        </c:ser>
        <c:ser>
          <c:idx val="26"/>
          <c:order val="26"/>
          <c:tx>
            <c:strRef>
              <c:f>'D2.6.2.A'!$DK$80</c:f>
              <c:strCache>
                <c:ptCount val="1"/>
                <c:pt idx="0">
                  <c:v>Industry I3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'D2.6.2.A'!$DL$80:$DT$80</c:f>
              <c:numCache>
                <c:formatCode>0</c:formatCode>
                <c:ptCount val="9"/>
                <c:pt idx="0">
                  <c:v>0</c:v>
                </c:pt>
                <c:pt idx="1">
                  <c:v>5.6891998537462598</c:v>
                </c:pt>
                <c:pt idx="2">
                  <c:v>6.0333377325656032</c:v>
                </c:pt>
                <c:pt idx="3">
                  <c:v>6.233833933500744</c:v>
                </c:pt>
                <c:pt idx="4">
                  <c:v>6.4684770523008934</c:v>
                </c:pt>
                <c:pt idx="5">
                  <c:v>6.6532237698081902</c:v>
                </c:pt>
                <c:pt idx="6">
                  <c:v>6.7861608203659616</c:v>
                </c:pt>
                <c:pt idx="7">
                  <c:v>6.8889447917160505</c:v>
                </c:pt>
                <c:pt idx="8">
                  <c:v>6.9541224562790136</c:v>
                </c:pt>
              </c:numCache>
            </c:numRef>
          </c:val>
        </c:ser>
        <c:ser>
          <c:idx val="27"/>
          <c:order val="27"/>
          <c:tx>
            <c:strRef>
              <c:f>'D2.6.2.A'!$DK$81</c:f>
              <c:strCache>
                <c:ptCount val="1"/>
                <c:pt idx="0">
                  <c:v>Industry I3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'D2.6.2.A'!$DL$81:$DT$81</c:f>
              <c:numCache>
                <c:formatCode>0</c:formatCode>
                <c:ptCount val="9"/>
                <c:pt idx="0">
                  <c:v>0</c:v>
                </c:pt>
                <c:pt idx="1">
                  <c:v>5.9690572385456164</c:v>
                </c:pt>
                <c:pt idx="2">
                  <c:v>5.9692534878175936</c:v>
                </c:pt>
                <c:pt idx="3">
                  <c:v>5.4318479703663227</c:v>
                </c:pt>
                <c:pt idx="4">
                  <c:v>4.4849009778434912</c:v>
                </c:pt>
                <c:pt idx="5">
                  <c:v>3.0037310942648565</c:v>
                </c:pt>
                <c:pt idx="6">
                  <c:v>3.9015289347759152</c:v>
                </c:pt>
                <c:pt idx="7">
                  <c:v>5.3933163707915783</c:v>
                </c:pt>
                <c:pt idx="8">
                  <c:v>7.5163839691210601</c:v>
                </c:pt>
              </c:numCache>
            </c:numRef>
          </c:val>
        </c:ser>
        <c:ser>
          <c:idx val="28"/>
          <c:order val="28"/>
          <c:tx>
            <c:strRef>
              <c:f>'D2.6.2.A'!$DK$82</c:f>
              <c:strCache>
                <c:ptCount val="1"/>
                <c:pt idx="0">
                  <c:v>Industry I3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'D2.6.2.A'!$DL$82:$DT$82</c:f>
              <c:numCache>
                <c:formatCode>0</c:formatCode>
                <c:ptCount val="9"/>
                <c:pt idx="0">
                  <c:v>0</c:v>
                </c:pt>
                <c:pt idx="1">
                  <c:v>0.18013136816825276</c:v>
                </c:pt>
                <c:pt idx="2">
                  <c:v>0.55189757015307428</c:v>
                </c:pt>
                <c:pt idx="3">
                  <c:v>1.3060100036149462</c:v>
                </c:pt>
                <c:pt idx="4">
                  <c:v>2.5065717099205993</c:v>
                </c:pt>
                <c:pt idx="5">
                  <c:v>4.1874256334011939</c:v>
                </c:pt>
                <c:pt idx="6">
                  <c:v>3.4333131999393207</c:v>
                </c:pt>
                <c:pt idx="7">
                  <c:v>2.0526201254654177</c:v>
                </c:pt>
                <c:pt idx="8">
                  <c:v>0</c:v>
                </c:pt>
              </c:numCache>
            </c:numRef>
          </c:val>
        </c:ser>
        <c:ser>
          <c:idx val="29"/>
          <c:order val="29"/>
          <c:tx>
            <c:strRef>
              <c:f>'D2.6.2.A'!$DK$83</c:f>
              <c:strCache>
                <c:ptCount val="1"/>
                <c:pt idx="0">
                  <c:v>Industry I4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'D2.6.2.A'!$DL$83:$DT$83</c:f>
              <c:numCache>
                <c:formatCode>0</c:formatCode>
                <c:ptCount val="9"/>
                <c:pt idx="0">
                  <c:v>0</c:v>
                </c:pt>
                <c:pt idx="1">
                  <c:v>0.4693804212189468</c:v>
                </c:pt>
                <c:pt idx="2">
                  <c:v>0.4827541973876136</c:v>
                </c:pt>
                <c:pt idx="3">
                  <c:v>0.49673583759135859</c:v>
                </c:pt>
                <c:pt idx="4">
                  <c:v>0.51125069929191858</c:v>
                </c:pt>
                <c:pt idx="5">
                  <c:v>0.52572671600791177</c:v>
                </c:pt>
                <c:pt idx="6">
                  <c:v>0.54035408107939231</c:v>
                </c:pt>
                <c:pt idx="7">
                  <c:v>0.55511136766245939</c:v>
                </c:pt>
                <c:pt idx="8">
                  <c:v>0.56998859039575056</c:v>
                </c:pt>
              </c:numCache>
            </c:numRef>
          </c:val>
        </c:ser>
        <c:ser>
          <c:idx val="30"/>
          <c:order val="30"/>
          <c:tx>
            <c:strRef>
              <c:f>'D2.6.2.A'!$DK$84</c:f>
              <c:strCache>
                <c:ptCount val="1"/>
                <c:pt idx="0">
                  <c:v>Industry I4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'D2.6.2.A'!$DL$84:$DT$84</c:f>
              <c:numCache>
                <c:formatCode>0</c:formatCode>
                <c:ptCount val="9"/>
                <c:pt idx="0">
                  <c:v>0</c:v>
                </c:pt>
                <c:pt idx="1">
                  <c:v>4.1146457860182473</c:v>
                </c:pt>
                <c:pt idx="2">
                  <c:v>4.2318819323385801</c:v>
                </c:pt>
                <c:pt idx="3">
                  <c:v>4.3279821742986107</c:v>
                </c:pt>
                <c:pt idx="4">
                  <c:v>4.2975587498184025</c:v>
                </c:pt>
                <c:pt idx="5">
                  <c:v>4.1039153901147669</c:v>
                </c:pt>
                <c:pt idx="6">
                  <c:v>3.5865149320921081</c:v>
                </c:pt>
                <c:pt idx="7">
                  <c:v>2.4437596869243809</c:v>
                </c:pt>
                <c:pt idx="8">
                  <c:v>0.11992158004137418</c:v>
                </c:pt>
              </c:numCache>
            </c:numRef>
          </c:val>
        </c:ser>
        <c:ser>
          <c:idx val="31"/>
          <c:order val="31"/>
          <c:tx>
            <c:strRef>
              <c:f>'D2.6.2.A'!$DK$85</c:f>
              <c:strCache>
                <c:ptCount val="1"/>
                <c:pt idx="0">
                  <c:v>Industry I4 LTP Heat pumps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'D2.6.2.A'!$DL$85:$DT$85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2.9106197936252732E-2</c:v>
                </c:pt>
                <c:pt idx="4">
                  <c:v>0.20250650490211933</c:v>
                </c:pt>
                <c:pt idx="5">
                  <c:v>0.5550448241080379</c:v>
                </c:pt>
                <c:pt idx="6">
                  <c:v>1.2651167956342326</c:v>
                </c:pt>
                <c:pt idx="7">
                  <c:v>2.66421896129164</c:v>
                </c:pt>
                <c:pt idx="8">
                  <c:v>5.3634558116441209</c:v>
                </c:pt>
              </c:numCache>
            </c:numRef>
          </c:val>
        </c:ser>
        <c:ser>
          <c:idx val="32"/>
          <c:order val="32"/>
          <c:tx>
            <c:strRef>
              <c:f>'D2.6.2.A'!$DK$86</c:f>
              <c:strCache>
                <c:ptCount val="1"/>
                <c:pt idx="0">
                  <c:v>Industry I4 Mot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'D2.6.2.A'!$DL$86:$DT$86</c:f>
              <c:numCache>
                <c:formatCode>0</c:formatCode>
                <c:ptCount val="9"/>
                <c:pt idx="0">
                  <c:v>0</c:v>
                </c:pt>
                <c:pt idx="1">
                  <c:v>3.0663211860820949</c:v>
                </c:pt>
                <c:pt idx="2">
                  <c:v>3.1536880453503291</c:v>
                </c:pt>
                <c:pt idx="3">
                  <c:v>3.2450258976229494</c:v>
                </c:pt>
                <c:pt idx="4">
                  <c:v>3.3398471256364086</c:v>
                </c:pt>
                <c:pt idx="5">
                  <c:v>3.4344145910433821</c:v>
                </c:pt>
                <c:pt idx="6">
                  <c:v>3.5299707697581897</c:v>
                </c:pt>
                <c:pt idx="7">
                  <c:v>3.6263756866511963</c:v>
                </c:pt>
                <c:pt idx="8">
                  <c:v>3.7235641103587445</c:v>
                </c:pt>
              </c:numCache>
            </c:numRef>
          </c:val>
        </c:ser>
        <c:ser>
          <c:idx val="33"/>
          <c:order val="33"/>
          <c:tx>
            <c:strRef>
              <c:f>'D2.6.2.A'!$DK$87</c:f>
              <c:strCache>
                <c:ptCount val="1"/>
                <c:pt idx="0">
                  <c:v>Industry I4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'D2.6.2.A'!$DL$87:$DT$87</c:f>
              <c:numCache>
                <c:formatCode>0</c:formatCode>
                <c:ptCount val="9"/>
                <c:pt idx="0">
                  <c:v>0</c:v>
                </c:pt>
                <c:pt idx="1">
                  <c:v>4.1399150806704501</c:v>
                </c:pt>
                <c:pt idx="2">
                  <c:v>4.257871209949136</c:v>
                </c:pt>
                <c:pt idx="3">
                  <c:v>4.3811886738129973</c:v>
                </c:pt>
                <c:pt idx="4">
                  <c:v>4.509209128291884</c:v>
                </c:pt>
                <c:pt idx="5">
                  <c:v>4.6368869716815437</c:v>
                </c:pt>
                <c:pt idx="6">
                  <c:v>4.765899701042084</c:v>
                </c:pt>
                <c:pt idx="7">
                  <c:v>4.8960583325341114</c:v>
                </c:pt>
                <c:pt idx="8">
                  <c:v>5.0272747957014223</c:v>
                </c:pt>
              </c:numCache>
            </c:numRef>
          </c:val>
        </c:ser>
        <c:ser>
          <c:idx val="34"/>
          <c:order val="34"/>
          <c:tx>
            <c:strRef>
              <c:f>'D2.6.2.A'!$DK$88</c:f>
              <c:strCache>
                <c:ptCount val="1"/>
                <c:pt idx="0">
                  <c:v>Industry I5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'D2.6.2.A'!$DL$88:$DT$88</c:f>
              <c:numCache>
                <c:formatCode>0</c:formatCode>
                <c:ptCount val="9"/>
                <c:pt idx="0">
                  <c:v>0</c:v>
                </c:pt>
                <c:pt idx="1">
                  <c:v>3.0911310495047597</c:v>
                </c:pt>
                <c:pt idx="2">
                  <c:v>2.9498211443316182</c:v>
                </c:pt>
                <c:pt idx="3">
                  <c:v>2.5451876036832068</c:v>
                </c:pt>
                <c:pt idx="4">
                  <c:v>1.7997038526136782</c:v>
                </c:pt>
                <c:pt idx="5">
                  <c:v>0.22194676145348094</c:v>
                </c:pt>
                <c:pt idx="6">
                  <c:v>0.68544147182421555</c:v>
                </c:pt>
                <c:pt idx="7">
                  <c:v>1.6126605151364024</c:v>
                </c:pt>
                <c:pt idx="8">
                  <c:v>3.4514562909030579</c:v>
                </c:pt>
              </c:numCache>
            </c:numRef>
          </c:val>
        </c:ser>
        <c:ser>
          <c:idx val="35"/>
          <c:order val="35"/>
          <c:tx>
            <c:strRef>
              <c:f>'D2.6.2.A'!$DK$89</c:f>
              <c:strCache>
                <c:ptCount val="1"/>
                <c:pt idx="0">
                  <c:v>Industry I5 DaS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'D2.6.2.A'!$DL$89:$DT$89</c:f>
              <c:numCache>
                <c:formatCode>0</c:formatCode>
                <c:ptCount val="9"/>
                <c:pt idx="0">
                  <c:v>0</c:v>
                </c:pt>
                <c:pt idx="1">
                  <c:v>0.11209961727200785</c:v>
                </c:pt>
                <c:pt idx="2">
                  <c:v>0.33757198818887968</c:v>
                </c:pt>
                <c:pt idx="3">
                  <c:v>0.79107746201587514</c:v>
                </c:pt>
                <c:pt idx="4">
                  <c:v>1.591139339094173</c:v>
                </c:pt>
                <c:pt idx="5">
                  <c:v>3.2003495459943689</c:v>
                </c:pt>
                <c:pt idx="6">
                  <c:v>2.7656232905745926</c:v>
                </c:pt>
                <c:pt idx="7">
                  <c:v>1.853461796224287</c:v>
                </c:pt>
                <c:pt idx="8">
                  <c:v>1.8779218407219033E-2</c:v>
                </c:pt>
              </c:numCache>
            </c:numRef>
          </c:val>
        </c:ser>
        <c:ser>
          <c:idx val="36"/>
          <c:order val="36"/>
          <c:tx>
            <c:strRef>
              <c:f>'D2.6.2.A'!$DK$90</c:f>
              <c:strCache>
                <c:ptCount val="1"/>
                <c:pt idx="0">
                  <c:v>Industry I5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'D2.6.2.A'!$DL$90:$DT$90</c:f>
              <c:numCache>
                <c:formatCode>0</c:formatCode>
                <c:ptCount val="9"/>
                <c:pt idx="0">
                  <c:v>0</c:v>
                </c:pt>
                <c:pt idx="1">
                  <c:v>2.0171767092572241</c:v>
                </c:pt>
                <c:pt idx="2">
                  <c:v>2.0701765033351016</c:v>
                </c:pt>
                <c:pt idx="3">
                  <c:v>2.1009527213408949</c:v>
                </c:pt>
                <c:pt idx="4">
                  <c:v>2.1353223113163979</c:v>
                </c:pt>
                <c:pt idx="5">
                  <c:v>2.1551293433706502</c:v>
                </c:pt>
                <c:pt idx="6">
                  <c:v>2.1732457587434122</c:v>
                </c:pt>
                <c:pt idx="7">
                  <c:v>2.1827279784870126</c:v>
                </c:pt>
                <c:pt idx="8">
                  <c:v>2.1853181906694101</c:v>
                </c:pt>
              </c:numCache>
            </c:numRef>
          </c:val>
        </c:ser>
        <c:ser>
          <c:idx val="37"/>
          <c:order val="37"/>
          <c:tx>
            <c:strRef>
              <c:f>'D2.6.2.A'!$DK$91</c:f>
              <c:strCache>
                <c:ptCount val="1"/>
                <c:pt idx="0">
                  <c:v>Industry I5 Mot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'D2.6.2.A'!$DL$91:$DT$91</c:f>
              <c:numCache>
                <c:formatCode>0</c:formatCode>
                <c:ptCount val="9"/>
                <c:pt idx="0">
                  <c:v>0</c:v>
                </c:pt>
                <c:pt idx="1">
                  <c:v>1.8283024436936182</c:v>
                </c:pt>
                <c:pt idx="2">
                  <c:v>1.8763397091365372</c:v>
                </c:pt>
                <c:pt idx="3">
                  <c:v>1.9042342581512548</c:v>
                </c:pt>
                <c:pt idx="4">
                  <c:v>1.9353857210114651</c:v>
                </c:pt>
                <c:pt idx="5">
                  <c:v>1.9533381616384422</c:v>
                </c:pt>
                <c:pt idx="6">
                  <c:v>1.9697582830610842</c:v>
                </c:pt>
                <c:pt idx="7">
                  <c:v>1.9783526543173422</c:v>
                </c:pt>
                <c:pt idx="8">
                  <c:v>1.9807003372155605</c:v>
                </c:pt>
              </c:numCache>
            </c:numRef>
          </c:val>
        </c:ser>
        <c:ser>
          <c:idx val="38"/>
          <c:order val="38"/>
          <c:tx>
            <c:strRef>
              <c:f>'D2.6.2.A'!$DK$92</c:f>
              <c:strCache>
                <c:ptCount val="1"/>
                <c:pt idx="0">
                  <c:v>Industry I5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'D2.6.2.A'!$DL$92:$DT$92</c:f>
              <c:numCache>
                <c:formatCode>0</c:formatCode>
                <c:ptCount val="9"/>
                <c:pt idx="0">
                  <c:v>0</c:v>
                </c:pt>
                <c:pt idx="1">
                  <c:v>2.9435690574086313</c:v>
                </c:pt>
                <c:pt idx="2">
                  <c:v>3.0209091105535539</c:v>
                </c:pt>
                <c:pt idx="3">
                  <c:v>3.0658193668588964</c:v>
                </c:pt>
                <c:pt idx="4">
                  <c:v>3.1159732582375912</c:v>
                </c:pt>
                <c:pt idx="5">
                  <c:v>3.1448767084938125</c:v>
                </c:pt>
                <c:pt idx="6">
                  <c:v>3.171313123051704</c:v>
                </c:pt>
                <c:pt idx="7">
                  <c:v>3.1851500707543359</c:v>
                </c:pt>
                <c:pt idx="8">
                  <c:v>3.1889298429464605</c:v>
                </c:pt>
              </c:numCache>
            </c:numRef>
          </c:val>
        </c:ser>
        <c:ser>
          <c:idx val="39"/>
          <c:order val="39"/>
          <c:tx>
            <c:strRef>
              <c:f>'D2.6.2.A'!$DK$93</c:f>
              <c:strCache>
                <c:ptCount val="1"/>
                <c:pt idx="0">
                  <c:v>Industry I5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'D2.6.2.A'!$DL$93:$DT$93</c:f>
              <c:numCache>
                <c:formatCode>0</c:formatCode>
                <c:ptCount val="9"/>
                <c:pt idx="0">
                  <c:v>0</c:v>
                </c:pt>
                <c:pt idx="1">
                  <c:v>0.51379750574839045</c:v>
                </c:pt>
                <c:pt idx="2">
                  <c:v>0.49030944405024468</c:v>
                </c:pt>
                <c:pt idx="3">
                  <c:v>0.42305260485408475</c:v>
                </c:pt>
                <c:pt idx="4">
                  <c:v>0.2991407791367196</c:v>
                </c:pt>
                <c:pt idx="5">
                  <c:v>3.6891251331070449E-2</c:v>
                </c:pt>
                <c:pt idx="6">
                  <c:v>0</c:v>
                </c:pt>
                <c:pt idx="7">
                  <c:v>2.7981150603788116E-3</c:v>
                </c:pt>
                <c:pt idx="8">
                  <c:v>0.11448590109066782</c:v>
                </c:pt>
              </c:numCache>
            </c:numRef>
          </c:val>
        </c:ser>
        <c:ser>
          <c:idx val="40"/>
          <c:order val="40"/>
          <c:tx>
            <c:strRef>
              <c:f>'D2.6.2.A'!$DK$94</c:f>
              <c:strCache>
                <c:ptCount val="1"/>
                <c:pt idx="0">
                  <c:v>Industry I5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'D2.6.2.A'!$DL$94:$DT$94</c:f>
              <c:numCache>
                <c:formatCode>0</c:formatCode>
                <c:ptCount val="9"/>
                <c:pt idx="0">
                  <c:v>0</c:v>
                </c:pt>
                <c:pt idx="1">
                  <c:v>1.8632824952289184E-2</c:v>
                </c:pt>
                <c:pt idx="2">
                  <c:v>5.6110091343416289E-2</c:v>
                </c:pt>
                <c:pt idx="3">
                  <c:v>0.13149026046702225</c:v>
                </c:pt>
                <c:pt idx="4">
                  <c:v>0.264473880475812</c:v>
                </c:pt>
                <c:pt idx="5">
                  <c:v>0.53195144040099229</c:v>
                </c:pt>
                <c:pt idx="6">
                  <c:v>0.57362448847984382</c:v>
                </c:pt>
                <c:pt idx="7">
                  <c:v>0.57332918904841068</c:v>
                </c:pt>
                <c:pt idx="8">
                  <c:v>0.46232508507833237</c:v>
                </c:pt>
              </c:numCache>
            </c:numRef>
          </c:val>
        </c:ser>
        <c:ser>
          <c:idx val="41"/>
          <c:order val="41"/>
          <c:tx>
            <c:strRef>
              <c:f>'D2.6.2.A'!$DK$95</c:f>
              <c:strCache>
                <c:ptCount val="1"/>
                <c:pt idx="0">
                  <c:v>Industry I6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'D2.6.2.A'!$DL$95:$DT$95</c:f>
              <c:numCache>
                <c:formatCode>0</c:formatCode>
                <c:ptCount val="9"/>
                <c:pt idx="0">
                  <c:v>0</c:v>
                </c:pt>
                <c:pt idx="1">
                  <c:v>1.6054528678047326</c:v>
                </c:pt>
                <c:pt idx="2">
                  <c:v>1.6449719946156913</c:v>
                </c:pt>
                <c:pt idx="3">
                  <c:v>1.6567560528902221</c:v>
                </c:pt>
                <c:pt idx="4">
                  <c:v>1.6706282197296971</c:v>
                </c:pt>
                <c:pt idx="5">
                  <c:v>1.6689132833102003</c:v>
                </c:pt>
                <c:pt idx="6">
                  <c:v>1.6411296411436285</c:v>
                </c:pt>
                <c:pt idx="7">
                  <c:v>1.5993966523644245</c:v>
                </c:pt>
                <c:pt idx="8">
                  <c:v>1.5391951382697375</c:v>
                </c:pt>
              </c:numCache>
            </c:numRef>
          </c:val>
        </c:ser>
        <c:ser>
          <c:idx val="42"/>
          <c:order val="42"/>
          <c:tx>
            <c:strRef>
              <c:f>'D2.6.2.A'!$DK$96</c:f>
              <c:strCache>
                <c:ptCount val="1"/>
                <c:pt idx="0">
                  <c:v>Industry I6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'D2.6.2.A'!$DL$96:$DT$96</c:f>
              <c:numCache>
                <c:formatCode>0</c:formatCode>
                <c:ptCount val="9"/>
                <c:pt idx="0">
                  <c:v>0</c:v>
                </c:pt>
                <c:pt idx="1">
                  <c:v>0.79737803680474284</c:v>
                </c:pt>
                <c:pt idx="2">
                  <c:v>0.70836258556488441</c:v>
                </c:pt>
                <c:pt idx="3">
                  <c:v>0.57623201021192372</c:v>
                </c:pt>
                <c:pt idx="4">
                  <c:v>0.36937196952907364</c:v>
                </c:pt>
                <c:pt idx="5">
                  <c:v>7.5170342964164881E-4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3"/>
          <c:order val="43"/>
          <c:tx>
            <c:strRef>
              <c:f>'D2.6.2.A'!$DK$97</c:f>
              <c:strCache>
                <c:ptCount val="1"/>
                <c:pt idx="0">
                  <c:v>Industry I6 HTP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'D2.6.2.A'!$DL$97:$DT$97</c:f>
              <c:numCache>
                <c:formatCode>0</c:formatCode>
                <c:ptCount val="9"/>
                <c:pt idx="0">
                  <c:v>0</c:v>
                </c:pt>
                <c:pt idx="1">
                  <c:v>2.8658205059259232E-2</c:v>
                </c:pt>
                <c:pt idx="2">
                  <c:v>8.6300091786569916E-2</c:v>
                </c:pt>
                <c:pt idx="3">
                  <c:v>9.104256325736064E-2</c:v>
                </c:pt>
                <c:pt idx="4">
                  <c:v>9.104256325736064E-2</c:v>
                </c:pt>
                <c:pt idx="5">
                  <c:v>9.104256325736064E-2</c:v>
                </c:pt>
                <c:pt idx="6">
                  <c:v>9.104256325736064E-2</c:v>
                </c:pt>
                <c:pt idx="7">
                  <c:v>6.2384358198101446E-2</c:v>
                </c:pt>
                <c:pt idx="8">
                  <c:v>4.7424714707906927E-3</c:v>
                </c:pt>
              </c:numCache>
            </c:numRef>
          </c:val>
        </c:ser>
        <c:ser>
          <c:idx val="44"/>
          <c:order val="44"/>
          <c:tx>
            <c:strRef>
              <c:f>'D2.6.2.A'!$DK$98</c:f>
              <c:strCache>
                <c:ptCount val="1"/>
                <c:pt idx="0">
                  <c:v>Industry I6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'D2.6.2.A'!$DL$98:$DT$98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2.8465119084705771E-2</c:v>
                </c:pt>
                <c:pt idx="4">
                  <c:v>3.11550737987333E-2</c:v>
                </c:pt>
                <c:pt idx="5">
                  <c:v>3.11550737987333E-2</c:v>
                </c:pt>
                <c:pt idx="6">
                  <c:v>3.11550737987333E-2</c:v>
                </c:pt>
                <c:pt idx="7">
                  <c:v>3.11550737987333E-2</c:v>
                </c:pt>
                <c:pt idx="8">
                  <c:v>8.3829785309686763E-3</c:v>
                </c:pt>
              </c:numCache>
            </c:numRef>
          </c:val>
        </c:ser>
        <c:ser>
          <c:idx val="45"/>
          <c:order val="45"/>
          <c:tx>
            <c:strRef>
              <c:f>'D2.6.2.A'!$DK$99</c:f>
              <c:strCache>
                <c:ptCount val="1"/>
                <c:pt idx="0">
                  <c:v>Industry I6 HTP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'D2.6.2.A'!$DL$99:$DT$99</c:f>
              <c:numCache>
                <c:formatCode>0</c:formatCode>
                <c:ptCount val="9"/>
                <c:pt idx="0">
                  <c:v>0</c:v>
                </c:pt>
                <c:pt idx="1">
                  <c:v>2.3358401373124896E-2</c:v>
                </c:pt>
                <c:pt idx="2">
                  <c:v>7.5640293549721321E-2</c:v>
                </c:pt>
                <c:pt idx="3">
                  <c:v>0.18079785315801566</c:v>
                </c:pt>
                <c:pt idx="4">
                  <c:v>0.39230726650478159</c:v>
                </c:pt>
                <c:pt idx="5">
                  <c:v>0.76002021363996097</c:v>
                </c:pt>
                <c:pt idx="6">
                  <c:v>0.7460724654102705</c:v>
                </c:pt>
                <c:pt idx="7">
                  <c:v>0.75265105801769994</c:v>
                </c:pt>
                <c:pt idx="8">
                  <c:v>0.80121431140170329</c:v>
                </c:pt>
              </c:numCache>
            </c:numRef>
          </c:val>
        </c:ser>
        <c:ser>
          <c:idx val="46"/>
          <c:order val="46"/>
          <c:tx>
            <c:strRef>
              <c:f>'D2.6.2.A'!$DK$100</c:f>
              <c:strCache>
                <c:ptCount val="1"/>
                <c:pt idx="0">
                  <c:v>Industry I6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'D2.6.2.A'!$DL$100:$DT$100</c:f>
              <c:numCache>
                <c:formatCode>0</c:formatCode>
                <c:ptCount val="9"/>
                <c:pt idx="0">
                  <c:v>0</c:v>
                </c:pt>
                <c:pt idx="1">
                  <c:v>2.9890560988045678</c:v>
                </c:pt>
                <c:pt idx="2">
                  <c:v>2.5217387229405728</c:v>
                </c:pt>
                <c:pt idx="3">
                  <c:v>2.0891492543215797</c:v>
                </c:pt>
                <c:pt idx="4">
                  <c:v>1.6397732341792661</c:v>
                </c:pt>
                <c:pt idx="5">
                  <c:v>0.73880672638463463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7"/>
          <c:order val="47"/>
          <c:tx>
            <c:strRef>
              <c:f>'D2.6.2.A'!$DK$101</c:f>
              <c:strCache>
                <c:ptCount val="1"/>
                <c:pt idx="0">
                  <c:v>Industry I6 LTP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'D2.6.2.A'!$DL$101:$DT$101</c:f>
              <c:numCache>
                <c:formatCode>0</c:formatCode>
                <c:ptCount val="9"/>
                <c:pt idx="0">
                  <c:v>0</c:v>
                </c:pt>
                <c:pt idx="1">
                  <c:v>0.10834618813757234</c:v>
                </c:pt>
                <c:pt idx="2">
                  <c:v>0.32626907238630865</c:v>
                </c:pt>
                <c:pt idx="3">
                  <c:v>0.34149732799367288</c:v>
                </c:pt>
                <c:pt idx="4">
                  <c:v>0.34149732799367288</c:v>
                </c:pt>
                <c:pt idx="5">
                  <c:v>0.34149732799367288</c:v>
                </c:pt>
                <c:pt idx="6">
                  <c:v>0.34149732799367288</c:v>
                </c:pt>
                <c:pt idx="7">
                  <c:v>0.23315113985610025</c:v>
                </c:pt>
                <c:pt idx="8">
                  <c:v>1.5228255607364159E-2</c:v>
                </c:pt>
              </c:numCache>
            </c:numRef>
          </c:val>
        </c:ser>
        <c:ser>
          <c:idx val="48"/>
          <c:order val="48"/>
          <c:tx>
            <c:strRef>
              <c:f>'D2.6.2.A'!$DK$102</c:f>
              <c:strCache>
                <c:ptCount val="1"/>
                <c:pt idx="0">
                  <c:v>Industry I6 LTP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'D2.6.2.A'!$DL$102:$DT$102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0.1069015722974334</c:v>
                </c:pt>
                <c:pt idx="4">
                  <c:v>0.12724104149350537</c:v>
                </c:pt>
                <c:pt idx="5">
                  <c:v>0.12724104149350537</c:v>
                </c:pt>
                <c:pt idx="6">
                  <c:v>0.12724104149350537</c:v>
                </c:pt>
                <c:pt idx="7">
                  <c:v>0.12724104149350537</c:v>
                </c:pt>
                <c:pt idx="8">
                  <c:v>4.171978365555868E-2</c:v>
                </c:pt>
              </c:numCache>
            </c:numRef>
          </c:val>
        </c:ser>
        <c:ser>
          <c:idx val="49"/>
          <c:order val="49"/>
          <c:tx>
            <c:strRef>
              <c:f>'D2.6.2.A'!$DK$103</c:f>
              <c:strCache>
                <c:ptCount val="1"/>
                <c:pt idx="0">
                  <c:v>Industry I6 LTP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'D2.6.2.A'!$DL$103:$DT$103</c:f>
              <c:numCache>
                <c:formatCode>0</c:formatCode>
                <c:ptCount val="9"/>
                <c:pt idx="0">
                  <c:v>0</c:v>
                </c:pt>
                <c:pt idx="1">
                  <c:v>0.10834618813539268</c:v>
                </c:pt>
                <c:pt idx="2">
                  <c:v>0.32626907239265407</c:v>
                </c:pt>
                <c:pt idx="3">
                  <c:v>0.32626907239265407</c:v>
                </c:pt>
                <c:pt idx="4">
                  <c:v>0.32626907239265407</c:v>
                </c:pt>
                <c:pt idx="5">
                  <c:v>0.32626907239265407</c:v>
                </c:pt>
                <c:pt idx="6">
                  <c:v>0.32626907239265407</c:v>
                </c:pt>
                <c:pt idx="7">
                  <c:v>0.21792288425726117</c:v>
                </c:pt>
                <c:pt idx="8">
                  <c:v>0</c:v>
                </c:pt>
              </c:numCache>
            </c:numRef>
          </c:val>
        </c:ser>
        <c:ser>
          <c:idx val="50"/>
          <c:order val="50"/>
          <c:tx>
            <c:strRef>
              <c:f>'D2.6.2.A'!$DK$104</c:f>
              <c:strCache>
                <c:ptCount val="1"/>
                <c:pt idx="0">
                  <c:v>Industry I6 LTP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'D2.6.2.A'!$DL$104:$DT$104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0.10834618813508544</c:v>
                </c:pt>
                <c:pt idx="4">
                  <c:v>0.11415746504830639</c:v>
                </c:pt>
                <c:pt idx="5">
                  <c:v>0.11415746504830639</c:v>
                </c:pt>
                <c:pt idx="6">
                  <c:v>0.11415746504830639</c:v>
                </c:pt>
                <c:pt idx="7">
                  <c:v>9.2488227421289357E-2</c:v>
                </c:pt>
                <c:pt idx="8">
                  <c:v>4.6490215305767845E-3</c:v>
                </c:pt>
              </c:numCache>
            </c:numRef>
          </c:val>
        </c:ser>
        <c:ser>
          <c:idx val="51"/>
          <c:order val="51"/>
          <c:tx>
            <c:strRef>
              <c:f>'D2.6.2.A'!$DK$105</c:f>
              <c:strCache>
                <c:ptCount val="1"/>
                <c:pt idx="0">
                  <c:v>Industry I6 LTP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'D2.6.2.A'!$DL$105:$DT$105</c:f>
              <c:numCache>
                <c:formatCode>0</c:formatCode>
                <c:ptCount val="9"/>
                <c:pt idx="0">
                  <c:v>0</c:v>
                </c:pt>
                <c:pt idx="1">
                  <c:v>5.5019024577370153E-3</c:v>
                </c:pt>
                <c:pt idx="2">
                  <c:v>0.11602024700657192</c:v>
                </c:pt>
                <c:pt idx="3">
                  <c:v>0.34170434585082504</c:v>
                </c:pt>
                <c:pt idx="4">
                  <c:v>0.79267693149931884</c:v>
                </c:pt>
                <c:pt idx="5">
                  <c:v>1.690213198339084</c:v>
                </c:pt>
                <c:pt idx="6">
                  <c:v>2.3734466760149902</c:v>
                </c:pt>
                <c:pt idx="7">
                  <c:v>2.5283333535234651</c:v>
                </c:pt>
                <c:pt idx="8">
                  <c:v>3.0171236341165577</c:v>
                </c:pt>
              </c:numCache>
            </c:numRef>
          </c:val>
        </c:ser>
        <c:ser>
          <c:idx val="52"/>
          <c:order val="52"/>
          <c:tx>
            <c:strRef>
              <c:f>'D2.6.2.A'!$DK$106</c:f>
              <c:strCache>
                <c:ptCount val="1"/>
                <c:pt idx="0">
                  <c:v>Industry I6 Mot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'D2.6.2.A'!$DL$106:$DT$106</c:f>
              <c:numCache>
                <c:formatCode>0</c:formatCode>
                <c:ptCount val="9"/>
                <c:pt idx="0">
                  <c:v>0</c:v>
                </c:pt>
                <c:pt idx="1">
                  <c:v>16.470351470078469</c:v>
                </c:pt>
                <c:pt idx="2">
                  <c:v>16.875778450477501</c:v>
                </c:pt>
                <c:pt idx="3">
                  <c:v>16.996671181380847</c:v>
                </c:pt>
                <c:pt idx="4">
                  <c:v>17.13898583170754</c:v>
                </c:pt>
                <c:pt idx="5">
                  <c:v>17.121392287764646</c:v>
                </c:pt>
                <c:pt idx="6">
                  <c:v>16.836359721079535</c:v>
                </c:pt>
                <c:pt idx="7">
                  <c:v>16.408220716270304</c:v>
                </c:pt>
                <c:pt idx="8">
                  <c:v>15.790612989470286</c:v>
                </c:pt>
              </c:numCache>
            </c:numRef>
          </c:val>
        </c:ser>
        <c:ser>
          <c:idx val="53"/>
          <c:order val="53"/>
          <c:tx>
            <c:strRef>
              <c:f>'D2.6.2.A'!$DK$107</c:f>
              <c:strCache>
                <c:ptCount val="1"/>
                <c:pt idx="0">
                  <c:v>Industry I6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'D2.6.2.A'!$DL$107:$DT$107</c:f>
              <c:numCache>
                <c:formatCode>0</c:formatCode>
                <c:ptCount val="9"/>
                <c:pt idx="0">
                  <c:v>0</c:v>
                </c:pt>
                <c:pt idx="1">
                  <c:v>4.1063839277734839</c:v>
                </c:pt>
                <c:pt idx="2">
                  <c:v>4.2074648815843858</c:v>
                </c:pt>
                <c:pt idx="3">
                  <c:v>4.2376058271536179</c:v>
                </c:pt>
                <c:pt idx="4">
                  <c:v>4.2730876803399491</c:v>
                </c:pt>
                <c:pt idx="5">
                  <c:v>4.2687012623445071</c:v>
                </c:pt>
                <c:pt idx="6">
                  <c:v>4.1976370137852852</c:v>
                </c:pt>
                <c:pt idx="7">
                  <c:v>4.0908935037031897</c:v>
                </c:pt>
                <c:pt idx="8">
                  <c:v>3.9369116990276805</c:v>
                </c:pt>
              </c:numCache>
            </c:numRef>
          </c:val>
        </c:ser>
        <c:ser>
          <c:idx val="54"/>
          <c:order val="54"/>
          <c:tx>
            <c:strRef>
              <c:f>'D2.6.2.A'!$DK$108</c:f>
              <c:strCache>
                <c:ptCount val="1"/>
                <c:pt idx="0">
                  <c:v>Industry I6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'D2.6.2.A'!$DL$108:$DT$108</c:f>
              <c:numCache>
                <c:formatCode>0</c:formatCode>
                <c:ptCount val="9"/>
                <c:pt idx="0">
                  <c:v>0</c:v>
                </c:pt>
                <c:pt idx="1">
                  <c:v>1.3827924692970501</c:v>
                </c:pt>
                <c:pt idx="2">
                  <c:v>1.3209030654850622</c:v>
                </c:pt>
                <c:pt idx="3">
                  <c:v>1.1360719207709364</c:v>
                </c:pt>
                <c:pt idx="4">
                  <c:v>0.80383224200083891</c:v>
                </c:pt>
                <c:pt idx="5">
                  <c:v>0.1091795925074223</c:v>
                </c:pt>
                <c:pt idx="6">
                  <c:v>0.22251394691188239</c:v>
                </c:pt>
                <c:pt idx="7">
                  <c:v>0.56108524322479314</c:v>
                </c:pt>
                <c:pt idx="8">
                  <c:v>1.2976626615028759</c:v>
                </c:pt>
              </c:numCache>
            </c:numRef>
          </c:val>
        </c:ser>
        <c:ser>
          <c:idx val="55"/>
          <c:order val="55"/>
          <c:tx>
            <c:strRef>
              <c:f>'D2.6.2.A'!$DK$109</c:f>
              <c:strCache>
                <c:ptCount val="1"/>
                <c:pt idx="0">
                  <c:v>Industry I6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'D2.6.2.A'!$DL$109:$DT$109</c:f>
              <c:numCache>
                <c:formatCode>0</c:formatCode>
                <c:ptCount val="9"/>
                <c:pt idx="0">
                  <c:v>0</c:v>
                </c:pt>
                <c:pt idx="1">
                  <c:v>4.8283892728585937E-2</c:v>
                </c:pt>
                <c:pt idx="2">
                  <c:v>0.14540004740799431</c:v>
                </c:pt>
                <c:pt idx="3">
                  <c:v>0.34073532315024979</c:v>
                </c:pt>
                <c:pt idx="4">
                  <c:v>0.68534044124539983</c:v>
                </c:pt>
                <c:pt idx="5">
                  <c:v>1.3784644223934599</c:v>
                </c:pt>
                <c:pt idx="6">
                  <c:v>1.2403641503164755</c:v>
                </c:pt>
                <c:pt idx="7">
                  <c:v>0.86459270011835809</c:v>
                </c:pt>
                <c:pt idx="8">
                  <c:v>7.4352564290889489E-2</c:v>
                </c:pt>
              </c:numCache>
            </c:numRef>
          </c:val>
        </c:ser>
        <c:ser>
          <c:idx val="56"/>
          <c:order val="56"/>
          <c:tx>
            <c:strRef>
              <c:f>'D2.6.2.A'!$DK$110</c:f>
              <c:strCache>
                <c:ptCount val="1"/>
                <c:pt idx="0">
                  <c:v>Industry I7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'D2.6.2.A'!$DL$110:$DT$110</c:f>
              <c:numCache>
                <c:formatCode>0</c:formatCode>
                <c:ptCount val="9"/>
                <c:pt idx="0">
                  <c:v>0</c:v>
                </c:pt>
                <c:pt idx="1">
                  <c:v>0.18667884134000914</c:v>
                </c:pt>
                <c:pt idx="2">
                  <c:v>0.17405914500970204</c:v>
                </c:pt>
                <c:pt idx="3">
                  <c:v>0.15817653154632871</c:v>
                </c:pt>
                <c:pt idx="4">
                  <c:v>0.1429601913759215</c:v>
                </c:pt>
                <c:pt idx="5">
                  <c:v>0.12623032073829787</c:v>
                </c:pt>
                <c:pt idx="6">
                  <c:v>0.1099431176222974</c:v>
                </c:pt>
                <c:pt idx="7">
                  <c:v>9.3211662072523599E-2</c:v>
                </c:pt>
                <c:pt idx="8">
                  <c:v>7.6471636374600443E-2</c:v>
                </c:pt>
              </c:numCache>
            </c:numRef>
          </c:val>
        </c:ser>
        <c:ser>
          <c:idx val="57"/>
          <c:order val="57"/>
          <c:tx>
            <c:strRef>
              <c:f>'D2.6.2.A'!$DK$111</c:f>
              <c:strCache>
                <c:ptCount val="1"/>
                <c:pt idx="0">
                  <c:v>Industry I7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'D2.6.2.A'!$DL$111:$DT$111</c:f>
              <c:numCache>
                <c:formatCode>0</c:formatCode>
                <c:ptCount val="9"/>
                <c:pt idx="0">
                  <c:v>0</c:v>
                </c:pt>
                <c:pt idx="1">
                  <c:v>2.6420211487557039</c:v>
                </c:pt>
                <c:pt idx="2">
                  <c:v>2.4634175943487278</c:v>
                </c:pt>
                <c:pt idx="3">
                  <c:v>2.0123346104260906</c:v>
                </c:pt>
                <c:pt idx="4">
                  <c:v>1.4363452803514405</c:v>
                </c:pt>
                <c:pt idx="5">
                  <c:v>0.65959517093479525</c:v>
                </c:pt>
                <c:pt idx="6">
                  <c:v>0.11959354407818312</c:v>
                </c:pt>
                <c:pt idx="7">
                  <c:v>3.6510548378078491E-3</c:v>
                </c:pt>
                <c:pt idx="8">
                  <c:v>0</c:v>
                </c:pt>
              </c:numCache>
            </c:numRef>
          </c:val>
        </c:ser>
        <c:ser>
          <c:idx val="58"/>
          <c:order val="58"/>
          <c:tx>
            <c:strRef>
              <c:f>'D2.6.2.A'!$DK$112</c:f>
              <c:strCache>
                <c:ptCount val="1"/>
                <c:pt idx="0">
                  <c:v>Industry I7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'D2.6.2.A'!$DL$112:$DT$112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9.2608798900637085E-2</c:v>
                </c:pt>
                <c:pt idx="4">
                  <c:v>0.19546863421595159</c:v>
                </c:pt>
                <c:pt idx="5">
                  <c:v>0.4058584182567021</c:v>
                </c:pt>
                <c:pt idx="6">
                  <c:v>0.59939656317909018</c:v>
                </c:pt>
                <c:pt idx="7">
                  <c:v>0.58096217899115832</c:v>
                </c:pt>
                <c:pt idx="8">
                  <c:v>0.48707416915850332</c:v>
                </c:pt>
              </c:numCache>
            </c:numRef>
          </c:val>
        </c:ser>
        <c:ser>
          <c:idx val="59"/>
          <c:order val="59"/>
          <c:tx>
            <c:strRef>
              <c:f>'D2.6.2.A'!$DK$113</c:f>
              <c:strCache>
                <c:ptCount val="1"/>
                <c:pt idx="0">
                  <c:v>Industry I7 HTP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'D2.6.2.A'!$DL$113:$DT$113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7.9903486680260746E-2</c:v>
                </c:pt>
                <c:pt idx="4">
                  <c:v>0.25076285841426632</c:v>
                </c:pt>
                <c:pt idx="5">
                  <c:v>0.44444334576306377</c:v>
                </c:pt>
                <c:pt idx="6">
                  <c:v>0.4866699642586273</c:v>
                </c:pt>
                <c:pt idx="7">
                  <c:v>0.41795691315118411</c:v>
                </c:pt>
                <c:pt idx="8">
                  <c:v>0.24829035328397514</c:v>
                </c:pt>
              </c:numCache>
            </c:numRef>
          </c:val>
        </c:ser>
        <c:ser>
          <c:idx val="60"/>
          <c:order val="60"/>
          <c:tx>
            <c:strRef>
              <c:f>'D2.6.2.A'!$DK$114</c:f>
              <c:strCache>
                <c:ptCount val="1"/>
                <c:pt idx="0">
                  <c:v>Industry I7 HTP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'D2.6.2.A'!$DL$114:$DT$114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5.3787855445566753E-2</c:v>
                </c:pt>
                <c:pt idx="4">
                  <c:v>0.14070474266187075</c:v>
                </c:pt>
                <c:pt idx="5">
                  <c:v>0.27661070892045225</c:v>
                </c:pt>
                <c:pt idx="6">
                  <c:v>0.35033866852028428</c:v>
                </c:pt>
                <c:pt idx="7">
                  <c:v>0.31663229040658325</c:v>
                </c:pt>
                <c:pt idx="8">
                  <c:v>0.34692032103492837</c:v>
                </c:pt>
              </c:numCache>
            </c:numRef>
          </c:val>
        </c:ser>
        <c:ser>
          <c:idx val="61"/>
          <c:order val="61"/>
          <c:tx>
            <c:strRef>
              <c:f>'D2.6.2.A'!$DK$115</c:f>
              <c:strCache>
                <c:ptCount val="1"/>
                <c:pt idx="0">
                  <c:v>Industry I7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'D2.6.2.A'!$DL$115:$DT$115</c:f>
              <c:numCache>
                <c:formatCode>0</c:formatCode>
                <c:ptCount val="9"/>
                <c:pt idx="0">
                  <c:v>0</c:v>
                </c:pt>
                <c:pt idx="1">
                  <c:v>0.1977587006281695</c:v>
                </c:pt>
                <c:pt idx="2">
                  <c:v>0.18438999354444469</c:v>
                </c:pt>
                <c:pt idx="3">
                  <c:v>0.16756470697982973</c:v>
                </c:pt>
                <c:pt idx="4">
                  <c:v>0.15144523870578225</c:v>
                </c:pt>
                <c:pt idx="5">
                  <c:v>0.13372240812024128</c:v>
                </c:pt>
                <c:pt idx="6">
                  <c:v>0.11646851848836261</c:v>
                </c:pt>
                <c:pt idx="7">
                  <c:v>9.8744008922145271E-2</c:v>
                </c:pt>
                <c:pt idx="8">
                  <c:v>8.1010420547910883E-2</c:v>
                </c:pt>
              </c:numCache>
            </c:numRef>
          </c:val>
        </c:ser>
        <c:ser>
          <c:idx val="62"/>
          <c:order val="62"/>
          <c:tx>
            <c:strRef>
              <c:f>'D2.6.2.A'!$DK$116</c:f>
              <c:strCache>
                <c:ptCount val="1"/>
                <c:pt idx="0">
                  <c:v>Industry I7 Mot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'D2.6.2.A'!$DL$116:$DT$116</c:f>
              <c:numCache>
                <c:formatCode>0</c:formatCode>
                <c:ptCount val="9"/>
                <c:pt idx="0">
                  <c:v>0</c:v>
                </c:pt>
                <c:pt idx="1">
                  <c:v>1.9142812608859363</c:v>
                </c:pt>
                <c:pt idx="2">
                  <c:v>1.7848737285176086</c:v>
                </c:pt>
                <c:pt idx="3">
                  <c:v>1.6220069081079154</c:v>
                </c:pt>
                <c:pt idx="4">
                  <c:v>1.4659723268001732</c:v>
                </c:pt>
                <c:pt idx="5">
                  <c:v>1.2944173844790567</c:v>
                </c:pt>
                <c:pt idx="6">
                  <c:v>1.1274017361419617</c:v>
                </c:pt>
                <c:pt idx="7">
                  <c:v>0.95583054148303803</c:v>
                </c:pt>
                <c:pt idx="8">
                  <c:v>0.78417146501718504</c:v>
                </c:pt>
              </c:numCache>
            </c:numRef>
          </c:val>
        </c:ser>
        <c:ser>
          <c:idx val="63"/>
          <c:order val="63"/>
          <c:tx>
            <c:strRef>
              <c:f>'D2.6.2.A'!$DK$117</c:f>
              <c:strCache>
                <c:ptCount val="1"/>
                <c:pt idx="0">
                  <c:v>Industry I7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'D2.6.2.A'!$DL$117:$DT$117</c:f>
              <c:numCache>
                <c:formatCode>0</c:formatCode>
                <c:ptCount val="9"/>
                <c:pt idx="0">
                  <c:v>0</c:v>
                </c:pt>
                <c:pt idx="1">
                  <c:v>0.28159955180084789</c:v>
                </c:pt>
                <c:pt idx="2">
                  <c:v>0.26256311036501717</c:v>
                </c:pt>
                <c:pt idx="3">
                  <c:v>0.23860465422394536</c:v>
                </c:pt>
                <c:pt idx="4">
                  <c:v>0.21565125178540229</c:v>
                </c:pt>
                <c:pt idx="5">
                  <c:v>0.19041473307002266</c:v>
                </c:pt>
                <c:pt idx="6">
                  <c:v>0.16584596531554888</c:v>
                </c:pt>
                <c:pt idx="7">
                  <c:v>0.14060705580672164</c:v>
                </c:pt>
                <c:pt idx="8">
                  <c:v>0.11535521848104463</c:v>
                </c:pt>
              </c:numCache>
            </c:numRef>
          </c:val>
        </c:ser>
        <c:ser>
          <c:idx val="64"/>
          <c:order val="64"/>
          <c:tx>
            <c:strRef>
              <c:f>'D2.6.2.A'!$DK$118</c:f>
              <c:strCache>
                <c:ptCount val="1"/>
                <c:pt idx="0">
                  <c:v>Industry I7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'D2.6.2.A'!$DL$118:$DT$118</c:f>
              <c:numCache>
                <c:formatCode>0</c:formatCode>
                <c:ptCount val="9"/>
                <c:pt idx="0">
                  <c:v>0</c:v>
                </c:pt>
                <c:pt idx="1">
                  <c:v>5.2030445270402348E-2</c:v>
                </c:pt>
                <c:pt idx="2">
                  <c:v>4.7793257494397508E-2</c:v>
                </c:pt>
                <c:pt idx="3">
                  <c:v>4.1441876423920949E-2</c:v>
                </c:pt>
                <c:pt idx="4">
                  <c:v>3.4271825058911159E-2</c:v>
                </c:pt>
                <c:pt idx="5">
                  <c:v>2.52941160016237E-2</c:v>
                </c:pt>
                <c:pt idx="6">
                  <c:v>2.2649296334432484E-2</c:v>
                </c:pt>
                <c:pt idx="7">
                  <c:v>2.1059013817247112E-2</c:v>
                </c:pt>
                <c:pt idx="8">
                  <c:v>2.1385082810441127E-2</c:v>
                </c:pt>
              </c:numCache>
            </c:numRef>
          </c:val>
        </c:ser>
        <c:ser>
          <c:idx val="65"/>
          <c:order val="65"/>
          <c:tx>
            <c:strRef>
              <c:f>'D2.6.2.A'!$DK$119</c:f>
              <c:strCache>
                <c:ptCount val="1"/>
                <c:pt idx="0">
                  <c:v>Industry I7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'D2.6.2.A'!$DL$119:$DT$119</c:f>
              <c:numCache>
                <c:formatCode>0</c:formatCode>
                <c:ptCount val="9"/>
                <c:pt idx="0">
                  <c:v>0</c:v>
                </c:pt>
                <c:pt idx="1">
                  <c:v>1.7377933277921826E-4</c:v>
                </c:pt>
                <c:pt idx="2">
                  <c:v>8.8190373493543344E-4</c:v>
                </c:pt>
                <c:pt idx="3">
                  <c:v>2.7917556285045374E-3</c:v>
                </c:pt>
                <c:pt idx="4">
                  <c:v>5.7065993106889916E-3</c:v>
                </c:pt>
                <c:pt idx="5">
                  <c:v>1.0005846052285425E-2</c:v>
                </c:pt>
                <c:pt idx="6">
                  <c:v>8.09599415883272E-3</c:v>
                </c:pt>
                <c:pt idx="7">
                  <c:v>5.0073711439856177E-3</c:v>
                </c:pt>
                <c:pt idx="8">
                  <c:v>0</c:v>
                </c:pt>
              </c:numCache>
            </c:numRef>
          </c:val>
        </c:ser>
        <c:ser>
          <c:idx val="66"/>
          <c:order val="66"/>
          <c:tx>
            <c:strRef>
              <c:f>'D2.6.2.A'!$DK$120</c:f>
              <c:strCache>
                <c:ptCount val="1"/>
                <c:pt idx="0">
                  <c:v>Industry I8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'D2.6.2.A'!$DL$120:$DT$120</c:f>
              <c:numCache>
                <c:formatCode>0</c:formatCode>
                <c:ptCount val="9"/>
                <c:pt idx="0">
                  <c:v>0</c:v>
                </c:pt>
                <c:pt idx="1">
                  <c:v>0.79906131094051136</c:v>
                </c:pt>
                <c:pt idx="2">
                  <c:v>0.60704912152419666</c:v>
                </c:pt>
                <c:pt idx="3">
                  <c:v>0.40042969695911307</c:v>
                </c:pt>
                <c:pt idx="4">
                  <c:v>0.13194455307741945</c:v>
                </c:pt>
                <c:pt idx="5">
                  <c:v>3.5871126087463887E-3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7"/>
          <c:order val="67"/>
          <c:tx>
            <c:strRef>
              <c:f>'D2.6.2.A'!$DK$121</c:f>
              <c:strCache>
                <c:ptCount val="1"/>
                <c:pt idx="0">
                  <c:v>Industry I8 LTP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'D2.6.2.A'!$DL$121:$DT$121</c:f>
              <c:numCache>
                <c:formatCode>0</c:formatCode>
                <c:ptCount val="9"/>
                <c:pt idx="0">
                  <c:v>0</c:v>
                </c:pt>
                <c:pt idx="1">
                  <c:v>3.0329083703883323E-2</c:v>
                </c:pt>
                <c:pt idx="2">
                  <c:v>9.1331704205367223E-2</c:v>
                </c:pt>
                <c:pt idx="3">
                  <c:v>9.1929458229991809E-2</c:v>
                </c:pt>
                <c:pt idx="4">
                  <c:v>9.1929458229991809E-2</c:v>
                </c:pt>
                <c:pt idx="5">
                  <c:v>9.1929458229991809E-2</c:v>
                </c:pt>
                <c:pt idx="6">
                  <c:v>9.1929458229991809E-2</c:v>
                </c:pt>
                <c:pt idx="7">
                  <c:v>6.160037452610851E-2</c:v>
                </c:pt>
                <c:pt idx="8">
                  <c:v>5.9775402462459634E-4</c:v>
                </c:pt>
              </c:numCache>
            </c:numRef>
          </c:val>
        </c:ser>
        <c:ser>
          <c:idx val="68"/>
          <c:order val="68"/>
          <c:tx>
            <c:strRef>
              <c:f>'D2.6.2.A'!$DK$122</c:f>
              <c:strCache>
                <c:ptCount val="1"/>
                <c:pt idx="0">
                  <c:v>Industry I8 LTP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'D2.6.2.A'!$DL$122:$DT$122</c:f>
              <c:numCache>
                <c:formatCode>0</c:formatCode>
                <c:ptCount val="9"/>
                <c:pt idx="0">
                  <c:v>0</c:v>
                </c:pt>
                <c:pt idx="1">
                  <c:v>4.4982748081183135E-4</c:v>
                </c:pt>
                <c:pt idx="2">
                  <c:v>8.9065841184784794E-4</c:v>
                </c:pt>
                <c:pt idx="3">
                  <c:v>3.2120515913738816E-2</c:v>
                </c:pt>
                <c:pt idx="4">
                  <c:v>3.887061247277819E-2</c:v>
                </c:pt>
                <c:pt idx="5">
                  <c:v>3.887061247277819E-2</c:v>
                </c:pt>
                <c:pt idx="6">
                  <c:v>3.8420784991966384E-2</c:v>
                </c:pt>
                <c:pt idx="7">
                  <c:v>3.7979954060930375E-2</c:v>
                </c:pt>
                <c:pt idx="8">
                  <c:v>6.7500965590393761E-3</c:v>
                </c:pt>
              </c:numCache>
            </c:numRef>
          </c:val>
        </c:ser>
        <c:ser>
          <c:idx val="69"/>
          <c:order val="69"/>
          <c:tx>
            <c:strRef>
              <c:f>'D2.6.2.A'!$DK$123</c:f>
              <c:strCache>
                <c:ptCount val="1"/>
                <c:pt idx="0">
                  <c:v>Industry I8 LTP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'D2.6.2.A'!$DL$123:$DT$123</c:f>
              <c:numCache>
                <c:formatCode>0</c:formatCode>
                <c:ptCount val="9"/>
                <c:pt idx="0">
                  <c:v>0</c:v>
                </c:pt>
                <c:pt idx="1">
                  <c:v>3.0329083704187968E-2</c:v>
                </c:pt>
                <c:pt idx="2">
                  <c:v>9.1331704204920122E-2</c:v>
                </c:pt>
                <c:pt idx="3">
                  <c:v>9.3445621812159957E-2</c:v>
                </c:pt>
                <c:pt idx="4">
                  <c:v>9.3445621812159957E-2</c:v>
                </c:pt>
                <c:pt idx="5">
                  <c:v>9.3445621812159957E-2</c:v>
                </c:pt>
                <c:pt idx="6">
                  <c:v>9.3445621812159957E-2</c:v>
                </c:pt>
                <c:pt idx="7">
                  <c:v>6.3116538107971992E-2</c:v>
                </c:pt>
                <c:pt idx="8">
                  <c:v>2.1139176072398282E-3</c:v>
                </c:pt>
              </c:numCache>
            </c:numRef>
          </c:val>
        </c:ser>
        <c:ser>
          <c:idx val="70"/>
          <c:order val="70"/>
          <c:tx>
            <c:strRef>
              <c:f>'D2.6.2.A'!$DK$124</c:f>
              <c:strCache>
                <c:ptCount val="1"/>
                <c:pt idx="0">
                  <c:v>Industry I8 LTP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'D2.6.2.A'!$DL$124:$DT$124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3.0329083702158102E-2</c:v>
                </c:pt>
                <c:pt idx="4">
                  <c:v>3.4793158908023196E-2</c:v>
                </c:pt>
                <c:pt idx="5">
                  <c:v>3.4793158908023196E-2</c:v>
                </c:pt>
                <c:pt idx="6">
                  <c:v>3.4793158908023196E-2</c:v>
                </c:pt>
                <c:pt idx="7">
                  <c:v>2.8727342167591589E-2</c:v>
                </c:pt>
                <c:pt idx="8">
                  <c:v>3.5712601646920822E-3</c:v>
                </c:pt>
              </c:numCache>
            </c:numRef>
          </c:val>
        </c:ser>
        <c:ser>
          <c:idx val="71"/>
          <c:order val="71"/>
          <c:tx>
            <c:strRef>
              <c:f>'D2.6.2.A'!$DK$125</c:f>
              <c:strCache>
                <c:ptCount val="1"/>
                <c:pt idx="0">
                  <c:v>Industry I8 LTP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'D2.6.2.A'!$DL$125:$DT$125</c:f>
              <c:numCache>
                <c:formatCode>0</c:formatCode>
                <c:ptCount val="9"/>
                <c:pt idx="0">
                  <c:v>0</c:v>
                </c:pt>
                <c:pt idx="1">
                  <c:v>1.1516887344876384E-2</c:v>
                </c:pt>
                <c:pt idx="2">
                  <c:v>5.3493657844237284E-2</c:v>
                </c:pt>
                <c:pt idx="3">
                  <c:v>0.13792393689070784</c:v>
                </c:pt>
                <c:pt idx="4">
                  <c:v>0.3065936375798633</c:v>
                </c:pt>
                <c:pt idx="5">
                  <c:v>0.30517508458589004</c:v>
                </c:pt>
                <c:pt idx="6">
                  <c:v>0.26319831408652922</c:v>
                </c:pt>
                <c:pt idx="7">
                  <c:v>0.17876803504005861</c:v>
                </c:pt>
                <c:pt idx="8">
                  <c:v>1.5263511744332426E-2</c:v>
                </c:pt>
              </c:numCache>
            </c:numRef>
          </c:val>
        </c:ser>
        <c:ser>
          <c:idx val="72"/>
          <c:order val="72"/>
          <c:tx>
            <c:strRef>
              <c:f>'D2.6.2.A'!$DK$126</c:f>
              <c:strCache>
                <c:ptCount val="1"/>
                <c:pt idx="0">
                  <c:v>Industry I8 LTP Hyd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'D2.6.2.A'!$DL$126:$DT$126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3.0347178980220626E-2</c:v>
                </c:pt>
                <c:pt idx="4">
                  <c:v>9.1368100264082416E-2</c:v>
                </c:pt>
                <c:pt idx="5">
                  <c:v>0.19356374346015806</c:v>
                </c:pt>
                <c:pt idx="6">
                  <c:v>0.21199710376332193</c:v>
                </c:pt>
                <c:pt idx="7">
                  <c:v>0.33601184761098651</c:v>
                </c:pt>
                <c:pt idx="8">
                  <c:v>0.65032720111209275</c:v>
                </c:pt>
              </c:numCache>
            </c:numRef>
          </c:val>
        </c:ser>
        <c:ser>
          <c:idx val="73"/>
          <c:order val="73"/>
          <c:tx>
            <c:strRef>
              <c:f>'D2.6.2.A'!$DK$127</c:f>
              <c:strCache>
                <c:ptCount val="1"/>
                <c:pt idx="0">
                  <c:v>Industry I8 Mot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'D2.6.2.A'!$DL$127:$DT$127</c:f>
              <c:numCache>
                <c:formatCode>0</c:formatCode>
                <c:ptCount val="9"/>
                <c:pt idx="0">
                  <c:v>0</c:v>
                </c:pt>
                <c:pt idx="1">
                  <c:v>2.8975122588644409</c:v>
                </c:pt>
                <c:pt idx="2">
                  <c:v>2.8058343090870772</c:v>
                </c:pt>
                <c:pt idx="3">
                  <c:v>2.7141563593097113</c:v>
                </c:pt>
                <c:pt idx="4">
                  <c:v>2.6224784095323517</c:v>
                </c:pt>
                <c:pt idx="5">
                  <c:v>2.5308004597549858</c:v>
                </c:pt>
                <c:pt idx="6">
                  <c:v>2.4391225099776239</c:v>
                </c:pt>
                <c:pt idx="7">
                  <c:v>2.3474445602002643</c:v>
                </c:pt>
                <c:pt idx="8">
                  <c:v>2.2557666104228979</c:v>
                </c:pt>
              </c:numCache>
            </c:numRef>
          </c:val>
        </c:ser>
        <c:ser>
          <c:idx val="74"/>
          <c:order val="74"/>
          <c:tx>
            <c:strRef>
              <c:f>'D2.6.2.A'!$DK$128</c:f>
              <c:strCache>
                <c:ptCount val="1"/>
                <c:pt idx="0">
                  <c:v>Industry I8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'D2.6.2.A'!$DL$128:$DT$128</c:f>
              <c:numCache>
                <c:formatCode>0</c:formatCode>
                <c:ptCount val="9"/>
                <c:pt idx="0">
                  <c:v>0</c:v>
                </c:pt>
                <c:pt idx="1">
                  <c:v>0.87271975127014934</c:v>
                </c:pt>
                <c:pt idx="2">
                  <c:v>0.84510669897610657</c:v>
                </c:pt>
                <c:pt idx="3">
                  <c:v>0.8174936466820607</c:v>
                </c:pt>
                <c:pt idx="4">
                  <c:v>0.78988059438801916</c:v>
                </c:pt>
                <c:pt idx="5">
                  <c:v>0.76226754209397718</c:v>
                </c:pt>
                <c:pt idx="6">
                  <c:v>0.7346544897999352</c:v>
                </c:pt>
                <c:pt idx="7">
                  <c:v>0.70704143750589143</c:v>
                </c:pt>
                <c:pt idx="8">
                  <c:v>0.67942838521183757</c:v>
                </c:pt>
              </c:numCache>
            </c:numRef>
          </c:val>
        </c:ser>
        <c:ser>
          <c:idx val="75"/>
          <c:order val="75"/>
          <c:tx>
            <c:strRef>
              <c:f>'D2.6.2.A'!$DK$129</c:f>
              <c:strCache>
                <c:ptCount val="1"/>
                <c:pt idx="0">
                  <c:v>Industry I8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'D2.6.2.A'!$DL$129:$DT$129</c:f>
              <c:numCache>
                <c:formatCode>0</c:formatCode>
                <c:ptCount val="9"/>
                <c:pt idx="0">
                  <c:v>0</c:v>
                </c:pt>
                <c:pt idx="1">
                  <c:v>0.21619638042645936</c:v>
                </c:pt>
                <c:pt idx="2">
                  <c:v>0.19343396785140582</c:v>
                </c:pt>
                <c:pt idx="3">
                  <c:v>0.15481820313268466</c:v>
                </c:pt>
                <c:pt idx="4">
                  <c:v>9.2109091310468308E-2</c:v>
                </c:pt>
                <c:pt idx="5">
                  <c:v>0</c:v>
                </c:pt>
                <c:pt idx="6">
                  <c:v>9.8408830126311131E-3</c:v>
                </c:pt>
                <c:pt idx="7">
                  <c:v>4.7485807633844135E-2</c:v>
                </c:pt>
                <c:pt idx="8">
                  <c:v>0.13816812957540939</c:v>
                </c:pt>
              </c:numCache>
            </c:numRef>
          </c:val>
        </c:ser>
        <c:ser>
          <c:idx val="76"/>
          <c:order val="76"/>
          <c:tx>
            <c:strRef>
              <c:f>'D2.6.2.A'!$DK$130</c:f>
              <c:strCache>
                <c:ptCount val="1"/>
                <c:pt idx="0">
                  <c:v>Industry I8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'D2.6.2.A'!$DL$130:$DT$130</c:f>
              <c:numCache>
                <c:formatCode>0</c:formatCode>
                <c:ptCount val="9"/>
                <c:pt idx="0">
                  <c:v>0</c:v>
                </c:pt>
                <c:pt idx="1">
                  <c:v>7.7934066814549143E-3</c:v>
                </c:pt>
                <c:pt idx="2">
                  <c:v>2.3468731225691531E-2</c:v>
                </c:pt>
                <c:pt idx="3">
                  <c:v>5.4997407914133552E-2</c:v>
                </c:pt>
                <c:pt idx="4">
                  <c:v>0.11061943170077598</c:v>
                </c:pt>
                <c:pt idx="5">
                  <c:v>0.19564143498117198</c:v>
                </c:pt>
                <c:pt idx="6">
                  <c:v>0.17871346393491619</c:v>
                </c:pt>
                <c:pt idx="7">
                  <c:v>0.13398145128195713</c:v>
                </c:pt>
                <c:pt idx="8">
                  <c:v>3.6212041303291177E-2</c:v>
                </c:pt>
              </c:numCache>
            </c:numRef>
          </c:val>
        </c:ser>
        <c:ser>
          <c:idx val="77"/>
          <c:order val="77"/>
          <c:tx>
            <c:strRef>
              <c:f>'D2.6.2.A'!$DK$131</c:f>
              <c:strCache>
                <c:ptCount val="1"/>
                <c:pt idx="0">
                  <c:v>Industry I9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'D2.6.2.A'!$DL$131:$DT$131</c:f>
              <c:numCache>
                <c:formatCode>0</c:formatCode>
                <c:ptCount val="9"/>
                <c:pt idx="0">
                  <c:v>0</c:v>
                </c:pt>
                <c:pt idx="1">
                  <c:v>4.0424054621804295</c:v>
                </c:pt>
                <c:pt idx="2">
                  <c:v>4.0726893462864178</c:v>
                </c:pt>
                <c:pt idx="3">
                  <c:v>4.1008846772256904</c:v>
                </c:pt>
                <c:pt idx="4">
                  <c:v>4.1269914549983335</c:v>
                </c:pt>
                <c:pt idx="5">
                  <c:v>4.1510096796042895</c:v>
                </c:pt>
                <c:pt idx="6">
                  <c:v>4.1729393510435644</c:v>
                </c:pt>
                <c:pt idx="7">
                  <c:v>4.1927804693161645</c:v>
                </c:pt>
                <c:pt idx="8">
                  <c:v>4.2105330344218919</c:v>
                </c:pt>
              </c:numCache>
            </c:numRef>
          </c:val>
        </c:ser>
        <c:ser>
          <c:idx val="78"/>
          <c:order val="78"/>
          <c:tx>
            <c:strRef>
              <c:f>'D2.6.2.A'!$DK$132</c:f>
              <c:strCache>
                <c:ptCount val="1"/>
                <c:pt idx="0">
                  <c:v>Industry Sector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'D2.6.2.A'!$DL$132:$DT$132</c:f>
              <c:numCache>
                <c:formatCode>0</c:formatCode>
                <c:ptCount val="9"/>
                <c:pt idx="0">
                  <c:v>113.5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79"/>
          <c:order val="79"/>
          <c:tx>
            <c:strRef>
              <c:f>'D2.6.2.A'!$DK$133</c:f>
              <c:strCache>
                <c:ptCount val="1"/>
                <c:pt idx="0">
                  <c:v>Domestic Appliances</c:v>
                </c:pt>
              </c:strCache>
            </c:strRef>
          </c:tx>
          <c:spPr>
            <a:solidFill>
              <a:srgbClr val="544000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'D2.6.2.A'!$DL$133:$DT$133</c:f>
              <c:numCache>
                <c:formatCode>0</c:formatCode>
                <c:ptCount val="9"/>
                <c:pt idx="0">
                  <c:v>68.400000000000006</c:v>
                </c:pt>
                <c:pt idx="1">
                  <c:v>62.099347054239651</c:v>
                </c:pt>
                <c:pt idx="2">
                  <c:v>64.052621597048883</c:v>
                </c:pt>
                <c:pt idx="3">
                  <c:v>65.80909403302455</c:v>
                </c:pt>
                <c:pt idx="4">
                  <c:v>67.31355583276428</c:v>
                </c:pt>
                <c:pt idx="5">
                  <c:v>68.642721836352436</c:v>
                </c:pt>
                <c:pt idx="6">
                  <c:v>69.998134562938631</c:v>
                </c:pt>
                <c:pt idx="7">
                  <c:v>71.380313308298199</c:v>
                </c:pt>
                <c:pt idx="8">
                  <c:v>72.802839433301088</c:v>
                </c:pt>
              </c:numCache>
            </c:numRef>
          </c:val>
        </c:ser>
        <c:ser>
          <c:idx val="80"/>
          <c:order val="80"/>
          <c:tx>
            <c:strRef>
              <c:f>'D2.6.2.A'!$DK$134</c:f>
              <c:strCache>
                <c:ptCount val="1"/>
                <c:pt idx="0">
                  <c:v>Domestic Cooking (Electric)</c:v>
                </c:pt>
              </c:strCache>
            </c:strRef>
          </c:tx>
          <c:spPr>
            <a:solidFill>
              <a:srgbClr val="C49500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'D2.6.2.A'!$DL$134:$DT$134</c:f>
              <c:numCache>
                <c:formatCode>0</c:formatCode>
                <c:ptCount val="9"/>
                <c:pt idx="0">
                  <c:v>7.3</c:v>
                </c:pt>
                <c:pt idx="1">
                  <c:v>4.6376884856537481</c:v>
                </c:pt>
                <c:pt idx="2">
                  <c:v>2.0611948825127819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4.8366208804087103</c:v>
                </c:pt>
                <c:pt idx="7">
                  <c:v>9.4686441113513755</c:v>
                </c:pt>
                <c:pt idx="8">
                  <c:v>14.198682859820622</c:v>
                </c:pt>
              </c:numCache>
            </c:numRef>
          </c:val>
        </c:ser>
        <c:ser>
          <c:idx val="81"/>
          <c:order val="81"/>
          <c:tx>
            <c:strRef>
              <c:f>'D2.6.2.A'!$DK$135</c:f>
              <c:strCache>
                <c:ptCount val="1"/>
                <c:pt idx="0">
                  <c:v>Floorspace (Commercial)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'D2.6.2.A'!$DL$135:$DT$135</c:f>
              <c:numCache>
                <c:formatCode>0</c:formatCode>
                <c:ptCount val="9"/>
                <c:pt idx="0">
                  <c:v>31.2</c:v>
                </c:pt>
                <c:pt idx="1">
                  <c:v>34.10608376788403</c:v>
                </c:pt>
                <c:pt idx="2">
                  <c:v>36.040147005911614</c:v>
                </c:pt>
                <c:pt idx="3">
                  <c:v>37.588310174721876</c:v>
                </c:pt>
                <c:pt idx="4">
                  <c:v>39.800144521668095</c:v>
                </c:pt>
                <c:pt idx="5">
                  <c:v>42.000587706174706</c:v>
                </c:pt>
                <c:pt idx="6">
                  <c:v>45.527874019810341</c:v>
                </c:pt>
                <c:pt idx="7">
                  <c:v>47.852956067152242</c:v>
                </c:pt>
                <c:pt idx="8">
                  <c:v>49.014557981424971</c:v>
                </c:pt>
              </c:numCache>
            </c:numRef>
          </c:val>
        </c:ser>
        <c:ser>
          <c:idx val="82"/>
          <c:order val="82"/>
          <c:tx>
            <c:strRef>
              <c:f>'D2.6.2.A'!$DK$136</c:f>
              <c:strCache>
                <c:ptCount val="1"/>
                <c:pt idx="0">
                  <c:v>Floorspace (Public)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'D2.6.2.A'!$DL$136:$DT$136</c:f>
              <c:numCache>
                <c:formatCode>0</c:formatCode>
                <c:ptCount val="9"/>
                <c:pt idx="0">
                  <c:v>7.4</c:v>
                </c:pt>
                <c:pt idx="1">
                  <c:v>8.231419214487504</c:v>
                </c:pt>
                <c:pt idx="2">
                  <c:v>8.685782490981774</c:v>
                </c:pt>
                <c:pt idx="3">
                  <c:v>8.7667747822708399</c:v>
                </c:pt>
                <c:pt idx="4">
                  <c:v>8.8144031848493238</c:v>
                </c:pt>
                <c:pt idx="5">
                  <c:v>8.8581012865461108</c:v>
                </c:pt>
                <c:pt idx="6">
                  <c:v>8.8778451241980036</c:v>
                </c:pt>
                <c:pt idx="7">
                  <c:v>8.8959237224925491</c:v>
                </c:pt>
                <c:pt idx="8">
                  <c:v>8.9158373939593751</c:v>
                </c:pt>
              </c:numCache>
            </c:numRef>
          </c:val>
        </c:ser>
        <c:ser>
          <c:idx val="83"/>
          <c:order val="83"/>
          <c:tx>
            <c:strRef>
              <c:f>'D2.6.2.A'!$DK$137</c:f>
              <c:strCache>
                <c:ptCount val="1"/>
                <c:pt idx="0">
                  <c:v>Lighting (CFL)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'D2.6.2.A'!$DL$137:$DT$137</c:f>
              <c:numCache>
                <c:formatCode>0</c:formatCode>
                <c:ptCount val="9"/>
                <c:pt idx="0">
                  <c:v>34.299999999999997</c:v>
                </c:pt>
                <c:pt idx="1">
                  <c:v>43.52448700403626</c:v>
                </c:pt>
                <c:pt idx="2">
                  <c:v>45.976044584755876</c:v>
                </c:pt>
                <c:pt idx="3">
                  <c:v>47.724730619440152</c:v>
                </c:pt>
                <c:pt idx="4">
                  <c:v>39.652207673515043</c:v>
                </c:pt>
                <c:pt idx="5">
                  <c:v>23.709813988758274</c:v>
                </c:pt>
                <c:pt idx="6">
                  <c:v>4.9366081938964923</c:v>
                </c:pt>
                <c:pt idx="7">
                  <c:v>7.1943563101180867</c:v>
                </c:pt>
                <c:pt idx="8">
                  <c:v>0.78030270091283593</c:v>
                </c:pt>
              </c:numCache>
            </c:numRef>
          </c:val>
        </c:ser>
        <c:ser>
          <c:idx val="84"/>
          <c:order val="84"/>
          <c:tx>
            <c:strRef>
              <c:f>'D2.6.2.A'!$DK$138</c:f>
              <c:strCache>
                <c:ptCount val="1"/>
                <c:pt idx="0">
                  <c:v>Lighting (Incandescent)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'D2.6.2.A'!$DL$138:$DT$138</c:f>
              <c:numCache>
                <c:formatCode>0</c:formatCode>
                <c:ptCount val="9"/>
                <c:pt idx="0">
                  <c:v>19.8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5"/>
          <c:order val="85"/>
          <c:tx>
            <c:strRef>
              <c:f>'D2.6.2.A'!$DK$139</c:f>
              <c:strCache>
                <c:ptCount val="1"/>
                <c:pt idx="0">
                  <c:v>Lighting (LED)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'D2.6.2.A'!$DL$139:$DT$139</c:f>
              <c:numCache>
                <c:formatCode>0</c:formatCode>
                <c:ptCount val="9"/>
                <c:pt idx="0">
                  <c:v>0</c:v>
                </c:pt>
                <c:pt idx="1">
                  <c:v>4.5570758375208791E-2</c:v>
                </c:pt>
                <c:pt idx="2">
                  <c:v>0</c:v>
                </c:pt>
                <c:pt idx="3">
                  <c:v>0</c:v>
                </c:pt>
                <c:pt idx="4">
                  <c:v>6.5185208669749404</c:v>
                </c:pt>
                <c:pt idx="5">
                  <c:v>17.38243482181737</c:v>
                </c:pt>
                <c:pt idx="6">
                  <c:v>29.294042021562674</c:v>
                </c:pt>
                <c:pt idx="7">
                  <c:v>28.493215411576319</c:v>
                </c:pt>
                <c:pt idx="8">
                  <c:v>30.678210375809673</c:v>
                </c:pt>
              </c:numCache>
            </c:numRef>
          </c:val>
        </c:ser>
        <c:ser>
          <c:idx val="86"/>
          <c:order val="86"/>
          <c:tx>
            <c:strRef>
              <c:f>'D2.6.2.A'!$DK$140</c:f>
              <c:strCache>
                <c:ptCount val="1"/>
                <c:pt idx="0">
                  <c:v>Electric Resistive Heating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'D2.6.2.A'!$DL$140:$DT$140</c:f>
              <c:numCache>
                <c:formatCode>0</c:formatCode>
                <c:ptCount val="9"/>
                <c:pt idx="0">
                  <c:v>51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7"/>
          <c:order val="87"/>
          <c:tx>
            <c:strRef>
              <c:f>'D2.6.2.A'!$DK$141</c:f>
              <c:strCache>
                <c:ptCount val="1"/>
                <c:pt idx="0">
                  <c:v>Electric Resistive Heating - Hot Water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'D2.6.2.A'!$DL$141:$DT$141</c:f>
              <c:numCache>
                <c:formatCode>0</c:formatCode>
                <c:ptCount val="9"/>
                <c:pt idx="0">
                  <c:v>0</c:v>
                </c:pt>
                <c:pt idx="1">
                  <c:v>7.9045218837263596</c:v>
                </c:pt>
                <c:pt idx="2">
                  <c:v>5.9168311739726507</c:v>
                </c:pt>
                <c:pt idx="3">
                  <c:v>3.8956247752557869</c:v>
                </c:pt>
                <c:pt idx="4">
                  <c:v>2.5242817912999893</c:v>
                </c:pt>
                <c:pt idx="5">
                  <c:v>0.35721722371828879</c:v>
                </c:pt>
                <c:pt idx="6">
                  <c:v>4.365383537712817</c:v>
                </c:pt>
                <c:pt idx="7">
                  <c:v>19.553923795019557</c:v>
                </c:pt>
                <c:pt idx="8">
                  <c:v>26.597333803608553</c:v>
                </c:pt>
              </c:numCache>
            </c:numRef>
          </c:val>
        </c:ser>
        <c:ser>
          <c:idx val="88"/>
          <c:order val="88"/>
          <c:tx>
            <c:strRef>
              <c:f>'D2.6.2.A'!$DK$142</c:f>
              <c:strCache>
                <c:ptCount val="1"/>
                <c:pt idx="0">
                  <c:v>Electric Resistive Heating - Space Heat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'D2.6.2.A'!$DL$142:$DT$142</c:f>
              <c:numCache>
                <c:formatCode>0</c:formatCode>
                <c:ptCount val="9"/>
                <c:pt idx="0">
                  <c:v>0</c:v>
                </c:pt>
                <c:pt idx="1">
                  <c:v>28.732078196569248</c:v>
                </c:pt>
                <c:pt idx="2">
                  <c:v>21.278126965870602</c:v>
                </c:pt>
                <c:pt idx="3">
                  <c:v>14.894652797525566</c:v>
                </c:pt>
                <c:pt idx="4">
                  <c:v>10.308630385604896</c:v>
                </c:pt>
                <c:pt idx="5">
                  <c:v>0.28551621354807222</c:v>
                </c:pt>
                <c:pt idx="6">
                  <c:v>0.83455934307327262</c:v>
                </c:pt>
                <c:pt idx="7">
                  <c:v>15.279637208638503</c:v>
                </c:pt>
                <c:pt idx="8">
                  <c:v>92.829757185570301</c:v>
                </c:pt>
              </c:numCache>
            </c:numRef>
          </c:val>
        </c:ser>
        <c:ser>
          <c:idx val="89"/>
          <c:order val="89"/>
          <c:tx>
            <c:strRef>
              <c:f>'D2.6.2.A'!$DK$143</c:f>
              <c:strCache>
                <c:ptCount val="1"/>
                <c:pt idx="0">
                  <c:v>ASHP1 (Hot Water)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'D2.6.2.A'!$DL$143:$DT$143</c:f>
              <c:numCache>
                <c:formatCode>0</c:formatCode>
                <c:ptCount val="9"/>
                <c:pt idx="0">
                  <c:v>0</c:v>
                </c:pt>
                <c:pt idx="1">
                  <c:v>1.7047150215384881E-2</c:v>
                </c:pt>
                <c:pt idx="2">
                  <c:v>0.14869088760270677</c:v>
                </c:pt>
                <c:pt idx="3">
                  <c:v>0.53261514612882865</c:v>
                </c:pt>
                <c:pt idx="4">
                  <c:v>0.62321255150003585</c:v>
                </c:pt>
                <c:pt idx="5">
                  <c:v>0.59887312376451718</c:v>
                </c:pt>
                <c:pt idx="6">
                  <c:v>0.43416949103084856</c:v>
                </c:pt>
                <c:pt idx="7">
                  <c:v>9.9980851114243939E-4</c:v>
                </c:pt>
                <c:pt idx="8">
                  <c:v>0</c:v>
                </c:pt>
              </c:numCache>
            </c:numRef>
          </c:val>
        </c:ser>
        <c:ser>
          <c:idx val="90"/>
          <c:order val="90"/>
          <c:tx>
            <c:strRef>
              <c:f>'D2.6.2.A'!$DK$144</c:f>
              <c:strCache>
                <c:ptCount val="1"/>
                <c:pt idx="0">
                  <c:v>ASHP1 (Space Heat)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'D2.6.2.A'!$DL$144:$DT$144</c:f>
              <c:numCache>
                <c:formatCode>0</c:formatCode>
                <c:ptCount val="9"/>
                <c:pt idx="0">
                  <c:v>0</c:v>
                </c:pt>
                <c:pt idx="1">
                  <c:v>0.30138799473952532</c:v>
                </c:pt>
                <c:pt idx="2">
                  <c:v>1.0334459962253091</c:v>
                </c:pt>
                <c:pt idx="3">
                  <c:v>2.8049408323683709</c:v>
                </c:pt>
                <c:pt idx="4">
                  <c:v>3.535667614897374</c:v>
                </c:pt>
                <c:pt idx="5">
                  <c:v>2.2915098481065201</c:v>
                </c:pt>
                <c:pt idx="6">
                  <c:v>2.1053819805335725</c:v>
                </c:pt>
                <c:pt idx="7">
                  <c:v>1.5877004916443902</c:v>
                </c:pt>
                <c:pt idx="8">
                  <c:v>1.5210868836294471</c:v>
                </c:pt>
              </c:numCache>
            </c:numRef>
          </c:val>
        </c:ser>
        <c:ser>
          <c:idx val="91"/>
          <c:order val="91"/>
          <c:tx>
            <c:strRef>
              <c:f>'D2.6.2.A'!$DK$145</c:f>
              <c:strCache>
                <c:ptCount val="1"/>
                <c:pt idx="0">
                  <c:v>ASHP2 (Hot Water)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'D2.6.2.A'!$DL$145:$DT$145</c:f>
              <c:numCache>
                <c:formatCode>0</c:formatCode>
                <c:ptCount val="9"/>
                <c:pt idx="0">
                  <c:v>0</c:v>
                </c:pt>
                <c:pt idx="1">
                  <c:v>0.40731532276498927</c:v>
                </c:pt>
                <c:pt idx="2">
                  <c:v>1.2893154323304736</c:v>
                </c:pt>
                <c:pt idx="3">
                  <c:v>3.0098260938709651</c:v>
                </c:pt>
                <c:pt idx="4">
                  <c:v>8.4781435086151706</c:v>
                </c:pt>
                <c:pt idx="5">
                  <c:v>13.231394162118034</c:v>
                </c:pt>
                <c:pt idx="6">
                  <c:v>13.433973873337967</c:v>
                </c:pt>
                <c:pt idx="7">
                  <c:v>18.099058080755682</c:v>
                </c:pt>
                <c:pt idx="8">
                  <c:v>19.122347727870167</c:v>
                </c:pt>
              </c:numCache>
            </c:numRef>
          </c:val>
        </c:ser>
        <c:ser>
          <c:idx val="92"/>
          <c:order val="92"/>
          <c:tx>
            <c:strRef>
              <c:f>'D2.6.2.A'!$DK$146</c:f>
              <c:strCache>
                <c:ptCount val="1"/>
                <c:pt idx="0">
                  <c:v>ASHP2 (Space Heat)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'D2.6.2.A'!$DL$146:$DT$146</c:f>
              <c:numCache>
                <c:formatCode>0</c:formatCode>
                <c:ptCount val="9"/>
                <c:pt idx="0">
                  <c:v>0</c:v>
                </c:pt>
                <c:pt idx="1">
                  <c:v>0.26371449536223152</c:v>
                </c:pt>
                <c:pt idx="2">
                  <c:v>0.90610568426567117</c:v>
                </c:pt>
                <c:pt idx="3">
                  <c:v>2.4702047242356699</c:v>
                </c:pt>
                <c:pt idx="4">
                  <c:v>6.2766456496682483</c:v>
                </c:pt>
                <c:pt idx="5">
                  <c:v>12.376104537241082</c:v>
                </c:pt>
                <c:pt idx="6">
                  <c:v>24.729259723137535</c:v>
                </c:pt>
                <c:pt idx="7">
                  <c:v>36.733521350691504</c:v>
                </c:pt>
                <c:pt idx="8">
                  <c:v>45.846517880249472</c:v>
                </c:pt>
              </c:numCache>
            </c:numRef>
          </c:val>
        </c:ser>
        <c:ser>
          <c:idx val="93"/>
          <c:order val="93"/>
          <c:tx>
            <c:strRef>
              <c:f>'D2.6.2.A'!$DK$147</c:f>
              <c:strCache>
                <c:ptCount val="1"/>
                <c:pt idx="0">
                  <c:v>Heat Pump (Large Scale Marine)</c:v>
                </c:pt>
              </c:strCache>
            </c:strRef>
          </c:tx>
          <c:spPr>
            <a:solidFill>
              <a:srgbClr val="071400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'D2.6.2.A'!$DL$147:$DT$147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6.570182838866967E-2</c:v>
                </c:pt>
                <c:pt idx="7">
                  <c:v>4.8800552177048401E-2</c:v>
                </c:pt>
                <c:pt idx="8">
                  <c:v>0.86843833182155872</c:v>
                </c:pt>
              </c:numCache>
            </c:numRef>
          </c:val>
        </c:ser>
        <c:ser>
          <c:idx val="94"/>
          <c:order val="94"/>
          <c:tx>
            <c:strRef>
              <c:f>'D2.6.2.A'!$DK$148</c:f>
              <c:strCache>
                <c:ptCount val="1"/>
                <c:pt idx="0">
                  <c:v>Domestic Air Conditioning</c:v>
                </c:pt>
              </c:strCache>
            </c:strRef>
          </c:tx>
          <c:spPr>
            <a:solidFill>
              <a:srgbClr val="DA9694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'D2.6.2.A'!$DL$148:$DT$148</c:f>
              <c:numCache>
                <c:formatCode>0</c:formatCode>
                <c:ptCount val="9"/>
                <c:pt idx="0">
                  <c:v>0</c:v>
                </c:pt>
                <c:pt idx="1">
                  <c:v>0.38536996789542671</c:v>
                </c:pt>
                <c:pt idx="2">
                  <c:v>0.55464597251861836</c:v>
                </c:pt>
                <c:pt idx="3">
                  <c:v>0.71006535337554078</c:v>
                </c:pt>
                <c:pt idx="4">
                  <c:v>0.98375344299204059</c:v>
                </c:pt>
                <c:pt idx="5">
                  <c:v>1.2432394828595588</c:v>
                </c:pt>
                <c:pt idx="6">
                  <c:v>1.7629452987796761</c:v>
                </c:pt>
                <c:pt idx="7">
                  <c:v>2.2033151427404887</c:v>
                </c:pt>
                <c:pt idx="8">
                  <c:v>3.125155273231194</c:v>
                </c:pt>
              </c:numCache>
            </c:numRef>
          </c:val>
        </c:ser>
        <c:ser>
          <c:idx val="95"/>
          <c:order val="95"/>
          <c:tx>
            <c:strRef>
              <c:f>'D2.6.2.A'!$DK$149</c:f>
              <c:strCache>
                <c:ptCount val="1"/>
                <c:pt idx="0">
                  <c:v>H2 Plant (Electrolysis)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'D2.6.2.A'!$DL$149:$DT$149</c:f>
              <c:numCache>
                <c:formatCode>0</c:formatCode>
                <c:ptCount val="9"/>
                <c:pt idx="0">
                  <c:v>0</c:v>
                </c:pt>
                <c:pt idx="1">
                  <c:v>1.4623408214752047</c:v>
                </c:pt>
                <c:pt idx="2">
                  <c:v>1.194227805082694E-3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0.20942330795481878</c:v>
                </c:pt>
              </c:numCache>
            </c:numRef>
          </c:val>
        </c:ser>
        <c:ser>
          <c:idx val="96"/>
          <c:order val="96"/>
          <c:tx>
            <c:strRef>
              <c:f>'D2.6.2.A'!$DK$150</c:f>
              <c:strCache>
                <c:ptCount val="1"/>
                <c:pt idx="0">
                  <c:v>H2 Plant (Coal Gasification with CCS)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'D2.6.2.A'!$DL$150:$DT$150</c:f>
              <c:numCache>
                <c:formatCode>0</c:formatCode>
                <c:ptCount val="9"/>
                <c:pt idx="0">
                  <c:v>0</c:v>
                </c:pt>
                <c:pt idx="1">
                  <c:v>2.6339239313859659E-4</c:v>
                </c:pt>
                <c:pt idx="2">
                  <c:v>0.2991171230971757</c:v>
                </c:pt>
                <c:pt idx="3">
                  <c:v>1.1932245393499714</c:v>
                </c:pt>
                <c:pt idx="4">
                  <c:v>2.5740527110289526</c:v>
                </c:pt>
                <c:pt idx="5">
                  <c:v>2.981859788774095</c:v>
                </c:pt>
                <c:pt idx="6">
                  <c:v>3.247446872079474</c:v>
                </c:pt>
                <c:pt idx="7">
                  <c:v>3.0776905233000456</c:v>
                </c:pt>
                <c:pt idx="8">
                  <c:v>1.6471850154180083</c:v>
                </c:pt>
              </c:numCache>
            </c:numRef>
          </c:val>
        </c:ser>
        <c:ser>
          <c:idx val="97"/>
          <c:order val="97"/>
          <c:tx>
            <c:strRef>
              <c:f>'D2.6.2.A'!$DK$151</c:f>
              <c:strCache>
                <c:ptCount val="1"/>
                <c:pt idx="0">
                  <c:v>H2 Plant (SMR with CCS)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'D2.6.2.A'!$DL$151:$DT$151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7.4768271251450546E-4</c:v>
                </c:pt>
                <c:pt idx="5">
                  <c:v>2.1582165355059691E-4</c:v>
                </c:pt>
                <c:pt idx="6">
                  <c:v>4.3863705518464653E-4</c:v>
                </c:pt>
                <c:pt idx="7">
                  <c:v>1.0289789678181614E-4</c:v>
                </c:pt>
                <c:pt idx="8">
                  <c:v>0</c:v>
                </c:pt>
              </c:numCache>
            </c:numRef>
          </c:val>
        </c:ser>
        <c:ser>
          <c:idx val="98"/>
          <c:order val="98"/>
          <c:tx>
            <c:strRef>
              <c:f>'D2.6.2.A'!$DK$152</c:f>
              <c:strCache>
                <c:ptCount val="1"/>
                <c:pt idx="0">
                  <c:v>Heat Offtake for District Heat Network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'D2.6.2.A'!$DL$152:$DT$152</c:f>
              <c:numCache>
                <c:formatCode>0</c:formatCode>
                <c:ptCount val="9"/>
                <c:pt idx="0">
                  <c:v>0</c:v>
                </c:pt>
                <c:pt idx="1">
                  <c:v>0.19377661790991807</c:v>
                </c:pt>
                <c:pt idx="2">
                  <c:v>0.49863574345414008</c:v>
                </c:pt>
                <c:pt idx="3">
                  <c:v>1.3983301897525326</c:v>
                </c:pt>
                <c:pt idx="4">
                  <c:v>3.3633773965771034</c:v>
                </c:pt>
                <c:pt idx="5">
                  <c:v>3.8095127770990218</c:v>
                </c:pt>
                <c:pt idx="6">
                  <c:v>5.3888897514151193</c:v>
                </c:pt>
                <c:pt idx="7">
                  <c:v>5.6231792633442792</c:v>
                </c:pt>
                <c:pt idx="8">
                  <c:v>8.8524189719725541</c:v>
                </c:pt>
              </c:numCache>
            </c:numRef>
          </c:val>
        </c:ser>
        <c:ser>
          <c:idx val="99"/>
          <c:order val="99"/>
          <c:tx>
            <c:strRef>
              <c:f>'D2.6.2.A'!$DK$153</c:f>
              <c:strCache>
                <c:ptCount val="1"/>
                <c:pt idx="0">
                  <c:v>Bus (BEV)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'D2.6.2.A'!$DL$153:$DT$153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7.9367222905230208E-3</c:v>
                </c:pt>
                <c:pt idx="3">
                  <c:v>6.0867508782579689E-2</c:v>
                </c:pt>
                <c:pt idx="4">
                  <c:v>0.2121446252622036</c:v>
                </c:pt>
                <c:pt idx="5">
                  <c:v>0.48994779541734934</c:v>
                </c:pt>
                <c:pt idx="6">
                  <c:v>0.9313351398786176</c:v>
                </c:pt>
                <c:pt idx="7">
                  <c:v>1.6330031168806955</c:v>
                </c:pt>
                <c:pt idx="8">
                  <c:v>2.5509226393774709</c:v>
                </c:pt>
              </c:numCache>
            </c:numRef>
          </c:val>
        </c:ser>
        <c:ser>
          <c:idx val="100"/>
          <c:order val="100"/>
          <c:tx>
            <c:strRef>
              <c:f>'D2.6.2.A'!$DK$154</c:f>
              <c:strCache>
                <c:ptCount val="1"/>
                <c:pt idx="0">
                  <c:v>Bus (Dual Fuel Direct)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'D2.6.2.A'!$DL$154:$DT$154</c:f>
              <c:numCache>
                <c:formatCode>0</c:formatCode>
                <c:ptCount val="9"/>
                <c:pt idx="0">
                  <c:v>0</c:v>
                </c:pt>
                <c:pt idx="1">
                  <c:v>3.5486604622159525E-3</c:v>
                </c:pt>
                <c:pt idx="2">
                  <c:v>1.2470316551830517E-2</c:v>
                </c:pt>
                <c:pt idx="3">
                  <c:v>3.0273184596452733E-2</c:v>
                </c:pt>
                <c:pt idx="4">
                  <c:v>5.3688464054861836E-2</c:v>
                </c:pt>
                <c:pt idx="5">
                  <c:v>4.4770429193673161E-2</c:v>
                </c:pt>
                <c:pt idx="6">
                  <c:v>2.6967561149105007E-2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01"/>
          <c:order val="101"/>
          <c:tx>
            <c:strRef>
              <c:f>'D2.6.2.A'!$DK$155</c:f>
              <c:strCache>
                <c:ptCount val="1"/>
                <c:pt idx="0">
                  <c:v>Bus (Gas SI)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'D2.6.2.A'!$DL$155:$DT$155</c:f>
              <c:numCache>
                <c:formatCode>0</c:formatCode>
                <c:ptCount val="9"/>
                <c:pt idx="0">
                  <c:v>0</c:v>
                </c:pt>
                <c:pt idx="1">
                  <c:v>1.6365007604345463E-2</c:v>
                </c:pt>
                <c:pt idx="2">
                  <c:v>4.4035733568373134E-2</c:v>
                </c:pt>
                <c:pt idx="3">
                  <c:v>9.0838399356787142E-2</c:v>
                </c:pt>
                <c:pt idx="4">
                  <c:v>0.15446337453127459</c:v>
                </c:pt>
                <c:pt idx="5">
                  <c:v>0.15608547182407179</c:v>
                </c:pt>
                <c:pt idx="6">
                  <c:v>0.10928280603572733</c:v>
                </c:pt>
                <c:pt idx="7">
                  <c:v>2.9292823256928977E-2</c:v>
                </c:pt>
                <c:pt idx="8">
                  <c:v>0</c:v>
                </c:pt>
              </c:numCache>
            </c:numRef>
          </c:val>
        </c:ser>
        <c:ser>
          <c:idx val="102"/>
          <c:order val="102"/>
          <c:tx>
            <c:strRef>
              <c:f>'D2.6.2.A'!$DK$156</c:f>
              <c:strCache>
                <c:ptCount val="1"/>
                <c:pt idx="0">
                  <c:v>Bus (Wireless PHEV)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'D2.6.2.A'!$DL$156:$DT$156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1.6423787754635651E-4</c:v>
                </c:pt>
                <c:pt idx="3">
                  <c:v>5.0447045303417676E-2</c:v>
                </c:pt>
                <c:pt idx="4">
                  <c:v>0.13661628845775048</c:v>
                </c:pt>
                <c:pt idx="5">
                  <c:v>0.28437690706939189</c:v>
                </c:pt>
                <c:pt idx="6">
                  <c:v>0.48730223155306635</c:v>
                </c:pt>
                <c:pt idx="7">
                  <c:v>0.69255576659676454</c:v>
                </c:pt>
                <c:pt idx="8">
                  <c:v>0.6119433616688511</c:v>
                </c:pt>
              </c:numCache>
            </c:numRef>
          </c:val>
        </c:ser>
        <c:ser>
          <c:idx val="103"/>
          <c:order val="103"/>
          <c:tx>
            <c:strRef>
              <c:f>'D2.6.2.A'!$DK$157</c:f>
              <c:strCache>
                <c:ptCount val="1"/>
                <c:pt idx="0">
                  <c:v>Bus (ETI Dual Fuel Direct Hybrid)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'D2.6.2.A'!$DL$157:$DT$157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9.4744469060982755E-3</c:v>
                </c:pt>
                <c:pt idx="4">
                  <c:v>2.5389446692916887E-2</c:v>
                </c:pt>
                <c:pt idx="5">
                  <c:v>4.9510125774654495E-2</c:v>
                </c:pt>
                <c:pt idx="6">
                  <c:v>7.9686437222834999E-2</c:v>
                </c:pt>
                <c:pt idx="7">
                  <c:v>6.4335839664342018E-2</c:v>
                </c:pt>
                <c:pt idx="8">
                  <c:v>4.0199794565270473E-2</c:v>
                </c:pt>
              </c:numCache>
            </c:numRef>
          </c:val>
        </c:ser>
        <c:ser>
          <c:idx val="104"/>
          <c:order val="104"/>
          <c:tx>
            <c:strRef>
              <c:f>'D2.6.2.A'!$DK$158</c:f>
              <c:strCache>
                <c:ptCount val="1"/>
                <c:pt idx="0">
                  <c:v>Bus (ETI Gas SI Hybrid)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'D2.6.2.A'!$DL$158:$DT$158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1.3289799150748363E-2</c:v>
                </c:pt>
                <c:pt idx="4">
                  <c:v>3.5696889600562741E-2</c:v>
                </c:pt>
                <c:pt idx="5">
                  <c:v>7.3320393645303114E-2</c:v>
                </c:pt>
                <c:pt idx="6">
                  <c:v>7.6870853963928232E-2</c:v>
                </c:pt>
                <c:pt idx="7">
                  <c:v>5.4441931853820999E-2</c:v>
                </c:pt>
                <c:pt idx="8">
                  <c:v>1.6796876521069991E-2</c:v>
                </c:pt>
              </c:numCache>
            </c:numRef>
          </c:val>
        </c:ser>
        <c:ser>
          <c:idx val="105"/>
          <c:order val="105"/>
          <c:tx>
            <c:strRef>
              <c:f>'D2.6.2.A'!$DK$159</c:f>
              <c:strCache>
                <c:ptCount val="1"/>
                <c:pt idx="0">
                  <c:v>Car Battery (A/B Segment)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'D2.6.2.A'!$DL$159:$DT$159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1.1939050792657276E-2</c:v>
                </c:pt>
              </c:numCache>
            </c:numRef>
          </c:val>
        </c:ser>
        <c:ser>
          <c:idx val="106"/>
          <c:order val="106"/>
          <c:tx>
            <c:strRef>
              <c:f>'D2.6.2.A'!$DK$160</c:f>
              <c:strCache>
                <c:ptCount val="1"/>
                <c:pt idx="0">
                  <c:v>Car Battery (C/D Segment)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'D2.6.2.A'!$DL$160:$DT$160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0.13394788547231071</c:v>
                </c:pt>
              </c:numCache>
            </c:numRef>
          </c:val>
        </c:ser>
        <c:ser>
          <c:idx val="107"/>
          <c:order val="107"/>
          <c:tx>
            <c:strRef>
              <c:f>'D2.6.2.A'!$DK$161</c:f>
              <c:strCache>
                <c:ptCount val="1"/>
                <c:pt idx="0">
                  <c:v>Car Hydrogen FCV (A/B Segment)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'D2.6.2.A'!$DL$161:$DT$161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1.3543646655720292E-2</c:v>
                </c:pt>
                <c:pt idx="8">
                  <c:v>0.10266558593541471</c:v>
                </c:pt>
              </c:numCache>
            </c:numRef>
          </c:val>
        </c:ser>
        <c:ser>
          <c:idx val="108"/>
          <c:order val="108"/>
          <c:tx>
            <c:strRef>
              <c:f>'D2.6.2.A'!$DK$162</c:f>
              <c:strCache>
                <c:ptCount val="1"/>
                <c:pt idx="0">
                  <c:v>Car Hydrogen ICE (A/B Segment)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'D2.6.2.A'!$DL$162:$DT$162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1.0263663094233592E-2</c:v>
                </c:pt>
                <c:pt idx="8">
                  <c:v>5.8958103712696136E-2</c:v>
                </c:pt>
              </c:numCache>
            </c:numRef>
          </c:val>
        </c:ser>
        <c:ser>
          <c:idx val="109"/>
          <c:order val="109"/>
          <c:tx>
            <c:strRef>
              <c:f>'D2.6.2.A'!$DK$163</c:f>
              <c:strCache>
                <c:ptCount val="1"/>
                <c:pt idx="0">
                  <c:v>Car PHEV (Long Range A/B Seg)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'D2.6.2.A'!$DL$163:$DT$163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0.32183185318931939</c:v>
                </c:pt>
                <c:pt idx="8">
                  <c:v>2.3465479975360974</c:v>
                </c:pt>
              </c:numCache>
            </c:numRef>
          </c:val>
        </c:ser>
        <c:ser>
          <c:idx val="110"/>
          <c:order val="110"/>
          <c:tx>
            <c:strRef>
              <c:f>'D2.6.2.A'!$DK$164</c:f>
              <c:strCache>
                <c:ptCount val="1"/>
                <c:pt idx="0">
                  <c:v>Car PHEV (Long Range C/D Seg)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'D2.6.2.A'!$DL$164:$DT$164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0.5881955737645117</c:v>
                </c:pt>
              </c:numCache>
            </c:numRef>
          </c:val>
        </c:ser>
        <c:ser>
          <c:idx val="111"/>
          <c:order val="111"/>
          <c:tx>
            <c:strRef>
              <c:f>'D2.6.2.A'!$DK$165</c:f>
              <c:strCache>
                <c:ptCount val="1"/>
                <c:pt idx="0">
                  <c:v>Car PHEV (Med Range A/B Seg)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'D2.6.2.A'!$DL$165:$DT$165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3.1465140039127211E-2</c:v>
                </c:pt>
                <c:pt idx="7">
                  <c:v>1.0618023445051434</c:v>
                </c:pt>
                <c:pt idx="8">
                  <c:v>2.25098648684915</c:v>
                </c:pt>
              </c:numCache>
            </c:numRef>
          </c:val>
        </c:ser>
        <c:ser>
          <c:idx val="112"/>
          <c:order val="112"/>
          <c:tx>
            <c:strRef>
              <c:f>'D2.6.2.A'!$DK$166</c:f>
              <c:strCache>
                <c:ptCount val="1"/>
                <c:pt idx="0">
                  <c:v>Car PHEV (Med Range C/D Seg)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'D2.6.2.A'!$DL$166:$DT$166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0.22111088484695932</c:v>
                </c:pt>
                <c:pt idx="8">
                  <c:v>1.7720140918426273</c:v>
                </c:pt>
              </c:numCache>
            </c:numRef>
          </c:val>
        </c:ser>
        <c:ser>
          <c:idx val="113"/>
          <c:order val="113"/>
          <c:tx>
            <c:strRef>
              <c:f>'D2.6.2.A'!$DK$167</c:f>
              <c:strCache>
                <c:ptCount val="1"/>
                <c:pt idx="0">
                  <c:v>Car PHEV (Short Range A/B Seg)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'D2.6.2.A'!$DL$167:$DT$167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1.2554958966762331E-2</c:v>
                </c:pt>
                <c:pt idx="4">
                  <c:v>0.14138369129562625</c:v>
                </c:pt>
                <c:pt idx="5">
                  <c:v>0.5242095729191375</c:v>
                </c:pt>
                <c:pt idx="6">
                  <c:v>1.2609274666322141</c:v>
                </c:pt>
                <c:pt idx="7">
                  <c:v>1.6602345059695385</c:v>
                </c:pt>
                <c:pt idx="8">
                  <c:v>1.143509411718294</c:v>
                </c:pt>
              </c:numCache>
            </c:numRef>
          </c:val>
        </c:ser>
        <c:ser>
          <c:idx val="114"/>
          <c:order val="114"/>
          <c:tx>
            <c:strRef>
              <c:f>'D2.6.2.A'!$DK$168</c:f>
              <c:strCache>
                <c:ptCount val="1"/>
                <c:pt idx="0">
                  <c:v>Car PHEV (Short Range C/D Seg)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'D2.6.2.A'!$DL$168:$DT$168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7.0783201325012812E-2</c:v>
                </c:pt>
                <c:pt idx="7">
                  <c:v>0.26747292435728398</c:v>
                </c:pt>
                <c:pt idx="8">
                  <c:v>0.23915964382747143</c:v>
                </c:pt>
              </c:numCache>
            </c:numRef>
          </c:val>
        </c:ser>
        <c:ser>
          <c:idx val="115"/>
          <c:order val="115"/>
          <c:tx>
            <c:strRef>
              <c:f>'D2.6.2.A'!$DK$169</c:f>
              <c:strCache>
                <c:ptCount val="1"/>
                <c:pt idx="0">
                  <c:v>HGV (Dual Fuel Direct)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'D2.6.2.A'!$DL$169:$DT$169</c:f>
              <c:numCache>
                <c:formatCode>0</c:formatCode>
                <c:ptCount val="9"/>
                <c:pt idx="0">
                  <c:v>0</c:v>
                </c:pt>
                <c:pt idx="1">
                  <c:v>3.1132986430056554E-2</c:v>
                </c:pt>
                <c:pt idx="2">
                  <c:v>8.3831844445324363E-2</c:v>
                </c:pt>
                <c:pt idx="3">
                  <c:v>0.17288430259433468</c:v>
                </c:pt>
                <c:pt idx="4">
                  <c:v>0.29195838039371036</c:v>
                </c:pt>
                <c:pt idx="5">
                  <c:v>0.48176112535022897</c:v>
                </c:pt>
                <c:pt idx="6">
                  <c:v>0.70147439104780185</c:v>
                </c:pt>
                <c:pt idx="7">
                  <c:v>0.64215626178950169</c:v>
                </c:pt>
                <c:pt idx="8">
                  <c:v>0.39965465881779799</c:v>
                </c:pt>
              </c:numCache>
            </c:numRef>
          </c:val>
        </c:ser>
        <c:ser>
          <c:idx val="116"/>
          <c:order val="116"/>
          <c:tx>
            <c:strRef>
              <c:f>'D2.6.2.A'!$DK$170</c:f>
              <c:strCache>
                <c:ptCount val="1"/>
                <c:pt idx="0">
                  <c:v>HGV (Dual Fuel Port)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'D2.6.2.A'!$DL$170:$DT$170</c:f>
              <c:numCache>
                <c:formatCode>0</c:formatCode>
                <c:ptCount val="9"/>
                <c:pt idx="0">
                  <c:v>0</c:v>
                </c:pt>
                <c:pt idx="1">
                  <c:v>2.5684714295652979E-2</c:v>
                </c:pt>
                <c:pt idx="2">
                  <c:v>6.9161272698539278E-2</c:v>
                </c:pt>
                <c:pt idx="3">
                  <c:v>0.14262955105170949</c:v>
                </c:pt>
                <c:pt idx="4">
                  <c:v>0.22191321491240393</c:v>
                </c:pt>
                <c:pt idx="5">
                  <c:v>0.1784584832908041</c:v>
                </c:pt>
                <c:pt idx="6">
                  <c:v>0.1049902049376618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17"/>
          <c:order val="117"/>
          <c:tx>
            <c:strRef>
              <c:f>'D2.6.2.A'!$DK$171</c:f>
              <c:strCache>
                <c:ptCount val="1"/>
                <c:pt idx="0">
                  <c:v>HGV (Gas SI)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'D2.6.2.A'!$DL$171:$DT$171</c:f>
              <c:numCache>
                <c:formatCode>0</c:formatCode>
                <c:ptCount val="9"/>
                <c:pt idx="0">
                  <c:v>0</c:v>
                </c:pt>
                <c:pt idx="1">
                  <c:v>4.6699479646680316E-2</c:v>
                </c:pt>
                <c:pt idx="2">
                  <c:v>0.12574776595126502</c:v>
                </c:pt>
                <c:pt idx="3">
                  <c:v>0.25932645317363934</c:v>
                </c:pt>
                <c:pt idx="4">
                  <c:v>0.43793757210025641</c:v>
                </c:pt>
                <c:pt idx="5">
                  <c:v>0.73428243331465193</c:v>
                </c:pt>
                <c:pt idx="6">
                  <c:v>0.65505297086483893</c:v>
                </c:pt>
                <c:pt idx="7">
                  <c:v>0.4297423722918568</c:v>
                </c:pt>
                <c:pt idx="8">
                  <c:v>5.4349224772949352E-2</c:v>
                </c:pt>
              </c:numCache>
            </c:numRef>
          </c:val>
        </c:ser>
        <c:ser>
          <c:idx val="118"/>
          <c:order val="118"/>
          <c:tx>
            <c:strRef>
              <c:f>'D2.6.2.A'!$DK$172</c:f>
              <c:strCache>
                <c:ptCount val="1"/>
                <c:pt idx="0">
                  <c:v>HGV (Hydrogen FCV)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'D2.6.2.A'!$DL$172:$DT$172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2.4526118132130886E-4</c:v>
                </c:pt>
              </c:numCache>
            </c:numRef>
          </c:val>
        </c:ser>
        <c:ser>
          <c:idx val="119"/>
          <c:order val="119"/>
          <c:tx>
            <c:strRef>
              <c:f>'D2.6.2.A'!$DK$173</c:f>
              <c:strCache>
                <c:ptCount val="1"/>
                <c:pt idx="0">
                  <c:v>HGV (ETI Dual Fuel Direct Hybrid)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'D2.6.2.A'!$DL$173:$DT$173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2.3193982256410103E-2</c:v>
                </c:pt>
                <c:pt idx="4">
                  <c:v>6.200246702463711E-2</c:v>
                </c:pt>
                <c:pt idx="5">
                  <c:v>0.12703954393621208</c:v>
                </c:pt>
                <c:pt idx="6">
                  <c:v>0.21262108836618157</c:v>
                </c:pt>
                <c:pt idx="7">
                  <c:v>0.35485647358693728</c:v>
                </c:pt>
                <c:pt idx="8">
                  <c:v>0.59038788354475302</c:v>
                </c:pt>
              </c:numCache>
            </c:numRef>
          </c:val>
        </c:ser>
        <c:ser>
          <c:idx val="120"/>
          <c:order val="120"/>
          <c:tx>
            <c:strRef>
              <c:f>'D2.6.2.A'!$DK$174</c:f>
              <c:strCache>
                <c:ptCount val="1"/>
                <c:pt idx="0">
                  <c:v>HGV (ETI Gas SI Hybrid)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'D2.6.2.A'!$DL$174:$DT$174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3.4792666723949615E-2</c:v>
                </c:pt>
                <c:pt idx="4">
                  <c:v>9.3009567002055607E-2</c:v>
                </c:pt>
                <c:pt idx="5">
                  <c:v>0.1905746377929062</c:v>
                </c:pt>
                <c:pt idx="6">
                  <c:v>0.31896563246774068</c:v>
                </c:pt>
                <c:pt idx="7">
                  <c:v>0.53235696185793313</c:v>
                </c:pt>
                <c:pt idx="8">
                  <c:v>0.73507752826997674</c:v>
                </c:pt>
              </c:numCache>
            </c:numRef>
          </c:val>
        </c:ser>
        <c:ser>
          <c:idx val="121"/>
          <c:order val="121"/>
          <c:tx>
            <c:strRef>
              <c:f>'D2.6.2.A'!$DK$175</c:f>
              <c:strCache>
                <c:ptCount val="1"/>
                <c:pt idx="0">
                  <c:v>LGV (BEV)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'D2.6.2.A'!$DL$175:$DT$175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1.2487120795463798E-2</c:v>
                </c:pt>
                <c:pt idx="7">
                  <c:v>9.170706841390508E-2</c:v>
                </c:pt>
                <c:pt idx="8">
                  <c:v>0.28395363955749647</c:v>
                </c:pt>
              </c:numCache>
            </c:numRef>
          </c:val>
        </c:ser>
        <c:ser>
          <c:idx val="122"/>
          <c:order val="122"/>
          <c:tx>
            <c:strRef>
              <c:f>'D2.6.2.A'!$DK$176</c:f>
              <c:strCache>
                <c:ptCount val="1"/>
                <c:pt idx="0">
                  <c:v>LGV (Hydrogen FCV)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'D2.6.2.A'!$DL$176:$DT$176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2.3566233703352127E-4</c:v>
                </c:pt>
                <c:pt idx="8">
                  <c:v>1.8823156287886258E-3</c:v>
                </c:pt>
              </c:numCache>
            </c:numRef>
          </c:val>
        </c:ser>
        <c:ser>
          <c:idx val="123"/>
          <c:order val="123"/>
          <c:tx>
            <c:strRef>
              <c:f>'D2.6.2.A'!$DK$177</c:f>
              <c:strCache>
                <c:ptCount val="1"/>
                <c:pt idx="0">
                  <c:v>LGV (Hydrogen ICE)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'D2.6.2.A'!$DL$177:$DT$177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1.584008873002689E-3</c:v>
                </c:pt>
              </c:numCache>
            </c:numRef>
          </c:val>
        </c:ser>
        <c:ser>
          <c:idx val="124"/>
          <c:order val="124"/>
          <c:tx>
            <c:strRef>
              <c:f>'D2.6.2.A'!$DK$178</c:f>
              <c:strCache>
                <c:ptCount val="1"/>
                <c:pt idx="0">
                  <c:v>LGV (PHEV)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'D2.6.2.A'!$DL$178:$DT$178</c:f>
              <c:numCache>
                <c:formatCode>0</c:formatCode>
                <c:ptCount val="9"/>
                <c:pt idx="0">
                  <c:v>0</c:v>
                </c:pt>
                <c:pt idx="1">
                  <c:v>9.9049588475668568E-2</c:v>
                </c:pt>
                <c:pt idx="2">
                  <c:v>0.33496284987392227</c:v>
                </c:pt>
                <c:pt idx="3">
                  <c:v>0.75230670694801771</c:v>
                </c:pt>
                <c:pt idx="4">
                  <c:v>1.3635289535170063</c:v>
                </c:pt>
                <c:pt idx="5">
                  <c:v>2.3043609167481733</c:v>
                </c:pt>
                <c:pt idx="6">
                  <c:v>3.8175907911033029</c:v>
                </c:pt>
                <c:pt idx="7">
                  <c:v>6.2417190194673235</c:v>
                </c:pt>
                <c:pt idx="8">
                  <c:v>10.078327434656394</c:v>
                </c:pt>
              </c:numCache>
            </c:numRef>
          </c:val>
        </c:ser>
        <c:ser>
          <c:idx val="125"/>
          <c:order val="125"/>
          <c:tx>
            <c:strRef>
              <c:f>'D2.6.2.A'!$DK$179</c:f>
              <c:strCache>
                <c:ptCount val="1"/>
                <c:pt idx="0">
                  <c:v>MGV (Dual Fuel Direct)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'D2.6.2.A'!$DL$179:$DT$179</c:f>
              <c:numCache>
                <c:formatCode>0</c:formatCode>
                <c:ptCount val="9"/>
                <c:pt idx="0">
                  <c:v>0</c:v>
                </c:pt>
                <c:pt idx="1">
                  <c:v>9.712943119237577E-4</c:v>
                </c:pt>
                <c:pt idx="2">
                  <c:v>4.0008157099443538E-3</c:v>
                </c:pt>
                <c:pt idx="3">
                  <c:v>9.753922413832836E-3</c:v>
                </c:pt>
                <c:pt idx="4">
                  <c:v>1.902723526725178E-2</c:v>
                </c:pt>
                <c:pt idx="5">
                  <c:v>3.3439654325321422E-2</c:v>
                </c:pt>
                <c:pt idx="6">
                  <c:v>3.4100270037492886E-2</c:v>
                </c:pt>
                <c:pt idx="7">
                  <c:v>3.1968262547562465E-2</c:v>
                </c:pt>
                <c:pt idx="8">
                  <c:v>1.4526322091603235E-2</c:v>
                </c:pt>
              </c:numCache>
            </c:numRef>
          </c:val>
        </c:ser>
        <c:ser>
          <c:idx val="126"/>
          <c:order val="126"/>
          <c:tx>
            <c:strRef>
              <c:f>'D2.6.2.A'!$DK$180</c:f>
              <c:strCache>
                <c:ptCount val="1"/>
                <c:pt idx="0">
                  <c:v>MGV (Gas SI)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'D2.6.2.A'!$DL$180:$DT$180</c:f>
              <c:numCache>
                <c:formatCode>0</c:formatCode>
                <c:ptCount val="9"/>
                <c:pt idx="0">
                  <c:v>0</c:v>
                </c:pt>
                <c:pt idx="1">
                  <c:v>6.4800107276716916E-3</c:v>
                </c:pt>
                <c:pt idx="2">
                  <c:v>1.7448735682184743E-2</c:v>
                </c:pt>
                <c:pt idx="3">
                  <c:v>3.5984088371705449E-2</c:v>
                </c:pt>
                <c:pt idx="4">
                  <c:v>6.0768132210605105E-2</c:v>
                </c:pt>
                <c:pt idx="5">
                  <c:v>0.10242730841222775</c:v>
                </c:pt>
                <c:pt idx="6">
                  <c:v>0.13689324904739353</c:v>
                </c:pt>
                <c:pt idx="7">
                  <c:v>0.11013406158009093</c:v>
                </c:pt>
                <c:pt idx="8">
                  <c:v>5.7506160424060426E-2</c:v>
                </c:pt>
              </c:numCache>
            </c:numRef>
          </c:val>
        </c:ser>
        <c:ser>
          <c:idx val="127"/>
          <c:order val="127"/>
          <c:tx>
            <c:strRef>
              <c:f>'D2.6.2.A'!$DK$181</c:f>
              <c:strCache>
                <c:ptCount val="1"/>
                <c:pt idx="0">
                  <c:v>MGV (ETI Dual Fuel Direct Hybrid)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'D2.6.2.A'!$DL$181:$DT$181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3.0241398074970041E-3</c:v>
                </c:pt>
                <c:pt idx="4">
                  <c:v>8.1345253179714565E-3</c:v>
                </c:pt>
                <c:pt idx="5">
                  <c:v>1.6841496940754982E-2</c:v>
                </c:pt>
                <c:pt idx="6">
                  <c:v>2.8657459488880505E-2</c:v>
                </c:pt>
                <c:pt idx="7">
                  <c:v>4.8701337684452936E-2</c:v>
                </c:pt>
                <c:pt idx="8">
                  <c:v>8.2651075648616804E-2</c:v>
                </c:pt>
              </c:numCache>
            </c:numRef>
          </c:val>
        </c:ser>
        <c:ser>
          <c:idx val="128"/>
          <c:order val="128"/>
          <c:tx>
            <c:strRef>
              <c:f>'D2.6.2.A'!$DK$182</c:f>
              <c:strCache>
                <c:ptCount val="1"/>
                <c:pt idx="0">
                  <c:v>MGV (ETI Gas SI Hybrid)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'D2.6.2.A'!$DL$182:$DT$182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4.5362733427327939E-3</c:v>
                </c:pt>
                <c:pt idx="4">
                  <c:v>1.2201321530633413E-2</c:v>
                </c:pt>
                <c:pt idx="5">
                  <c:v>2.5259731915628338E-2</c:v>
                </c:pt>
                <c:pt idx="6">
                  <c:v>4.2978044053328744E-2</c:v>
                </c:pt>
                <c:pt idx="7">
                  <c:v>7.3031103881847234E-2</c:v>
                </c:pt>
                <c:pt idx="8">
                  <c:v>0.10461649246057744</c:v>
                </c:pt>
              </c:numCache>
            </c:numRef>
          </c:val>
        </c:ser>
        <c:ser>
          <c:idx val="129"/>
          <c:order val="129"/>
          <c:tx>
            <c:strRef>
              <c:f>'D2.6.2.A'!$DK$183</c:f>
              <c:strCache>
                <c:ptCount val="1"/>
                <c:pt idx="0">
                  <c:v>Rail (Passenger Electric)</c:v>
                </c:pt>
              </c:strCache>
            </c:strRef>
          </c:tx>
          <c:spPr>
            <a:solidFill>
              <a:srgbClr val="FABF8F"/>
            </a:solidFill>
          </c:spPr>
          <c:invertIfNegative val="0"/>
          <c:cat>
            <c:strRef>
              <c:f>'D2.6.2.A'!$DL$53:$DT$53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'D2.6.2.A'!$DL$183:$DT$183</c:f>
              <c:numCache>
                <c:formatCode>0</c:formatCode>
                <c:ptCount val="9"/>
                <c:pt idx="0">
                  <c:v>3.9</c:v>
                </c:pt>
                <c:pt idx="1">
                  <c:v>4.6005577272359384</c:v>
                </c:pt>
                <c:pt idx="2">
                  <c:v>6.1009359568117754</c:v>
                </c:pt>
                <c:pt idx="3">
                  <c:v>6.7795506569700867</c:v>
                </c:pt>
                <c:pt idx="4">
                  <c:v>7.3988012449426002</c:v>
                </c:pt>
                <c:pt idx="5">
                  <c:v>8.1155370147184271</c:v>
                </c:pt>
                <c:pt idx="6">
                  <c:v>8.8424680099609585</c:v>
                </c:pt>
                <c:pt idx="7">
                  <c:v>8.773700642535454</c:v>
                </c:pt>
                <c:pt idx="8">
                  <c:v>8.6055484844193284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0497536"/>
        <c:axId val="210499072"/>
      </c:barChart>
      <c:catAx>
        <c:axId val="21049753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10499072"/>
        <c:crosses val="autoZero"/>
        <c:auto val="1"/>
        <c:lblAlgn val="ctr"/>
        <c:lblOffset val="100"/>
        <c:noMultiLvlLbl val="0"/>
      </c:catAx>
      <c:valAx>
        <c:axId val="210499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104975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7712579444928909"/>
          <c:y val="1.9808238613929326E-2"/>
          <c:w val="0.22287420603872982"/>
          <c:h val="0.85080033376688069"/>
        </c:manualLayout>
      </c:layout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Storage Capacity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'D2.6.2.A'!$ED$54</c:f>
              <c:strCache>
                <c:ptCount val="1"/>
                <c:pt idx="0">
                  <c:v>Pumped Storage of Electricity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'D2.6.2.A'!$EE$53:$EM$53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'D2.6.2.A'!$EE$54:$EM$54</c:f>
              <c:numCache>
                <c:formatCode>0.00E+00</c:formatCode>
                <c:ptCount val="9"/>
                <c:pt idx="0">
                  <c:v>26.7</c:v>
                </c:pt>
                <c:pt idx="1">
                  <c:v>25.460000000032281</c:v>
                </c:pt>
                <c:pt idx="2">
                  <c:v>24.12000000007388</c:v>
                </c:pt>
                <c:pt idx="3">
                  <c:v>22.780000000126886</c:v>
                </c:pt>
                <c:pt idx="4">
                  <c:v>21.44000000019042</c:v>
                </c:pt>
                <c:pt idx="5">
                  <c:v>20.100000000259822</c:v>
                </c:pt>
                <c:pt idx="6">
                  <c:v>18.760000000326631</c:v>
                </c:pt>
                <c:pt idx="7">
                  <c:v>17.420000000384523</c:v>
                </c:pt>
                <c:pt idx="8">
                  <c:v>16.080000000445871</c:v>
                </c:pt>
              </c:numCache>
            </c:numRef>
          </c:val>
        </c:ser>
        <c:ser>
          <c:idx val="1"/>
          <c:order val="1"/>
          <c:tx>
            <c:strRef>
              <c:f>'D2.6.2.A'!$ED$55</c:f>
              <c:strCache>
                <c:ptCount val="1"/>
                <c:pt idx="0">
                  <c:v>Compressed Air Storage of Electricity</c:v>
                </c:pt>
              </c:strCache>
            </c:strRef>
          </c:tx>
          <c:spPr>
            <a:solidFill>
              <a:srgbClr val="E26B0A"/>
            </a:solidFill>
          </c:spPr>
          <c:invertIfNegative val="0"/>
          <c:cat>
            <c:strRef>
              <c:f>'D2.6.2.A'!$EE$53:$EM$53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'D2.6.2.A'!$EE$55:$EM$55</c:f>
              <c:numCache>
                <c:formatCode>0.00E+00</c:formatCode>
                <c:ptCount val="9"/>
                <c:pt idx="0">
                  <c:v>0</c:v>
                </c:pt>
                <c:pt idx="1">
                  <c:v>1.3893660947960088E-10</c:v>
                </c:pt>
                <c:pt idx="2">
                  <c:v>3.082407790698165E-10</c:v>
                </c:pt>
                <c:pt idx="3">
                  <c:v>5.0854995022033491E-10</c:v>
                </c:pt>
                <c:pt idx="4">
                  <c:v>7.2749571423850359E-10</c:v>
                </c:pt>
                <c:pt idx="5">
                  <c:v>9.6558785267750331E-10</c:v>
                </c:pt>
                <c:pt idx="6">
                  <c:v>1.21032444939112E-9</c:v>
                </c:pt>
                <c:pt idx="7">
                  <c:v>1.3100747851708322E-9</c:v>
                </c:pt>
                <c:pt idx="8">
                  <c:v>1.3986204027639165E-9</c:v>
                </c:pt>
              </c:numCache>
            </c:numRef>
          </c:val>
        </c:ser>
        <c:ser>
          <c:idx val="2"/>
          <c:order val="2"/>
          <c:tx>
            <c:strRef>
              <c:f>'D2.6.2.A'!$ED$56</c:f>
              <c:strCache>
                <c:ptCount val="1"/>
                <c:pt idx="0">
                  <c:v>Battery - NaS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'D2.6.2.A'!$EE$53:$EM$53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'D2.6.2.A'!$EE$56:$EM$56</c:f>
              <c:numCache>
                <c:formatCode>0.00E+00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1.2125454065677379E-10</c:v>
                </c:pt>
                <c:pt idx="3">
                  <c:v>2.036086492982401E-10</c:v>
                </c:pt>
                <c:pt idx="4">
                  <c:v>2.4972340836932937E-10</c:v>
                </c:pt>
                <c:pt idx="5">
                  <c:v>3.0027714025019872E-10</c:v>
                </c:pt>
                <c:pt idx="6">
                  <c:v>3.5218013628257745E-10</c:v>
                </c:pt>
                <c:pt idx="7">
                  <c:v>3.940644239169719E-10</c:v>
                </c:pt>
                <c:pt idx="8">
                  <c:v>4.3313616912304365E-10</c:v>
                </c:pt>
              </c:numCache>
            </c:numRef>
          </c:val>
        </c:ser>
        <c:ser>
          <c:idx val="3"/>
          <c:order val="3"/>
          <c:tx>
            <c:strRef>
              <c:f>'D2.6.2.A'!$ED$57</c:f>
              <c:strCache>
                <c:ptCount val="1"/>
                <c:pt idx="0">
                  <c:v>Battery - Li-ion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'D2.6.2.A'!$EE$53:$EM$53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'D2.6.2.A'!$EE$57:$EM$57</c:f>
              <c:numCache>
                <c:formatCode>0.00E+00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1.0023304344380828E-10</c:v>
                </c:pt>
                <c:pt idx="6">
                  <c:v>1.2493226637432237E-10</c:v>
                </c:pt>
                <c:pt idx="7">
                  <c:v>1.5713910812209461E-10</c:v>
                </c:pt>
                <c:pt idx="8">
                  <c:v>2.0038754299885169E-10</c:v>
                </c:pt>
              </c:numCache>
            </c:numRef>
          </c:val>
        </c:ser>
        <c:ser>
          <c:idx val="4"/>
          <c:order val="4"/>
          <c:tx>
            <c:strRef>
              <c:f>'D2.6.2.A'!$ED$58</c:f>
              <c:strCache>
                <c:ptCount val="1"/>
                <c:pt idx="0">
                  <c:v>Flow battery - Zn-Br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strRef>
              <c:f>'D2.6.2.A'!$EE$53:$EM$53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'D2.6.2.A'!$EE$58:$EM$58</c:f>
              <c:numCache>
                <c:formatCode>0.00E+00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1.0594031867672167E-10</c:v>
                </c:pt>
                <c:pt idx="4">
                  <c:v>1.2243176737034316E-10</c:v>
                </c:pt>
                <c:pt idx="5">
                  <c:v>1.3878332318323937E-10</c:v>
                </c:pt>
                <c:pt idx="6">
                  <c:v>1.5973967435132743E-10</c:v>
                </c:pt>
                <c:pt idx="7">
                  <c:v>1.8061251748950226E-10</c:v>
                </c:pt>
                <c:pt idx="8">
                  <c:v>2.0274499180448695E-10</c:v>
                </c:pt>
              </c:numCache>
            </c:numRef>
          </c:val>
        </c:ser>
        <c:ser>
          <c:idx val="5"/>
          <c:order val="5"/>
          <c:tx>
            <c:strRef>
              <c:f>'D2.6.2.A'!$ED$59</c:f>
              <c:strCache>
                <c:ptCount val="1"/>
                <c:pt idx="0">
                  <c:v>Flow battery - Redox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'D2.6.2.A'!$EE$53:$EM$53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'D2.6.2.A'!$EE$59:$EM$59</c:f>
              <c:numCache>
                <c:formatCode>0.00E+00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1.0829118331676483E-10</c:v>
                </c:pt>
                <c:pt idx="5">
                  <c:v>1.3253614561516619E-10</c:v>
                </c:pt>
                <c:pt idx="6">
                  <c:v>1.6419036540426488E-10</c:v>
                </c:pt>
                <c:pt idx="7">
                  <c:v>2.0053032724106831E-10</c:v>
                </c:pt>
                <c:pt idx="8">
                  <c:v>2.4308992631840276E-10</c:v>
                </c:pt>
              </c:numCache>
            </c:numRef>
          </c:val>
        </c:ser>
        <c:ser>
          <c:idx val="6"/>
          <c:order val="6"/>
          <c:tx>
            <c:strRef>
              <c:f>'D2.6.2.A'!$ED$60</c:f>
              <c:strCache>
                <c:ptCount val="1"/>
                <c:pt idx="0">
                  <c:v>Geological Storage of Hydrogen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'D2.6.2.A'!$EE$53:$EM$53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'D2.6.2.A'!$EE$60:$EM$60</c:f>
              <c:numCache>
                <c:formatCode>0.00E+00</c:formatCode>
                <c:ptCount val="9"/>
                <c:pt idx="0">
                  <c:v>0</c:v>
                </c:pt>
                <c:pt idx="1">
                  <c:v>0.30716120518259282</c:v>
                </c:pt>
                <c:pt idx="2">
                  <c:v>1.5043554543016635</c:v>
                </c:pt>
                <c:pt idx="3">
                  <c:v>3.9764816862142625</c:v>
                </c:pt>
                <c:pt idx="4">
                  <c:v>9.7702113666358734</c:v>
                </c:pt>
                <c:pt idx="5">
                  <c:v>22.407434360684064</c:v>
                </c:pt>
                <c:pt idx="6">
                  <c:v>27.384066992912661</c:v>
                </c:pt>
                <c:pt idx="7">
                  <c:v>27.496180705412208</c:v>
                </c:pt>
                <c:pt idx="8">
                  <c:v>29.492409765479291</c:v>
                </c:pt>
              </c:numCache>
            </c:numRef>
          </c:val>
        </c:ser>
        <c:ser>
          <c:idx val="7"/>
          <c:order val="7"/>
          <c:tx>
            <c:strRef>
              <c:f>'D2.6.2.A'!$ED$61</c:f>
              <c:strCache>
                <c:ptCount val="1"/>
                <c:pt idx="0">
                  <c:v>Building Space Heat Storage</c:v>
                </c:pt>
              </c:strCache>
            </c:strRef>
          </c:tx>
          <c:spPr>
            <a:solidFill>
              <a:srgbClr val="404040"/>
            </a:solidFill>
          </c:spPr>
          <c:invertIfNegative val="0"/>
          <c:cat>
            <c:strRef>
              <c:f>'D2.6.2.A'!$EE$53:$EM$53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'D2.6.2.A'!$EE$61:$EM$61</c:f>
              <c:numCache>
                <c:formatCode>0.00E+00</c:formatCode>
                <c:ptCount val="9"/>
                <c:pt idx="0">
                  <c:v>40.1</c:v>
                </c:pt>
                <c:pt idx="1">
                  <c:v>51.491425294799996</c:v>
                </c:pt>
                <c:pt idx="2">
                  <c:v>40.430501323618479</c:v>
                </c:pt>
                <c:pt idx="3">
                  <c:v>53.851600408417198</c:v>
                </c:pt>
                <c:pt idx="4">
                  <c:v>87.268414675506321</c:v>
                </c:pt>
                <c:pt idx="5">
                  <c:v>105.6502070707301</c:v>
                </c:pt>
                <c:pt idx="6">
                  <c:v>149.83475586307102</c:v>
                </c:pt>
                <c:pt idx="7">
                  <c:v>172.31561713172391</c:v>
                </c:pt>
                <c:pt idx="8">
                  <c:v>289.13628358519037</c:v>
                </c:pt>
              </c:numCache>
            </c:numRef>
          </c:val>
        </c:ser>
        <c:ser>
          <c:idx val="8"/>
          <c:order val="8"/>
          <c:tx>
            <c:strRef>
              <c:f>'D2.6.2.A'!$ED$62</c:f>
              <c:strCache>
                <c:ptCount val="1"/>
                <c:pt idx="0">
                  <c:v>Building Hot Water Storage</c:v>
                </c:pt>
              </c:strCache>
            </c:strRef>
          </c:tx>
          <c:spPr>
            <a:solidFill>
              <a:srgbClr val="948A54"/>
            </a:solidFill>
          </c:spPr>
          <c:invertIfNegative val="0"/>
          <c:cat>
            <c:strRef>
              <c:f>'D2.6.2.A'!$EE$53:$EM$53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'D2.6.2.A'!$EE$62:$EM$62</c:f>
              <c:numCache>
                <c:formatCode>0.00E+00</c:formatCode>
                <c:ptCount val="9"/>
                <c:pt idx="0">
                  <c:v>13.1</c:v>
                </c:pt>
                <c:pt idx="1">
                  <c:v>10.673567951799708</c:v>
                </c:pt>
                <c:pt idx="2">
                  <c:v>13.812199444502282</c:v>
                </c:pt>
                <c:pt idx="3">
                  <c:v>12.043448046955074</c:v>
                </c:pt>
                <c:pt idx="4">
                  <c:v>11.973570922779849</c:v>
                </c:pt>
                <c:pt idx="5">
                  <c:v>17.107411250727996</c:v>
                </c:pt>
                <c:pt idx="6">
                  <c:v>25.318420610445582</c:v>
                </c:pt>
                <c:pt idx="7">
                  <c:v>43.319618417438768</c:v>
                </c:pt>
                <c:pt idx="8">
                  <c:v>53.088192971036648</c:v>
                </c:pt>
              </c:numCache>
            </c:numRef>
          </c:val>
        </c:ser>
        <c:ser>
          <c:idx val="9"/>
          <c:order val="9"/>
          <c:tx>
            <c:strRef>
              <c:f>'D2.6.2.A'!$ED$63</c:f>
              <c:strCache>
                <c:ptCount val="1"/>
                <c:pt idx="0">
                  <c:v>District Heat Storage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'D2.6.2.A'!$EE$53:$EM$53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'D2.6.2.A'!$EE$63:$EM$63</c:f>
              <c:numCache>
                <c:formatCode>0.00E+00</c:formatCode>
                <c:ptCount val="9"/>
                <c:pt idx="0">
                  <c:v>0</c:v>
                </c:pt>
                <c:pt idx="1">
                  <c:v>3.3097452329713333</c:v>
                </c:pt>
                <c:pt idx="2">
                  <c:v>9.427673478715171</c:v>
                </c:pt>
                <c:pt idx="3">
                  <c:v>31.046636917123497</c:v>
                </c:pt>
                <c:pt idx="4">
                  <c:v>71.626538956841401</c:v>
                </c:pt>
                <c:pt idx="5">
                  <c:v>148.86355346693966</c:v>
                </c:pt>
                <c:pt idx="6">
                  <c:v>230.23394943247595</c:v>
                </c:pt>
                <c:pt idx="7">
                  <c:v>338.53781320311384</c:v>
                </c:pt>
                <c:pt idx="8">
                  <c:v>563.98020480065406</c:v>
                </c:pt>
              </c:numCache>
            </c:numRef>
          </c:val>
        </c:ser>
        <c:ser>
          <c:idx val="10"/>
          <c:order val="10"/>
          <c:tx>
            <c:strRef>
              <c:f>'D2.6.2.A'!$ED$64</c:f>
              <c:strCache>
                <c:ptCount val="1"/>
                <c:pt idx="0">
                  <c:v>Pumped Heat Electricity Storage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'D2.6.2.A'!$EE$53:$EM$53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'D2.6.2.A'!$EE$64:$EM$64</c:f>
              <c:numCache>
                <c:formatCode>0.00E+00</c:formatCode>
                <c:ptCount val="9"/>
                <c:pt idx="0">
                  <c:v>0</c:v>
                </c:pt>
                <c:pt idx="1">
                  <c:v>2.1214913790884895E-10</c:v>
                </c:pt>
                <c:pt idx="2">
                  <c:v>7.0740766891615393E-10</c:v>
                </c:pt>
                <c:pt idx="3">
                  <c:v>8.2219191442876288E-2</c:v>
                </c:pt>
                <c:pt idx="4">
                  <c:v>16.985558285914671</c:v>
                </c:pt>
                <c:pt idx="5">
                  <c:v>48.550874616856561</c:v>
                </c:pt>
                <c:pt idx="6">
                  <c:v>71.787512161439849</c:v>
                </c:pt>
                <c:pt idx="7">
                  <c:v>74.501030631843221</c:v>
                </c:pt>
                <c:pt idx="8">
                  <c:v>81.005562945521589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0528512"/>
        <c:axId val="210534400"/>
      </c:barChart>
      <c:catAx>
        <c:axId val="21052851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10534400"/>
        <c:crosses val="autoZero"/>
        <c:auto val="1"/>
        <c:lblAlgn val="ctr"/>
        <c:lblOffset val="100"/>
        <c:noMultiLvlLbl val="0"/>
      </c:catAx>
      <c:valAx>
        <c:axId val="210534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GWh</a:t>
                </a:r>
              </a:p>
            </c:rich>
          </c:tx>
          <c:overlay val="0"/>
        </c:title>
        <c:numFmt formatCode="0.00E+0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1052851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Retrofit Capacity (GW)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8039539388346267E-2"/>
          <c:y val="9.3415190632284761E-2"/>
          <c:w val="0.58322827830597823"/>
          <c:h val="0.80613042063120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'D2.6.2.A'!$FV$54</c:f>
              <c:strCache>
                <c:ptCount val="1"/>
                <c:pt idx="0">
                  <c:v>CCGT to CCGT with CCS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numRef>
              <c:f>'D2.6.2.A'!$FW$53:$GC$53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'D2.6.2.A'!$FW$54:$GC$54</c:f>
              <c:numCache>
                <c:formatCode>0</c:formatCode>
                <c:ptCount val="7"/>
                <c:pt idx="0">
                  <c:v>3.4415964761966424E-4</c:v>
                </c:pt>
                <c:pt idx="1">
                  <c:v>0.3537576094830901</c:v>
                </c:pt>
                <c:pt idx="2">
                  <c:v>1.5485743919409309</c:v>
                </c:pt>
                <c:pt idx="3">
                  <c:v>7.8763998767419505E-2</c:v>
                </c:pt>
                <c:pt idx="4">
                  <c:v>0.37522385205309727</c:v>
                </c:pt>
                <c:pt idx="5">
                  <c:v>0.68384952179907621</c:v>
                </c:pt>
                <c:pt idx="6">
                  <c:v>2.9502355832685403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0551168"/>
        <c:axId val="210552704"/>
      </c:barChart>
      <c:catAx>
        <c:axId val="21055116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10552704"/>
        <c:crosses val="autoZero"/>
        <c:auto val="1"/>
        <c:lblAlgn val="ctr"/>
        <c:lblOffset val="100"/>
        <c:noMultiLvlLbl val="0"/>
      </c:catAx>
      <c:valAx>
        <c:axId val="210552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GW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105511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57804357375422"/>
          <c:y val="5.6679109181945755E-2"/>
          <c:w val="0.22382070370509105"/>
          <c:h val="4.6024400155803502E-2"/>
        </c:manualLayout>
      </c:layout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Road Transport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'D2.6.1.A'!$CF$54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'D2.6.1.A'!$CG$53:$CO$53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'D2.6.1.A'!$CG$54:$CO$54</c:f>
              <c:numCache>
                <c:formatCode>0</c:formatCode>
                <c:ptCount val="9"/>
                <c:pt idx="0">
                  <c:v>0</c:v>
                </c:pt>
                <c:pt idx="1">
                  <c:v>0.23276836313925661</c:v>
                </c:pt>
                <c:pt idx="2">
                  <c:v>0.71142445645948171</c:v>
                </c:pt>
                <c:pt idx="3">
                  <c:v>1.7344496938628644</c:v>
                </c:pt>
                <c:pt idx="4">
                  <c:v>3.3848134894313282</c:v>
                </c:pt>
                <c:pt idx="5">
                  <c:v>5.9135360458552908</c:v>
                </c:pt>
                <c:pt idx="6">
                  <c:v>9.3103776478805944</c:v>
                </c:pt>
                <c:pt idx="7">
                  <c:v>14.896904095104503</c:v>
                </c:pt>
                <c:pt idx="8">
                  <c:v>24.795257583158705</c:v>
                </c:pt>
              </c:numCache>
            </c:numRef>
          </c:val>
        </c:ser>
        <c:ser>
          <c:idx val="1"/>
          <c:order val="1"/>
          <c:tx>
            <c:strRef>
              <c:f>'D2.6.1.A'!$CF$55</c:f>
              <c:strCache>
                <c:ptCount val="1"/>
                <c:pt idx="0">
                  <c:v>Hydrogen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'D2.6.1.A'!$CG$53:$CO$53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'D2.6.1.A'!$CG$55:$CO$55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0.57292338783900776</c:v>
                </c:pt>
                <c:pt idx="8">
                  <c:v>3.8828927233270316</c:v>
                </c:pt>
              </c:numCache>
            </c:numRef>
          </c:val>
        </c:ser>
        <c:ser>
          <c:idx val="2"/>
          <c:order val="2"/>
          <c:tx>
            <c:strRef>
              <c:f>'D2.6.1.A'!$CF$56</c:f>
              <c:strCache>
                <c:ptCount val="1"/>
                <c:pt idx="0">
                  <c:v>Liquid Fuel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'D2.6.1.A'!$CG$53:$CO$53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'D2.6.1.A'!$CG$56:$CO$56</c:f>
              <c:numCache>
                <c:formatCode>0</c:formatCode>
                <c:ptCount val="9"/>
                <c:pt idx="0">
                  <c:v>444.8</c:v>
                </c:pt>
                <c:pt idx="1">
                  <c:v>386.30661516631051</c:v>
                </c:pt>
                <c:pt idx="2">
                  <c:v>398.4013006481606</c:v>
                </c:pt>
                <c:pt idx="3">
                  <c:v>395.99414239563123</c:v>
                </c:pt>
                <c:pt idx="4">
                  <c:v>372.92172311030203</c:v>
                </c:pt>
                <c:pt idx="5">
                  <c:v>338.85188511184492</c:v>
                </c:pt>
                <c:pt idx="6">
                  <c:v>313.69368463425559</c:v>
                </c:pt>
                <c:pt idx="7">
                  <c:v>285.6837727511882</c:v>
                </c:pt>
                <c:pt idx="8">
                  <c:v>238.8608882831806</c:v>
                </c:pt>
              </c:numCache>
            </c:numRef>
          </c:val>
        </c:ser>
        <c:ser>
          <c:idx val="3"/>
          <c:order val="3"/>
          <c:tx>
            <c:strRef>
              <c:f>'D2.6.1.A'!$CF$57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'D2.6.1.A'!$CG$53:$CO$53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'D2.6.1.A'!$CG$57:$CO$57</c:f>
              <c:numCache>
                <c:formatCode>0</c:formatCode>
                <c:ptCount val="9"/>
                <c:pt idx="0">
                  <c:v>0</c:v>
                </c:pt>
                <c:pt idx="1">
                  <c:v>3.0576538329057752</c:v>
                </c:pt>
                <c:pt idx="2">
                  <c:v>8.3331707283873815</c:v>
                </c:pt>
                <c:pt idx="3">
                  <c:v>19.375132623802919</c:v>
                </c:pt>
                <c:pt idx="4">
                  <c:v>34.447405418986435</c:v>
                </c:pt>
                <c:pt idx="5">
                  <c:v>51.63898939765005</c:v>
                </c:pt>
                <c:pt idx="6">
                  <c:v>58.945263616895389</c:v>
                </c:pt>
                <c:pt idx="7">
                  <c:v>55.252705323185111</c:v>
                </c:pt>
                <c:pt idx="8">
                  <c:v>48.8354496881364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90628608"/>
        <c:axId val="190630144"/>
      </c:barChart>
      <c:catAx>
        <c:axId val="19062860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90630144"/>
        <c:crosses val="autoZero"/>
        <c:auto val="1"/>
        <c:lblAlgn val="ctr"/>
        <c:lblOffset val="100"/>
        <c:noMultiLvlLbl val="0"/>
      </c:catAx>
      <c:valAx>
        <c:axId val="190630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906286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Water Heating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'D2.6.2.A'!$HB$54</c:f>
              <c:strCache>
                <c:ptCount val="1"/>
                <c:pt idx="0">
                  <c:v>Solid Fuel Boiler - Hot Water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'D2.6.2.A'!$HC$53:$HK$53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'D2.6.2.A'!$HC$54:$HK$54</c:f>
              <c:numCache>
                <c:formatCode>0</c:formatCode>
                <c:ptCount val="9"/>
                <c:pt idx="0">
                  <c:v>0.3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'D2.6.2.A'!$HB$55</c:f>
              <c:strCache>
                <c:ptCount val="1"/>
                <c:pt idx="0">
                  <c:v>District Heating (Commercial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strRef>
              <c:f>'D2.6.2.A'!$HC$53:$HK$53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'D2.6.2.A'!$HC$55:$HK$55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2.1503025878306063</c:v>
                </c:pt>
              </c:numCache>
            </c:numRef>
          </c:val>
        </c:ser>
        <c:ser>
          <c:idx val="2"/>
          <c:order val="2"/>
          <c:tx>
            <c:strRef>
              <c:f>'D2.6.2.A'!$HB$56</c:f>
              <c:strCache>
                <c:ptCount val="1"/>
                <c:pt idx="0">
                  <c:v>District Heating (Public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strRef>
              <c:f>'D2.6.2.A'!$HC$53:$HK$53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'D2.6.2.A'!$HC$56:$HK$56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0.86629775464197922</c:v>
                </c:pt>
              </c:numCache>
            </c:numRef>
          </c:val>
        </c:ser>
        <c:ser>
          <c:idx val="3"/>
          <c:order val="3"/>
          <c:tx>
            <c:strRef>
              <c:f>'D2.6.2.A'!$HB$57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'D2.6.2.A'!$HC$53:$HK$53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'D2.6.2.A'!$HC$57:$HK$57</c:f>
              <c:numCache>
                <c:formatCode>0</c:formatCode>
                <c:ptCount val="9"/>
                <c:pt idx="0">
                  <c:v>0</c:v>
                </c:pt>
                <c:pt idx="1">
                  <c:v>5.4343785630541659E-2</c:v>
                </c:pt>
                <c:pt idx="2">
                  <c:v>0.18772468302322617</c:v>
                </c:pt>
                <c:pt idx="3">
                  <c:v>0.42723485924985793</c:v>
                </c:pt>
                <c:pt idx="4">
                  <c:v>0.81296839311376812</c:v>
                </c:pt>
                <c:pt idx="5">
                  <c:v>1.4277959236607867</c:v>
                </c:pt>
                <c:pt idx="6">
                  <c:v>2.0156976984869406</c:v>
                </c:pt>
                <c:pt idx="7">
                  <c:v>3.1030357182826687</c:v>
                </c:pt>
                <c:pt idx="8">
                  <c:v>4.0586556788962742</c:v>
                </c:pt>
              </c:numCache>
            </c:numRef>
          </c:val>
        </c:ser>
        <c:ser>
          <c:idx val="4"/>
          <c:order val="4"/>
          <c:tx>
            <c:strRef>
              <c:f>'D2.6.2.A'!$HB$58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'D2.6.2.A'!$HC$53:$HK$53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'D2.6.2.A'!$HC$58:$HK$58</c:f>
              <c:numCache>
                <c:formatCode>0</c:formatCode>
                <c:ptCount val="9"/>
                <c:pt idx="0">
                  <c:v>0</c:v>
                </c:pt>
                <c:pt idx="1">
                  <c:v>7.4882362559919896E-2</c:v>
                </c:pt>
                <c:pt idx="2">
                  <c:v>0.19840686430941643</c:v>
                </c:pt>
                <c:pt idx="3">
                  <c:v>0.39734430962373746</c:v>
                </c:pt>
                <c:pt idx="4">
                  <c:v>0.70458482183944116</c:v>
                </c:pt>
                <c:pt idx="5">
                  <c:v>1.1154637595602912</c:v>
                </c:pt>
                <c:pt idx="6">
                  <c:v>1.2319166822312377</c:v>
                </c:pt>
                <c:pt idx="7">
                  <c:v>1.6351447642124866</c:v>
                </c:pt>
                <c:pt idx="8">
                  <c:v>1.7209542727495837</c:v>
                </c:pt>
              </c:numCache>
            </c:numRef>
          </c:val>
        </c:ser>
        <c:ser>
          <c:idx val="5"/>
          <c:order val="5"/>
          <c:tx>
            <c:strRef>
              <c:f>'D2.6.2.A'!$HB$59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'D2.6.2.A'!$HC$53:$HK$53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'D2.6.2.A'!$HC$59:$HK$59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1.718994985360258E-2</c:v>
                </c:pt>
                <c:pt idx="4">
                  <c:v>0.20045763964012706</c:v>
                </c:pt>
                <c:pt idx="5">
                  <c:v>0.54077357671932003</c:v>
                </c:pt>
                <c:pt idx="6">
                  <c:v>1.0894830580616748</c:v>
                </c:pt>
                <c:pt idx="7">
                  <c:v>1.9731851648012875</c:v>
                </c:pt>
                <c:pt idx="8">
                  <c:v>3.3895935682485021</c:v>
                </c:pt>
              </c:numCache>
            </c:numRef>
          </c:val>
        </c:ser>
        <c:ser>
          <c:idx val="6"/>
          <c:order val="6"/>
          <c:tx>
            <c:strRef>
              <c:f>'D2.6.2.A'!$HB$60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'D2.6.2.A'!$HC$53:$HK$53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'D2.6.2.A'!$HC$60:$HK$60</c:f>
              <c:numCache>
                <c:formatCode>0</c:formatCode>
                <c:ptCount val="9"/>
                <c:pt idx="0">
                  <c:v>0</c:v>
                </c:pt>
                <c:pt idx="1">
                  <c:v>3.4913033833464499E-3</c:v>
                </c:pt>
                <c:pt idx="2">
                  <c:v>2.2574815130272839E-2</c:v>
                </c:pt>
                <c:pt idx="3">
                  <c:v>0.26874435418196019</c:v>
                </c:pt>
                <c:pt idx="4">
                  <c:v>0.73579051477188728</c:v>
                </c:pt>
                <c:pt idx="5">
                  <c:v>1.5338591832039399</c:v>
                </c:pt>
                <c:pt idx="6">
                  <c:v>2.7568125613893426</c:v>
                </c:pt>
                <c:pt idx="7">
                  <c:v>4.7832574087794857</c:v>
                </c:pt>
                <c:pt idx="8">
                  <c:v>7.4734024605428022</c:v>
                </c:pt>
              </c:numCache>
            </c:numRef>
          </c:val>
        </c:ser>
        <c:ser>
          <c:idx val="7"/>
          <c:order val="7"/>
          <c:tx>
            <c:strRef>
              <c:f>'D2.6.2.A'!$HB$61</c:f>
              <c:strCache>
                <c:ptCount val="1"/>
                <c:pt idx="0">
                  <c:v>DH for Dwelling (LD, ThM)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'D2.6.2.A'!$HC$53:$HK$53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'D2.6.2.A'!$HC$61:$HK$61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1.1114419230251333E-4</c:v>
                </c:pt>
                <c:pt idx="7">
                  <c:v>4.1660487688926127E-2</c:v>
                </c:pt>
                <c:pt idx="8">
                  <c:v>0.15288893178358953</c:v>
                </c:pt>
              </c:numCache>
            </c:numRef>
          </c:val>
        </c:ser>
        <c:ser>
          <c:idx val="8"/>
          <c:order val="8"/>
          <c:tx>
            <c:strRef>
              <c:f>'D2.6.2.A'!$HB$62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'D2.6.2.A'!$HC$53:$HK$53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'D2.6.2.A'!$HC$62:$HK$62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7.9590715978680712E-2</c:v>
                </c:pt>
                <c:pt idx="5">
                  <c:v>0.3035313081022053</c:v>
                </c:pt>
                <c:pt idx="6">
                  <c:v>0.66920860781137892</c:v>
                </c:pt>
                <c:pt idx="7">
                  <c:v>1.2584198836445561</c:v>
                </c:pt>
                <c:pt idx="8">
                  <c:v>2.2073505355070466</c:v>
                </c:pt>
              </c:numCache>
            </c:numRef>
          </c:val>
        </c:ser>
        <c:ser>
          <c:idx val="9"/>
          <c:order val="9"/>
          <c:tx>
            <c:strRef>
              <c:f>'D2.6.2.A'!$HB$63</c:f>
              <c:strCache>
                <c:ptCount val="1"/>
                <c:pt idx="0">
                  <c:v>Oil Boiler - Hot Water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'D2.6.2.A'!$HC$53:$HK$53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'D2.6.2.A'!$HC$63:$HK$63</c:f>
              <c:numCache>
                <c:formatCode>0</c:formatCode>
                <c:ptCount val="9"/>
                <c:pt idx="0">
                  <c:v>3.9</c:v>
                </c:pt>
                <c:pt idx="1">
                  <c:v>3.1009765036804264</c:v>
                </c:pt>
                <c:pt idx="2">
                  <c:v>2.300726231451288</c:v>
                </c:pt>
                <c:pt idx="3">
                  <c:v>1.6005041171484795</c:v>
                </c:pt>
                <c:pt idx="4">
                  <c:v>1.1003454641279693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'D2.6.2.A'!$HB$64</c:f>
              <c:strCache>
                <c:ptCount val="1"/>
                <c:pt idx="0">
                  <c:v>Gas Boiler - Hot Water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'D2.6.2.A'!$HC$53:$HK$53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'D2.6.2.A'!$HC$64:$HK$64</c:f>
              <c:numCache>
                <c:formatCode>0</c:formatCode>
                <c:ptCount val="9"/>
                <c:pt idx="0">
                  <c:v>49.3</c:v>
                </c:pt>
                <c:pt idx="1">
                  <c:v>57.669147927431645</c:v>
                </c:pt>
                <c:pt idx="2">
                  <c:v>61.54482816887451</c:v>
                </c:pt>
                <c:pt idx="3">
                  <c:v>63.030260971882875</c:v>
                </c:pt>
                <c:pt idx="4">
                  <c:v>53.387098252555688</c:v>
                </c:pt>
                <c:pt idx="5">
                  <c:v>45.924358639780259</c:v>
                </c:pt>
                <c:pt idx="6">
                  <c:v>41.471287395116782</c:v>
                </c:pt>
                <c:pt idx="7">
                  <c:v>16.677933092922405</c:v>
                </c:pt>
                <c:pt idx="8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'D2.6.2.A'!$HB$65</c:f>
              <c:strCache>
                <c:ptCount val="1"/>
                <c:pt idx="0">
                  <c:v>Biomass Boiler - Hot Water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'D2.6.2.A'!$HC$53:$HK$53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'D2.6.2.A'!$HC$65:$HK$65</c:f>
              <c:numCache>
                <c:formatCode>0</c:formatCode>
                <c:ptCount val="9"/>
                <c:pt idx="0">
                  <c:v>0</c:v>
                </c:pt>
                <c:pt idx="1">
                  <c:v>1.9584148310971095</c:v>
                </c:pt>
                <c:pt idx="2">
                  <c:v>1.9029169208705661</c:v>
                </c:pt>
                <c:pt idx="3">
                  <c:v>8.1299575301588184E-2</c:v>
                </c:pt>
                <c:pt idx="4">
                  <c:v>0.24408907534690835</c:v>
                </c:pt>
                <c:pt idx="5">
                  <c:v>0.33083943496763918</c:v>
                </c:pt>
                <c:pt idx="6">
                  <c:v>0.2279739402525586</c:v>
                </c:pt>
                <c:pt idx="7">
                  <c:v>5.0825551419417789E-2</c:v>
                </c:pt>
                <c:pt idx="8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'D2.6.2.A'!$HB$66</c:f>
              <c:strCache>
                <c:ptCount val="1"/>
                <c:pt idx="0">
                  <c:v>Electric Resistive Heating - Hot Water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'D2.6.2.A'!$HC$53:$HK$53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'D2.6.2.A'!$HC$66:$HK$66</c:f>
              <c:numCache>
                <c:formatCode>0</c:formatCode>
                <c:ptCount val="9"/>
                <c:pt idx="0">
                  <c:v>8.8000000000000007</c:v>
                </c:pt>
                <c:pt idx="1">
                  <c:v>7.1141408367620915</c:v>
                </c:pt>
                <c:pt idx="2">
                  <c:v>5.325201308588472</c:v>
                </c:pt>
                <c:pt idx="3">
                  <c:v>3.5060973587037969</c:v>
                </c:pt>
                <c:pt idx="4">
                  <c:v>2.2718763309333001</c:v>
                </c:pt>
                <c:pt idx="5">
                  <c:v>0.3214987163336232</c:v>
                </c:pt>
                <c:pt idx="6">
                  <c:v>3.9288844727862609</c:v>
                </c:pt>
                <c:pt idx="7">
                  <c:v>17.598707402591625</c:v>
                </c:pt>
                <c:pt idx="8">
                  <c:v>23.937839801645705</c:v>
                </c:pt>
              </c:numCache>
            </c:numRef>
          </c:val>
        </c:ser>
        <c:ser>
          <c:idx val="13"/>
          <c:order val="13"/>
          <c:tx>
            <c:strRef>
              <c:f>'D2.6.2.A'!$HB$67</c:f>
              <c:strCache>
                <c:ptCount val="1"/>
                <c:pt idx="0">
                  <c:v>ASHP1 (Hot Water)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'D2.6.2.A'!$HC$53:$HK$53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'D2.6.2.A'!$HC$67:$HK$67</c:f>
              <c:numCache>
                <c:formatCode>0</c:formatCode>
                <c:ptCount val="9"/>
                <c:pt idx="0">
                  <c:v>0</c:v>
                </c:pt>
                <c:pt idx="1">
                  <c:v>3.8863609263192607E-2</c:v>
                </c:pt>
                <c:pt idx="2">
                  <c:v>0.34803501102960549</c:v>
                </c:pt>
                <c:pt idx="3">
                  <c:v>1.2675955293125485</c:v>
                </c:pt>
                <c:pt idx="4">
                  <c:v>1.4083381250412592</c:v>
                </c:pt>
                <c:pt idx="5">
                  <c:v>1.3556281273373179</c:v>
                </c:pt>
                <c:pt idx="6">
                  <c:v>0.98418404665741221</c:v>
                </c:pt>
                <c:pt idx="7">
                  <c:v>2.2029955384605762E-3</c:v>
                </c:pt>
                <c:pt idx="8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'D2.6.2.A'!$HB$68</c:f>
              <c:strCache>
                <c:ptCount val="1"/>
                <c:pt idx="0">
                  <c:v>ASHP2 (Hot Water)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'D2.6.2.A'!$HC$53:$HK$53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'D2.6.2.A'!$HC$68:$HK$68</c:f>
              <c:numCache>
                <c:formatCode>0</c:formatCode>
                <c:ptCount val="9"/>
                <c:pt idx="0">
                  <c:v>0</c:v>
                </c:pt>
                <c:pt idx="1">
                  <c:v>0.87113872540972614</c:v>
                </c:pt>
                <c:pt idx="2">
                  <c:v>2.8488849738614195</c:v>
                </c:pt>
                <c:pt idx="3">
                  <c:v>7.0202617431769916</c:v>
                </c:pt>
                <c:pt idx="4">
                  <c:v>19.689976010553192</c:v>
                </c:pt>
                <c:pt idx="5">
                  <c:v>30.490452236135244</c:v>
                </c:pt>
                <c:pt idx="6">
                  <c:v>32.348538196174715</c:v>
                </c:pt>
                <c:pt idx="7">
                  <c:v>42.745765744446089</c:v>
                </c:pt>
                <c:pt idx="8">
                  <c:v>46.520331306167044</c:v>
                </c:pt>
              </c:numCache>
            </c:numRef>
          </c:val>
        </c:ser>
        <c:ser>
          <c:idx val="15"/>
          <c:order val="15"/>
          <c:tx>
            <c:strRef>
              <c:f>'D2.6.2.A'!$HB$69</c:f>
              <c:strCache>
                <c:ptCount val="1"/>
                <c:pt idx="0">
                  <c:v>Micro Solar Thermal (south facing)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'D2.6.2.A'!$HC$53:$HK$53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'D2.6.2.A'!$HC$69:$HK$69</c:f>
              <c:numCache>
                <c:formatCode>0</c:formatCode>
                <c:ptCount val="9"/>
                <c:pt idx="0">
                  <c:v>0</c:v>
                </c:pt>
                <c:pt idx="1">
                  <c:v>0.2440775487973354</c:v>
                </c:pt>
                <c:pt idx="2">
                  <c:v>0.16271836586489027</c:v>
                </c:pt>
                <c:pt idx="3">
                  <c:v>8.1359182932445137E-2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0819712"/>
        <c:axId val="210821504"/>
      </c:barChart>
      <c:catAx>
        <c:axId val="21081971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10821504"/>
        <c:crosses val="autoZero"/>
        <c:auto val="1"/>
        <c:lblAlgn val="ctr"/>
        <c:lblOffset val="100"/>
        <c:noMultiLvlLbl val="0"/>
      </c:catAx>
      <c:valAx>
        <c:axId val="210821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108197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144161294436796"/>
          <c:y val="0.25084982035301745"/>
          <c:w val="0.23855836025017127"/>
          <c:h val="0.74915019395640281"/>
        </c:manualLayout>
      </c:layout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Hydrogen Production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'D2.6.2.A'!$HV$54</c:f>
              <c:strCache>
                <c:ptCount val="1"/>
                <c:pt idx="0">
                  <c:v>H2 Plant (Electrolysis)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'D2.6.2.A'!$HW$53:$ID$53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'D2.6.2.A'!$HW$54:$ID$54</c:f>
              <c:numCache>
                <c:formatCode>0</c:formatCode>
                <c:ptCount val="8"/>
                <c:pt idx="0">
                  <c:v>0.91937118598048739</c:v>
                </c:pt>
                <c:pt idx="1">
                  <c:v>7.5080898882529546E-4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0.14257185040474765</c:v>
                </c:pt>
              </c:numCache>
            </c:numRef>
          </c:val>
        </c:ser>
        <c:ser>
          <c:idx val="1"/>
          <c:order val="1"/>
          <c:tx>
            <c:strRef>
              <c:f>'D2.6.2.A'!$HV$55</c:f>
              <c:strCache>
                <c:ptCount val="1"/>
                <c:pt idx="0">
                  <c:v>H2 Plant (Coal Gasification with CCS)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'D2.6.2.A'!$HW$53:$ID$53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'D2.6.2.A'!$HW$55:$ID$55</c:f>
              <c:numCache>
                <c:formatCode>0</c:formatCode>
                <c:ptCount val="8"/>
                <c:pt idx="0">
                  <c:v>3.9312297483372616E-3</c:v>
                </c:pt>
                <c:pt idx="1">
                  <c:v>4.464434673092172</c:v>
                </c:pt>
                <c:pt idx="2">
                  <c:v>17.809321482835387</c:v>
                </c:pt>
                <c:pt idx="3">
                  <c:v>38.418697179536593</c:v>
                </c:pt>
                <c:pt idx="4">
                  <c:v>44.505369981702898</c:v>
                </c:pt>
                <c:pt idx="5">
                  <c:v>48.469356299693636</c:v>
                </c:pt>
                <c:pt idx="6">
                  <c:v>45.935679452239469</c:v>
                </c:pt>
                <c:pt idx="7">
                  <c:v>24.584850976388182</c:v>
                </c:pt>
              </c:numCache>
            </c:numRef>
          </c:val>
        </c:ser>
        <c:ser>
          <c:idx val="2"/>
          <c:order val="2"/>
          <c:tx>
            <c:strRef>
              <c:f>'D2.6.2.A'!$HV$56</c:f>
              <c:strCache>
                <c:ptCount val="1"/>
                <c:pt idx="0">
                  <c:v>H2 Plant (SMR with CCS)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cat>
            <c:numRef>
              <c:f>'D2.6.2.A'!$HW$53:$ID$53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'D2.6.2.A'!$HW$56:$ID$56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1.0103820439385208E-2</c:v>
                </c:pt>
                <c:pt idx="4">
                  <c:v>2.9165088317648228E-3</c:v>
                </c:pt>
                <c:pt idx="5">
                  <c:v>5.9275277727654924E-3</c:v>
                </c:pt>
                <c:pt idx="6">
                  <c:v>1.3905121186731908E-3</c:v>
                </c:pt>
                <c:pt idx="7">
                  <c:v>2.0985766574412344E-4</c:v>
                </c:pt>
              </c:numCache>
            </c:numRef>
          </c:val>
        </c:ser>
        <c:ser>
          <c:idx val="3"/>
          <c:order val="3"/>
          <c:tx>
            <c:strRef>
              <c:f>'D2.6.2.A'!$HV$57</c:f>
              <c:strCache>
                <c:ptCount val="1"/>
                <c:pt idx="0">
                  <c:v>H2 Plant (Biomass Gasification with CCS)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'D2.6.2.A'!$HW$53:$ID$53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'D2.6.2.A'!$HW$57:$ID$57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2.1010303698705206</c:v>
                </c:pt>
                <c:pt idx="3">
                  <c:v>4.6266699653481611</c:v>
                </c:pt>
                <c:pt idx="4">
                  <c:v>23.47769510669368</c:v>
                </c:pt>
                <c:pt idx="5">
                  <c:v>66.42874430772406</c:v>
                </c:pt>
                <c:pt idx="6">
                  <c:v>82.157526985830955</c:v>
                </c:pt>
                <c:pt idx="7">
                  <c:v>94.578288126998032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0870272"/>
        <c:axId val="210871808"/>
      </c:barChart>
      <c:catAx>
        <c:axId val="21087027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10871808"/>
        <c:crosses val="autoZero"/>
        <c:auto val="1"/>
        <c:lblAlgn val="ctr"/>
        <c:lblOffset val="100"/>
        <c:noMultiLvlLbl val="0"/>
      </c:catAx>
      <c:valAx>
        <c:axId val="210871808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1087027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Gas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'D2.6.2.A'!$IP$54</c:f>
              <c:strCache>
                <c:ptCount val="1"/>
                <c:pt idx="0">
                  <c:v>Industry I1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'D2.6.2.A'!$IQ$54:$IX$54</c:f>
              <c:numCache>
                <c:formatCode>0</c:formatCode>
                <c:ptCount val="8"/>
                <c:pt idx="0">
                  <c:v>5.6403461137263955</c:v>
                </c:pt>
                <c:pt idx="1">
                  <c:v>4.6942530552533075</c:v>
                </c:pt>
                <c:pt idx="2">
                  <c:v>1.8574536535940718</c:v>
                </c:pt>
                <c:pt idx="3">
                  <c:v>0.74634694442924943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'D2.6.2.A'!$IP$55</c:f>
              <c:strCache>
                <c:ptCount val="1"/>
                <c:pt idx="0">
                  <c:v>Industry I1 HTP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'D2.6.2.A'!$IQ$55:$IX$55</c:f>
              <c:numCache>
                <c:formatCode>0</c:formatCode>
                <c:ptCount val="8"/>
                <c:pt idx="0">
                  <c:v>0.14168482887199985</c:v>
                </c:pt>
                <c:pt idx="1">
                  <c:v>0.42666362779155181</c:v>
                </c:pt>
                <c:pt idx="2">
                  <c:v>0.92120326784784179</c:v>
                </c:pt>
                <c:pt idx="3">
                  <c:v>0.92120326784784179</c:v>
                </c:pt>
                <c:pt idx="4">
                  <c:v>0.92120326784784179</c:v>
                </c:pt>
                <c:pt idx="5">
                  <c:v>0.77951843897584183</c:v>
                </c:pt>
                <c:pt idx="6">
                  <c:v>0.49453964005628959</c:v>
                </c:pt>
                <c:pt idx="7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'D2.6.2.A'!$IP$56</c:f>
              <c:strCache>
                <c:ptCount val="1"/>
                <c:pt idx="0">
                  <c:v>Industry I1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'D2.6.2.A'!$IQ$56:$IX$56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0.14168482887831085</c:v>
                </c:pt>
                <c:pt idx="3">
                  <c:v>0.42666362779475026</c:v>
                </c:pt>
                <c:pt idx="4">
                  <c:v>0.62168892388177877</c:v>
                </c:pt>
                <c:pt idx="5">
                  <c:v>0.65129551568332578</c:v>
                </c:pt>
                <c:pt idx="6">
                  <c:v>0.58223824146535297</c:v>
                </c:pt>
                <c:pt idx="7">
                  <c:v>0.34575830534723551</c:v>
                </c:pt>
              </c:numCache>
            </c:numRef>
          </c:val>
        </c:ser>
        <c:ser>
          <c:idx val="3"/>
          <c:order val="3"/>
          <c:tx>
            <c:strRef>
              <c:f>'D2.6.2.A'!$IP$57</c:f>
              <c:strCache>
                <c:ptCount val="1"/>
                <c:pt idx="0">
                  <c:v>Industry I1 HTP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'D2.6.2.A'!$IQ$57:$IX$57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2.5004632706204889E-2</c:v>
                </c:pt>
                <c:pt idx="3">
                  <c:v>2.5004632706204889E-2</c:v>
                </c:pt>
                <c:pt idx="4">
                  <c:v>2.5004632706204889E-2</c:v>
                </c:pt>
                <c:pt idx="5">
                  <c:v>2.5004632706204889E-2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'D2.6.2.A'!$IP$58</c:f>
              <c:strCache>
                <c:ptCount val="1"/>
                <c:pt idx="0">
                  <c:v>Industry I1 HTP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'D2.6.2.A'!$IQ$58:$IX$58</c:f>
              <c:numCache>
                <c:formatCode>0</c:formatCode>
                <c:ptCount val="8"/>
                <c:pt idx="0">
                  <c:v>0.58572547568565847</c:v>
                </c:pt>
                <c:pt idx="1">
                  <c:v>1.7638286210866048</c:v>
                </c:pt>
                <c:pt idx="2">
                  <c:v>4.1016348596520746</c:v>
                </c:pt>
                <c:pt idx="3">
                  <c:v>4.1016348596520746</c:v>
                </c:pt>
                <c:pt idx="4">
                  <c:v>4.1016348596520746</c:v>
                </c:pt>
                <c:pt idx="5">
                  <c:v>3.5159093839664153</c:v>
                </c:pt>
                <c:pt idx="6">
                  <c:v>2.3378062385654679</c:v>
                </c:pt>
                <c:pt idx="7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'D2.6.2.A'!$IP$59</c:f>
              <c:strCache>
                <c:ptCount val="1"/>
                <c:pt idx="0">
                  <c:v>Industry I1 HTP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'D2.6.2.A'!$IQ$59:$IX$59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0.58572547568193178</c:v>
                </c:pt>
                <c:pt idx="3">
                  <c:v>1.6833407506666318</c:v>
                </c:pt>
                <c:pt idx="4">
                  <c:v>2.301519595551369</c:v>
                </c:pt>
                <c:pt idx="5">
                  <c:v>3.2801074810578728</c:v>
                </c:pt>
                <c:pt idx="6">
                  <c:v>6.1442127047657777</c:v>
                </c:pt>
                <c:pt idx="7">
                  <c:v>11.205503465217259</c:v>
                </c:pt>
              </c:numCache>
            </c:numRef>
          </c:val>
        </c:ser>
        <c:ser>
          <c:idx val="6"/>
          <c:order val="6"/>
          <c:tx>
            <c:strRef>
              <c:f>'D2.6.2.A'!$IP$60</c:f>
              <c:strCache>
                <c:ptCount val="1"/>
                <c:pt idx="0">
                  <c:v>Industry I1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'D2.6.2.A'!$IQ$60:$IX$60</c:f>
              <c:numCache>
                <c:formatCode>0</c:formatCode>
                <c:ptCount val="8"/>
                <c:pt idx="0">
                  <c:v>0.75151058415850713</c:v>
                </c:pt>
                <c:pt idx="1">
                  <c:v>0.76602825757531012</c:v>
                </c:pt>
                <c:pt idx="2">
                  <c:v>0.74840627707100671</c:v>
                </c:pt>
                <c:pt idx="3">
                  <c:v>0.74170414028333487</c:v>
                </c:pt>
                <c:pt idx="4">
                  <c:v>0.7261737588968683</c:v>
                </c:pt>
                <c:pt idx="5">
                  <c:v>0.71705070428493267</c:v>
                </c:pt>
                <c:pt idx="6">
                  <c:v>0.70554477853385278</c:v>
                </c:pt>
                <c:pt idx="7">
                  <c:v>0.69403885278261224</c:v>
                </c:pt>
              </c:numCache>
            </c:numRef>
          </c:val>
        </c:ser>
        <c:ser>
          <c:idx val="7"/>
          <c:order val="7"/>
          <c:tx>
            <c:strRef>
              <c:f>'D2.6.2.A'!$IP$61</c:f>
              <c:strCache>
                <c:ptCount val="1"/>
                <c:pt idx="0">
                  <c:v>Industry I2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'D2.6.2.A'!$IQ$61:$IX$61</c:f>
              <c:numCache>
                <c:formatCode>0</c:formatCode>
                <c:ptCount val="8"/>
                <c:pt idx="0">
                  <c:v>3.5494302605784309</c:v>
                </c:pt>
                <c:pt idx="1">
                  <c:v>3.6798139206761888</c:v>
                </c:pt>
                <c:pt idx="2">
                  <c:v>3.6440410191868748</c:v>
                </c:pt>
                <c:pt idx="3">
                  <c:v>3.4334831601235298</c:v>
                </c:pt>
                <c:pt idx="4">
                  <c:v>2.9141822250722735</c:v>
                </c:pt>
                <c:pt idx="5">
                  <c:v>1.6945754287394117</c:v>
                </c:pt>
                <c:pt idx="6">
                  <c:v>6.9634672168898626E-2</c:v>
                </c:pt>
                <c:pt idx="7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'D2.6.2.A'!$IP$62</c:f>
              <c:strCache>
                <c:ptCount val="1"/>
                <c:pt idx="0">
                  <c:v>Industry I2 HTP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'D2.6.2.A'!$IQ$62:$IX$62</c:f>
              <c:numCache>
                <c:formatCode>0</c:formatCode>
                <c:ptCount val="8"/>
                <c:pt idx="0">
                  <c:v>2.0057562026991188E-2</c:v>
                </c:pt>
                <c:pt idx="1">
                  <c:v>4.5126086676780176E-2</c:v>
                </c:pt>
                <c:pt idx="2">
                  <c:v>4.5126086676780176E-2</c:v>
                </c:pt>
                <c:pt idx="3">
                  <c:v>4.5126086676780176E-2</c:v>
                </c:pt>
                <c:pt idx="4">
                  <c:v>4.5126086676780176E-2</c:v>
                </c:pt>
                <c:pt idx="5">
                  <c:v>4.5126086676780176E-2</c:v>
                </c:pt>
                <c:pt idx="6">
                  <c:v>2.5068524649788967E-2</c:v>
                </c:pt>
                <c:pt idx="7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'D2.6.2.A'!$IP$63</c:f>
              <c:strCache>
                <c:ptCount val="1"/>
                <c:pt idx="0">
                  <c:v>Industry I2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'D2.6.2.A'!$IQ$63:$IX$63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6.6185598683140084E-2</c:v>
                </c:pt>
                <c:pt idx="3">
                  <c:v>0.1993084783033138</c:v>
                </c:pt>
                <c:pt idx="4">
                  <c:v>0.46706613904783856</c:v>
                </c:pt>
                <c:pt idx="5">
                  <c:v>1.0056224344945262</c:v>
                </c:pt>
                <c:pt idx="6">
                  <c:v>1.7333533875872427</c:v>
                </c:pt>
                <c:pt idx="7">
                  <c:v>1.6566009633508099</c:v>
                </c:pt>
              </c:numCache>
            </c:numRef>
          </c:val>
        </c:ser>
        <c:ser>
          <c:idx val="10"/>
          <c:order val="10"/>
          <c:tx>
            <c:strRef>
              <c:f>'D2.6.2.A'!$IP$64</c:f>
              <c:strCache>
                <c:ptCount val="1"/>
                <c:pt idx="0">
                  <c:v>Industry I2 HTP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'D2.6.2.A'!$IQ$64:$IX$64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1.2893770075913838E-2</c:v>
                </c:pt>
                <c:pt idx="4">
                  <c:v>1.2893770076004797E-2</c:v>
                </c:pt>
                <c:pt idx="5">
                  <c:v>1.2893770076093866E-2</c:v>
                </c:pt>
                <c:pt idx="6">
                  <c:v>1.2845669023712918E-2</c:v>
                </c:pt>
                <c:pt idx="7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'D2.6.2.A'!$IP$65</c:f>
              <c:strCache>
                <c:ptCount val="1"/>
                <c:pt idx="0">
                  <c:v>Industry I2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'D2.6.2.A'!$IQ$65:$IX$65</c:f>
              <c:numCache>
                <c:formatCode>0</c:formatCode>
                <c:ptCount val="8"/>
                <c:pt idx="0">
                  <c:v>14.231926089601151</c:v>
                </c:pt>
                <c:pt idx="1">
                  <c:v>12.74104036053839</c:v>
                </c:pt>
                <c:pt idx="2">
                  <c:v>7.0665138008240209</c:v>
                </c:pt>
                <c:pt idx="3">
                  <c:v>4.6799085443313109</c:v>
                </c:pt>
                <c:pt idx="4">
                  <c:v>0.1477836865840178</c:v>
                </c:pt>
                <c:pt idx="5">
                  <c:v>1.7314360999874424E-2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'D2.6.2.A'!$IP$66</c:f>
              <c:strCache>
                <c:ptCount val="1"/>
                <c:pt idx="0">
                  <c:v>Industry I2 LTP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'D2.6.2.A'!$IQ$66:$IX$66</c:f>
              <c:numCache>
                <c:formatCode>0</c:formatCode>
                <c:ptCount val="8"/>
                <c:pt idx="0">
                  <c:v>0.40356425141009616</c:v>
                </c:pt>
                <c:pt idx="1">
                  <c:v>1.2190430688268983</c:v>
                </c:pt>
                <c:pt idx="2">
                  <c:v>2.8309427433528187</c:v>
                </c:pt>
                <c:pt idx="3">
                  <c:v>2.602710091344878</c:v>
                </c:pt>
                <c:pt idx="4">
                  <c:v>1.7872312739280749</c:v>
                </c:pt>
                <c:pt idx="5">
                  <c:v>0.17533159940215459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'D2.6.2.A'!$IP$67</c:f>
              <c:strCache>
                <c:ptCount val="1"/>
                <c:pt idx="0">
                  <c:v>Industry I2 LTP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'D2.6.2.A'!$IQ$67:$IX$67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0.41238654702542898</c:v>
                </c:pt>
                <c:pt idx="3">
                  <c:v>1.2418431924518454</c:v>
                </c:pt>
                <c:pt idx="4">
                  <c:v>2.8840725530590436</c:v>
                </c:pt>
                <c:pt idx="5">
                  <c:v>3.09624878424827</c:v>
                </c:pt>
                <c:pt idx="6">
                  <c:v>2.6194630279286826</c:v>
                </c:pt>
                <c:pt idx="7">
                  <c:v>1.6274518394667716</c:v>
                </c:pt>
              </c:numCache>
            </c:numRef>
          </c:val>
        </c:ser>
        <c:ser>
          <c:idx val="14"/>
          <c:order val="14"/>
          <c:tx>
            <c:strRef>
              <c:f>'D2.6.2.A'!$IP$68</c:f>
              <c:strCache>
                <c:ptCount val="1"/>
                <c:pt idx="0">
                  <c:v>Industry I2 LTP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'D2.6.2.A'!$IQ$68:$IX$68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0.56747124858040909</c:v>
                </c:pt>
                <c:pt idx="3">
                  <c:v>1.6990786341196069</c:v>
                </c:pt>
                <c:pt idx="4">
                  <c:v>3.716170404267841</c:v>
                </c:pt>
                <c:pt idx="5">
                  <c:v>3.1493244986868261</c:v>
                </c:pt>
                <c:pt idx="6">
                  <c:v>2.0177171131479654</c:v>
                </c:pt>
                <c:pt idx="7">
                  <c:v>6.2534300123898688E-4</c:v>
                </c:pt>
              </c:numCache>
            </c:numRef>
          </c:val>
        </c:ser>
        <c:ser>
          <c:idx val="15"/>
          <c:order val="15"/>
          <c:tx>
            <c:strRef>
              <c:f>'D2.6.2.A'!$IP$69</c:f>
              <c:strCache>
                <c:ptCount val="1"/>
                <c:pt idx="0">
                  <c:v>Industry I2 LTP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'D2.6.2.A'!$IQ$69:$IX$69</c:f>
              <c:numCache>
                <c:formatCode>0</c:formatCode>
                <c:ptCount val="8"/>
                <c:pt idx="0">
                  <c:v>0.60061202810311354</c:v>
                </c:pt>
                <c:pt idx="1">
                  <c:v>1.8086573477277963</c:v>
                </c:pt>
                <c:pt idx="2">
                  <c:v>4.0756862115973416</c:v>
                </c:pt>
                <c:pt idx="3">
                  <c:v>3.5830219614283365</c:v>
                </c:pt>
                <c:pt idx="4">
                  <c:v>2.3749766418036544</c:v>
                </c:pt>
                <c:pt idx="5">
                  <c:v>0.10794777793411064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'D2.6.2.A'!$IP$70</c:f>
              <c:strCache>
                <c:ptCount val="1"/>
                <c:pt idx="0">
                  <c:v>Industry I2 LTP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'D2.6.2.A'!$IQ$70:$IX$70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0.60061202807623881</c:v>
                </c:pt>
                <c:pt idx="3">
                  <c:v>1.808657347708762</c:v>
                </c:pt>
                <c:pt idx="4">
                  <c:v>4.0868532613390096</c:v>
                </c:pt>
                <c:pt idx="5">
                  <c:v>7.5603403640427205</c:v>
                </c:pt>
                <c:pt idx="6">
                  <c:v>7.5172250655866479</c:v>
                </c:pt>
                <c:pt idx="7">
                  <c:v>7.375276890873943</c:v>
                </c:pt>
              </c:numCache>
            </c:numRef>
          </c:val>
        </c:ser>
        <c:ser>
          <c:idx val="17"/>
          <c:order val="17"/>
          <c:tx>
            <c:strRef>
              <c:f>'D2.6.2.A'!$IP$71</c:f>
              <c:strCache>
                <c:ptCount val="1"/>
                <c:pt idx="0">
                  <c:v>Industry I2 LTP Hyd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'D2.6.2.A'!$IQ$71:$IX$71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4.0144154727365508E-3</c:v>
                </c:pt>
                <c:pt idx="3">
                  <c:v>1.9296677047393539E-2</c:v>
                </c:pt>
                <c:pt idx="4">
                  <c:v>8.4919997831840982E-2</c:v>
                </c:pt>
                <c:pt idx="5">
                  <c:v>0.21658726785195304</c:v>
                </c:pt>
                <c:pt idx="6">
                  <c:v>0.41098060376834772</c:v>
                </c:pt>
                <c:pt idx="7">
                  <c:v>0.74383893453622141</c:v>
                </c:pt>
              </c:numCache>
            </c:numRef>
          </c:val>
        </c:ser>
        <c:ser>
          <c:idx val="18"/>
          <c:order val="18"/>
          <c:tx>
            <c:strRef>
              <c:f>'D2.6.2.A'!$IP$72</c:f>
              <c:strCache>
                <c:ptCount val="1"/>
                <c:pt idx="0">
                  <c:v>Industry I2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'D2.6.2.A'!$IQ$72:$IX$72</c:f>
              <c:numCache>
                <c:formatCode>0</c:formatCode>
                <c:ptCount val="8"/>
                <c:pt idx="0">
                  <c:v>3.8900914895994987</c:v>
                </c:pt>
                <c:pt idx="1">
                  <c:v>4.0858420744929678</c:v>
                </c:pt>
                <c:pt idx="2">
                  <c:v>4.1909471845935409</c:v>
                </c:pt>
                <c:pt idx="3">
                  <c:v>4.2798369178667786</c:v>
                </c:pt>
                <c:pt idx="4">
                  <c:v>4.2986905675561138</c:v>
                </c:pt>
                <c:pt idx="5">
                  <c:v>4.1468481470662768</c:v>
                </c:pt>
                <c:pt idx="6">
                  <c:v>3.9229949049539079</c:v>
                </c:pt>
                <c:pt idx="7">
                  <c:v>3.5984539022863822</c:v>
                </c:pt>
              </c:numCache>
            </c:numRef>
          </c:val>
        </c:ser>
        <c:ser>
          <c:idx val="19"/>
          <c:order val="19"/>
          <c:tx>
            <c:strRef>
              <c:f>'D2.6.2.A'!$IP$73</c:f>
              <c:strCache>
                <c:ptCount val="1"/>
                <c:pt idx="0">
                  <c:v>Industry I2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'D2.6.2.A'!$IQ$73:$IX$73</c:f>
              <c:numCache>
                <c:formatCode>0</c:formatCode>
                <c:ptCount val="8"/>
                <c:pt idx="0">
                  <c:v>0.77704292576889522</c:v>
                </c:pt>
                <c:pt idx="1">
                  <c:v>0.78528571429461147</c:v>
                </c:pt>
                <c:pt idx="2">
                  <c:v>0.73911362750539988</c:v>
                </c:pt>
                <c:pt idx="3">
                  <c:v>0.65054888447664605</c:v>
                </c:pt>
                <c:pt idx="4">
                  <c:v>0.50887797779678989</c:v>
                </c:pt>
                <c:pt idx="5">
                  <c:v>0.54555065734827413</c:v>
                </c:pt>
                <c:pt idx="6">
                  <c:v>0.62030616560890561</c:v>
                </c:pt>
                <c:pt idx="7">
                  <c:v>0.73138952062458373</c:v>
                </c:pt>
              </c:numCache>
            </c:numRef>
          </c:val>
        </c:ser>
        <c:ser>
          <c:idx val="20"/>
          <c:order val="20"/>
          <c:tx>
            <c:strRef>
              <c:f>'D2.6.2.A'!$IP$74</c:f>
              <c:strCache>
                <c:ptCount val="1"/>
                <c:pt idx="0">
                  <c:v>Industry I2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'D2.6.2.A'!$IQ$74:$IX$74</c:f>
              <c:numCache>
                <c:formatCode>0</c:formatCode>
                <c:ptCount val="8"/>
                <c:pt idx="0">
                  <c:v>3.4055599033676444E-3</c:v>
                </c:pt>
                <c:pt idx="1">
                  <c:v>1.1291490569343416E-2</c:v>
                </c:pt>
                <c:pt idx="2">
                  <c:v>2.8175193165904312E-2</c:v>
                </c:pt>
                <c:pt idx="3">
                  <c:v>5.4833111745985465E-2</c:v>
                </c:pt>
                <c:pt idx="4">
                  <c:v>9.1208844422337301E-2</c:v>
                </c:pt>
                <c:pt idx="5">
                  <c:v>7.4325141825857088E-2</c:v>
                </c:pt>
                <c:pt idx="6">
                  <c:v>4.4261663342485956E-2</c:v>
                </c:pt>
                <c:pt idx="7">
                  <c:v>0</c:v>
                </c:pt>
              </c:numCache>
            </c:numRef>
          </c:val>
        </c:ser>
        <c:ser>
          <c:idx val="21"/>
          <c:order val="21"/>
          <c:tx>
            <c:strRef>
              <c:f>'D2.6.2.A'!$IP$75</c:f>
              <c:strCache>
                <c:ptCount val="1"/>
                <c:pt idx="0">
                  <c:v>Industry I3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'D2.6.2.A'!$IQ$75:$IX$75</c:f>
              <c:numCache>
                <c:formatCode>0</c:formatCode>
                <c:ptCount val="8"/>
                <c:pt idx="0">
                  <c:v>0.91326067469436412</c:v>
                </c:pt>
                <c:pt idx="1">
                  <c:v>0.96850352069692958</c:v>
                </c:pt>
                <c:pt idx="2">
                  <c:v>1.0006882391892482</c:v>
                </c:pt>
                <c:pt idx="3">
                  <c:v>1.0383544028848206</c:v>
                </c:pt>
                <c:pt idx="4">
                  <c:v>1.0680109303782799</c:v>
                </c:pt>
                <c:pt idx="5">
                  <c:v>1.0893506940718551</c:v>
                </c:pt>
                <c:pt idx="6">
                  <c:v>1.1058501248242067</c:v>
                </c:pt>
                <c:pt idx="7">
                  <c:v>1.1163127908304633</c:v>
                </c:pt>
              </c:numCache>
            </c:numRef>
          </c:val>
        </c:ser>
        <c:ser>
          <c:idx val="22"/>
          <c:order val="22"/>
          <c:tx>
            <c:strRef>
              <c:f>'D2.6.2.A'!$IP$76</c:f>
              <c:strCache>
                <c:ptCount val="1"/>
                <c:pt idx="0">
                  <c:v>Industry I3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'D2.6.2.A'!$IQ$76:$IX$76</c:f>
              <c:numCache>
                <c:formatCode>0</c:formatCode>
                <c:ptCount val="8"/>
                <c:pt idx="0">
                  <c:v>8.7900799078989529</c:v>
                </c:pt>
                <c:pt idx="1">
                  <c:v>9.3217890290269807</c:v>
                </c:pt>
                <c:pt idx="2">
                  <c:v>9.6315650384406641</c:v>
                </c:pt>
                <c:pt idx="3">
                  <c:v>9.9940996333070089</c:v>
                </c:pt>
                <c:pt idx="4">
                  <c:v>10.279541954082831</c:v>
                </c:pt>
                <c:pt idx="5">
                  <c:v>10.484935915828364</c:v>
                </c:pt>
                <c:pt idx="6">
                  <c:v>10.643741959673408</c:v>
                </c:pt>
                <c:pt idx="7">
                  <c:v>10.74444450035516</c:v>
                </c:pt>
              </c:numCache>
            </c:numRef>
          </c:val>
        </c:ser>
        <c:ser>
          <c:idx val="23"/>
          <c:order val="23"/>
          <c:tx>
            <c:strRef>
              <c:f>'D2.6.2.A'!$IP$77</c:f>
              <c:strCache>
                <c:ptCount val="1"/>
                <c:pt idx="0">
                  <c:v>Industry I3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'D2.6.2.A'!$IQ$77:$IX$77</c:f>
              <c:numCache>
                <c:formatCode>0</c:formatCode>
                <c:ptCount val="8"/>
                <c:pt idx="0">
                  <c:v>0.98047158347609997</c:v>
                </c:pt>
                <c:pt idx="1">
                  <c:v>1.039779995845886</c:v>
                </c:pt>
                <c:pt idx="2">
                  <c:v>1.0743333307023462</c:v>
                </c:pt>
                <c:pt idx="3">
                  <c:v>1.1147715146572064</c:v>
                </c:pt>
                <c:pt idx="4">
                  <c:v>1.146610597711585</c:v>
                </c:pt>
                <c:pt idx="5">
                  <c:v>1.1695208493838301</c:v>
                </c:pt>
                <c:pt idx="6">
                  <c:v>1.1872345465180973</c:v>
                </c:pt>
                <c:pt idx="7">
                  <c:v>1.1984672065799939</c:v>
                </c:pt>
              </c:numCache>
            </c:numRef>
          </c:val>
        </c:ser>
        <c:ser>
          <c:idx val="24"/>
          <c:order val="24"/>
          <c:tx>
            <c:strRef>
              <c:f>'D2.6.2.A'!$IP$78</c:f>
              <c:strCache>
                <c:ptCount val="1"/>
                <c:pt idx="0">
                  <c:v>Industry I3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'D2.6.2.A'!$IQ$78:$IX$78</c:f>
              <c:numCache>
                <c:formatCode>0</c:formatCode>
                <c:ptCount val="8"/>
                <c:pt idx="0">
                  <c:v>7.2715501326517948</c:v>
                </c:pt>
                <c:pt idx="1">
                  <c:v>7.2717892049814088</c:v>
                </c:pt>
                <c:pt idx="2">
                  <c:v>6.6171177877807432</c:v>
                </c:pt>
                <c:pt idx="3">
                  <c:v>5.463539885289169</c:v>
                </c:pt>
                <c:pt idx="4">
                  <c:v>3.6591676648545177</c:v>
                </c:pt>
                <c:pt idx="5">
                  <c:v>4.7528717030911141</c:v>
                </c:pt>
                <c:pt idx="6">
                  <c:v>6.5701783052457623</c:v>
                </c:pt>
                <c:pt idx="7">
                  <c:v>9.1565151184646982</c:v>
                </c:pt>
              </c:numCache>
            </c:numRef>
          </c:val>
        </c:ser>
        <c:ser>
          <c:idx val="25"/>
          <c:order val="25"/>
          <c:tx>
            <c:strRef>
              <c:f>'D2.6.2.A'!$IP$79</c:f>
              <c:strCache>
                <c:ptCount val="1"/>
                <c:pt idx="0">
                  <c:v>Industry I3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'D2.6.2.A'!$IQ$79:$IX$79</c:f>
              <c:numCache>
                <c:formatCode>0</c:formatCode>
                <c:ptCount val="8"/>
                <c:pt idx="0">
                  <c:v>5.4859344690157116E-2</c:v>
                </c:pt>
                <c:pt idx="1">
                  <c:v>0.16808143602399939</c:v>
                </c:pt>
                <c:pt idx="2">
                  <c:v>0.39774778643874809</c:v>
                </c:pt>
                <c:pt idx="3">
                  <c:v>0.76338109693748435</c:v>
                </c:pt>
                <c:pt idx="4">
                  <c:v>1.2752882994403556</c:v>
                </c:pt>
                <c:pt idx="5">
                  <c:v>1.0456219490256067</c:v>
                </c:pt>
                <c:pt idx="6">
                  <c:v>0.62512929383671345</c:v>
                </c:pt>
                <c:pt idx="7">
                  <c:v>0</c:v>
                </c:pt>
              </c:numCache>
            </c:numRef>
          </c:val>
        </c:ser>
        <c:ser>
          <c:idx val="26"/>
          <c:order val="26"/>
          <c:tx>
            <c:strRef>
              <c:f>'D2.6.2.A'!$IP$80</c:f>
              <c:strCache>
                <c:ptCount val="1"/>
                <c:pt idx="0">
                  <c:v>Industry I4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'D2.6.2.A'!$IQ$80:$IX$80</c:f>
              <c:numCache>
                <c:formatCode>0</c:formatCode>
                <c:ptCount val="8"/>
                <c:pt idx="0">
                  <c:v>1.958414576280237</c:v>
                </c:pt>
                <c:pt idx="1">
                  <c:v>2.0142145138247325</c:v>
                </c:pt>
                <c:pt idx="2">
                  <c:v>2.0725506666284872</c:v>
                </c:pt>
                <c:pt idx="3">
                  <c:v>2.1331116006641433</c:v>
                </c:pt>
                <c:pt idx="4">
                  <c:v>2.1935104602276816</c:v>
                </c:pt>
                <c:pt idx="5">
                  <c:v>2.2545407965467121</c:v>
                </c:pt>
                <c:pt idx="6">
                  <c:v>2.3161132095492998</c:v>
                </c:pt>
                <c:pt idx="7">
                  <c:v>2.3781860369156007</c:v>
                </c:pt>
              </c:numCache>
            </c:numRef>
          </c:val>
        </c:ser>
        <c:ser>
          <c:idx val="27"/>
          <c:order val="27"/>
          <c:tx>
            <c:strRef>
              <c:f>'D2.6.2.A'!$IP$81</c:f>
              <c:strCache>
                <c:ptCount val="1"/>
                <c:pt idx="0">
                  <c:v>Industry I4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'D2.6.2.A'!$IQ$81:$IX$81</c:f>
              <c:numCache>
                <c:formatCode>0</c:formatCode>
                <c:ptCount val="8"/>
                <c:pt idx="0">
                  <c:v>17.158956297065568</c:v>
                </c:pt>
                <c:pt idx="1">
                  <c:v>17.647856196537518</c:v>
                </c:pt>
                <c:pt idx="2">
                  <c:v>18.048614837179901</c:v>
                </c:pt>
                <c:pt idx="3">
                  <c:v>17.921742625521514</c:v>
                </c:pt>
                <c:pt idx="4">
                  <c:v>17.114208242449621</c:v>
                </c:pt>
                <c:pt idx="5">
                  <c:v>14.956537252285511</c:v>
                </c:pt>
                <c:pt idx="6">
                  <c:v>10.191002542905188</c:v>
                </c:pt>
                <c:pt idx="7">
                  <c:v>0.50009873462188315</c:v>
                </c:pt>
              </c:numCache>
            </c:numRef>
          </c:val>
        </c:ser>
        <c:ser>
          <c:idx val="28"/>
          <c:order val="28"/>
          <c:tx>
            <c:strRef>
              <c:f>'D2.6.2.A'!$IP$82</c:f>
              <c:strCache>
                <c:ptCount val="1"/>
                <c:pt idx="0">
                  <c:v>Industry I4 LTP Heat pumps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'D2.6.2.A'!$IQ$82:$IX$82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0.11036270666028181</c:v>
                </c:pt>
                <c:pt idx="3">
                  <c:v>0.7678490349807896</c:v>
                </c:pt>
                <c:pt idx="4">
                  <c:v>2.1045774937868589</c:v>
                </c:pt>
                <c:pt idx="5">
                  <c:v>4.7969753422748882</c:v>
                </c:pt>
                <c:pt idx="6">
                  <c:v>10.101986399864533</c:v>
                </c:pt>
                <c:pt idx="7">
                  <c:v>20.336751015102564</c:v>
                </c:pt>
              </c:numCache>
            </c:numRef>
          </c:val>
        </c:ser>
        <c:ser>
          <c:idx val="29"/>
          <c:order val="29"/>
          <c:tx>
            <c:strRef>
              <c:f>'D2.6.2.A'!$IP$83</c:f>
              <c:strCache>
                <c:ptCount val="1"/>
                <c:pt idx="0">
                  <c:v>Industry I4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'D2.6.2.A'!$IQ$83:$IX$83</c:f>
              <c:numCache>
                <c:formatCode>0</c:formatCode>
                <c:ptCount val="8"/>
                <c:pt idx="0">
                  <c:v>3.888538138560711</c:v>
                </c:pt>
                <c:pt idx="1">
                  <c:v>3.9993319346747329</c:v>
                </c:pt>
                <c:pt idx="2">
                  <c:v>4.1151615234564334</c:v>
                </c:pt>
                <c:pt idx="3">
                  <c:v>4.2354085357880011</c:v>
                </c:pt>
                <c:pt idx="4">
                  <c:v>4.355333740483136</c:v>
                </c:pt>
                <c:pt idx="5">
                  <c:v>4.4765127764543342</c:v>
                </c:pt>
                <c:pt idx="6">
                  <c:v>4.5987681350202001</c:v>
                </c:pt>
                <c:pt idx="7">
                  <c:v>4.722017093390261</c:v>
                </c:pt>
              </c:numCache>
            </c:numRef>
          </c:val>
        </c:ser>
        <c:ser>
          <c:idx val="30"/>
          <c:order val="30"/>
          <c:tx>
            <c:strRef>
              <c:f>'D2.6.2.A'!$IP$84</c:f>
              <c:strCache>
                <c:ptCount val="1"/>
                <c:pt idx="0">
                  <c:v>Industry I5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'D2.6.2.A'!$IQ$84:$IX$84</c:f>
              <c:numCache>
                <c:formatCode>0</c:formatCode>
                <c:ptCount val="8"/>
                <c:pt idx="0">
                  <c:v>6.8346343644528877</c:v>
                </c:pt>
                <c:pt idx="1">
                  <c:v>6.5221915988546266</c:v>
                </c:pt>
                <c:pt idx="2">
                  <c:v>5.6275280412002306</c:v>
                </c:pt>
                <c:pt idx="3">
                  <c:v>3.9792288323985394</c:v>
                </c:pt>
                <c:pt idx="4">
                  <c:v>0.49073460122372337</c:v>
                </c:pt>
                <c:pt idx="5">
                  <c:v>1.5155429398250542</c:v>
                </c:pt>
                <c:pt idx="6">
                  <c:v>3.5656673231998388</c:v>
                </c:pt>
                <c:pt idx="7">
                  <c:v>7.631330213900986</c:v>
                </c:pt>
              </c:numCache>
            </c:numRef>
          </c:val>
        </c:ser>
        <c:ser>
          <c:idx val="31"/>
          <c:order val="31"/>
          <c:tx>
            <c:strRef>
              <c:f>'D2.6.2.A'!$IP$85</c:f>
              <c:strCache>
                <c:ptCount val="1"/>
                <c:pt idx="0">
                  <c:v>Industry I5 DaS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'D2.6.2.A'!$IQ$85:$IX$85</c:f>
              <c:numCache>
                <c:formatCode>0</c:formatCode>
                <c:ptCount val="8"/>
                <c:pt idx="0">
                  <c:v>6.1964365484603774E-2</c:v>
                </c:pt>
                <c:pt idx="1">
                  <c:v>0.18659683737139149</c:v>
                </c:pt>
                <c:pt idx="2">
                  <c:v>0.43727725549714924</c:v>
                </c:pt>
                <c:pt idx="3">
                  <c:v>0.87952075077406999</c:v>
                </c:pt>
                <c:pt idx="4">
                  <c:v>1.7690303836211201</c:v>
                </c:pt>
                <c:pt idx="5">
                  <c:v>1.5287303965906496</c:v>
                </c:pt>
                <c:pt idx="6">
                  <c:v>1.024522535829125</c:v>
                </c:pt>
                <c:pt idx="7">
                  <c:v>1.0380431095286973E-2</c:v>
                </c:pt>
              </c:numCache>
            </c:numRef>
          </c:val>
        </c:ser>
        <c:ser>
          <c:idx val="32"/>
          <c:order val="32"/>
          <c:tx>
            <c:strRef>
              <c:f>'D2.6.2.A'!$IP$86</c:f>
              <c:strCache>
                <c:ptCount val="1"/>
                <c:pt idx="0">
                  <c:v>Industry I5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'D2.6.2.A'!$IQ$86:$IX$86</c:f>
              <c:numCache>
                <c:formatCode>0</c:formatCode>
                <c:ptCount val="8"/>
                <c:pt idx="0">
                  <c:v>4.4600688234808441</c:v>
                </c:pt>
                <c:pt idx="1">
                  <c:v>4.5772537622781444</c:v>
                </c:pt>
                <c:pt idx="2">
                  <c:v>4.645301370503228</c:v>
                </c:pt>
                <c:pt idx="3">
                  <c:v>4.7212940864720725</c:v>
                </c:pt>
                <c:pt idx="4">
                  <c:v>4.765088329061447</c:v>
                </c:pt>
                <c:pt idx="5">
                  <c:v>4.8051445418000158</c:v>
                </c:pt>
                <c:pt idx="6">
                  <c:v>4.8261101579811578</c:v>
                </c:pt>
                <c:pt idx="7">
                  <c:v>4.831837234120739</c:v>
                </c:pt>
              </c:numCache>
            </c:numRef>
          </c:val>
        </c:ser>
        <c:ser>
          <c:idx val="33"/>
          <c:order val="33"/>
          <c:tx>
            <c:strRef>
              <c:f>'D2.6.2.A'!$IP$87</c:f>
              <c:strCache>
                <c:ptCount val="1"/>
                <c:pt idx="0">
                  <c:v>Industry I5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'D2.6.2.A'!$IQ$87:$IX$87</c:f>
              <c:numCache>
                <c:formatCode>0</c:formatCode>
                <c:ptCount val="8"/>
                <c:pt idx="0">
                  <c:v>1.7207452365279394</c:v>
                </c:pt>
                <c:pt idx="1">
                  <c:v>1.7659565176110152</c:v>
                </c:pt>
                <c:pt idx="2">
                  <c:v>1.7922100581604257</c:v>
                </c:pt>
                <c:pt idx="3">
                  <c:v>1.8215289115659588</c:v>
                </c:pt>
                <c:pt idx="4">
                  <c:v>1.8384252280367526</c:v>
                </c:pt>
                <c:pt idx="5">
                  <c:v>1.8538793701119585</c:v>
                </c:pt>
                <c:pt idx="6">
                  <c:v>1.8619681430889208</c:v>
                </c:pt>
                <c:pt idx="7">
                  <c:v>1.864177714146338</c:v>
                </c:pt>
              </c:numCache>
            </c:numRef>
          </c:val>
        </c:ser>
        <c:ser>
          <c:idx val="34"/>
          <c:order val="34"/>
          <c:tx>
            <c:strRef>
              <c:f>'D2.6.2.A'!$IP$88</c:f>
              <c:strCache>
                <c:ptCount val="1"/>
                <c:pt idx="0">
                  <c:v>Industry I5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'D2.6.2.A'!$IQ$88:$IX$88</c:f>
              <c:numCache>
                <c:formatCode>0</c:formatCode>
                <c:ptCount val="8"/>
                <c:pt idx="0">
                  <c:v>1.1360196912328353</c:v>
                </c:pt>
                <c:pt idx="1">
                  <c:v>1.0840869739668781</c:v>
                </c:pt>
                <c:pt idx="2">
                  <c:v>0.93538034763628142</c:v>
                </c:pt>
                <c:pt idx="3">
                  <c:v>0.66140806786333917</c:v>
                </c:pt>
                <c:pt idx="4">
                  <c:v>8.1567519260863683E-2</c:v>
                </c:pt>
                <c:pt idx="5">
                  <c:v>0</c:v>
                </c:pt>
                <c:pt idx="6">
                  <c:v>6.1867054070171299E-3</c:v>
                </c:pt>
                <c:pt idx="7">
                  <c:v>0.25313131448174758</c:v>
                </c:pt>
              </c:numCache>
            </c:numRef>
          </c:val>
        </c:ser>
        <c:ser>
          <c:idx val="35"/>
          <c:order val="35"/>
          <c:tx>
            <c:strRef>
              <c:f>'D2.6.2.A'!$IP$89</c:f>
              <c:strCache>
                <c:ptCount val="1"/>
                <c:pt idx="0">
                  <c:v>Industry I5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'D2.6.2.A'!$IQ$89:$IX$89</c:f>
              <c:numCache>
                <c:formatCode>0</c:formatCode>
                <c:ptCount val="8"/>
                <c:pt idx="0">
                  <c:v>1.0299415534463861E-2</c:v>
                </c:pt>
                <c:pt idx="1">
                  <c:v>3.1015218996707644E-2</c:v>
                </c:pt>
                <c:pt idx="2">
                  <c:v>7.2682099185307159E-2</c:v>
                </c:pt>
                <c:pt idx="3">
                  <c:v>0.14618966259852401</c:v>
                </c:pt>
                <c:pt idx="4">
                  <c:v>0.29403962860571448</c:v>
                </c:pt>
                <c:pt idx="5">
                  <c:v>0.31707467776496995</c:v>
                </c:pt>
                <c:pt idx="6">
                  <c:v>0.31691144907800461</c:v>
                </c:pt>
                <c:pt idx="7">
                  <c:v>0.25555320652776753</c:v>
                </c:pt>
              </c:numCache>
            </c:numRef>
          </c:val>
        </c:ser>
        <c:ser>
          <c:idx val="36"/>
          <c:order val="36"/>
          <c:tx>
            <c:strRef>
              <c:f>'D2.6.2.A'!$IP$90</c:f>
              <c:strCache>
                <c:ptCount val="1"/>
                <c:pt idx="0">
                  <c:v>Industry I6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'D2.6.2.A'!$IQ$90:$IX$90</c:f>
              <c:numCache>
                <c:formatCode>0</c:formatCode>
                <c:ptCount val="8"/>
                <c:pt idx="0">
                  <c:v>2.631550708596885</c:v>
                </c:pt>
                <c:pt idx="1">
                  <c:v>2.6963278118354963</c:v>
                </c:pt>
                <c:pt idx="2">
                  <c:v>2.7156434501356652</c:v>
                </c:pt>
                <c:pt idx="3">
                  <c:v>2.7383817760051214</c:v>
                </c:pt>
                <c:pt idx="4">
                  <c:v>2.7355707671985572</c:v>
                </c:pt>
                <c:pt idx="5">
                  <c:v>2.6900296836220448</c:v>
                </c:pt>
                <c:pt idx="6">
                  <c:v>2.621623766266183</c:v>
                </c:pt>
                <c:pt idx="7">
                  <c:v>2.5229454803747333</c:v>
                </c:pt>
              </c:numCache>
            </c:numRef>
          </c:val>
        </c:ser>
        <c:ser>
          <c:idx val="37"/>
          <c:order val="37"/>
          <c:tx>
            <c:strRef>
              <c:f>'D2.6.2.A'!$IP$91</c:f>
              <c:strCache>
                <c:ptCount val="1"/>
                <c:pt idx="0">
                  <c:v>Industry I6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'D2.6.2.A'!$IQ$91:$IX$91</c:f>
              <c:numCache>
                <c:formatCode>0</c:formatCode>
                <c:ptCount val="8"/>
                <c:pt idx="0">
                  <c:v>1.2390494362410729</c:v>
                </c:pt>
                <c:pt idx="1">
                  <c:v>1.10072791296779</c:v>
                </c:pt>
                <c:pt idx="2">
                  <c:v>0.89540959800975717</c:v>
                </c:pt>
                <c:pt idx="3">
                  <c:v>0.57396881966078661</c:v>
                </c:pt>
                <c:pt idx="4">
                  <c:v>1.1680754519528373E-3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8"/>
          <c:order val="38"/>
          <c:tx>
            <c:strRef>
              <c:f>'D2.6.2.A'!$IP$92</c:f>
              <c:strCache>
                <c:ptCount val="1"/>
                <c:pt idx="0">
                  <c:v>Industry I6 HTP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'D2.6.2.A'!$IQ$92:$IX$92</c:f>
              <c:numCache>
                <c:formatCode>0</c:formatCode>
                <c:ptCount val="8"/>
                <c:pt idx="0">
                  <c:v>4.4532117995935504E-2</c:v>
                </c:pt>
                <c:pt idx="1">
                  <c:v>0.13410211360246785</c:v>
                </c:pt>
                <c:pt idx="2">
                  <c:v>0.14147146205583069</c:v>
                </c:pt>
                <c:pt idx="3">
                  <c:v>0.14147146205583069</c:v>
                </c:pt>
                <c:pt idx="4">
                  <c:v>0.14147146205583069</c:v>
                </c:pt>
                <c:pt idx="5">
                  <c:v>0.14147146205583069</c:v>
                </c:pt>
                <c:pt idx="6">
                  <c:v>9.6939344059895169E-2</c:v>
                </c:pt>
                <c:pt idx="7">
                  <c:v>7.3693484533629006E-3</c:v>
                </c:pt>
              </c:numCache>
            </c:numRef>
          </c:val>
        </c:ser>
        <c:ser>
          <c:idx val="39"/>
          <c:order val="39"/>
          <c:tx>
            <c:strRef>
              <c:f>'D2.6.2.A'!$IP$93</c:f>
              <c:strCache>
                <c:ptCount val="1"/>
                <c:pt idx="0">
                  <c:v>Industry I6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'D2.6.2.A'!$IQ$93:$IX$93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4.4232080802943316E-2</c:v>
                </c:pt>
                <c:pt idx="3">
                  <c:v>4.8412013931382336E-2</c:v>
                </c:pt>
                <c:pt idx="4">
                  <c:v>4.8412013931382336E-2</c:v>
                </c:pt>
                <c:pt idx="5">
                  <c:v>4.8412013931382336E-2</c:v>
                </c:pt>
                <c:pt idx="6">
                  <c:v>4.8412013931382336E-2</c:v>
                </c:pt>
                <c:pt idx="7">
                  <c:v>1.3026349289027689E-2</c:v>
                </c:pt>
              </c:numCache>
            </c:numRef>
          </c:val>
        </c:ser>
        <c:ser>
          <c:idx val="40"/>
          <c:order val="40"/>
          <c:tx>
            <c:strRef>
              <c:f>'D2.6.2.A'!$IP$94</c:f>
              <c:strCache>
                <c:ptCount val="1"/>
                <c:pt idx="0">
                  <c:v>Industry I6 HTP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'D2.6.2.A'!$IQ$94:$IX$94</c:f>
              <c:numCache>
                <c:formatCode>0</c:formatCode>
                <c:ptCount val="8"/>
                <c:pt idx="0">
                  <c:v>3.629672842362261E-2</c:v>
                </c:pt>
                <c:pt idx="1">
                  <c:v>0.11753780359370677</c:v>
                </c:pt>
                <c:pt idx="2">
                  <c:v>0.28094262406163018</c:v>
                </c:pt>
                <c:pt idx="3">
                  <c:v>0.6096080841953968</c:v>
                </c:pt>
                <c:pt idx="4">
                  <c:v>1.1809989412500108</c:v>
                </c:pt>
                <c:pt idx="5">
                  <c:v>1.1593254704706017</c:v>
                </c:pt>
                <c:pt idx="6">
                  <c:v>1.1695479760893392</c:v>
                </c:pt>
                <c:pt idx="7">
                  <c:v>1.2450106411617363</c:v>
                </c:pt>
              </c:numCache>
            </c:numRef>
          </c:val>
        </c:ser>
        <c:ser>
          <c:idx val="41"/>
          <c:order val="41"/>
          <c:tx>
            <c:strRef>
              <c:f>'D2.6.2.A'!$IP$95</c:f>
              <c:strCache>
                <c:ptCount val="1"/>
                <c:pt idx="0">
                  <c:v>Industry I6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'D2.6.2.A'!$IQ$95:$IX$95</c:f>
              <c:numCache>
                <c:formatCode>0</c:formatCode>
                <c:ptCount val="8"/>
                <c:pt idx="0">
                  <c:v>5.6314404931610875</c:v>
                </c:pt>
                <c:pt idx="1">
                  <c:v>4.7510053636060503</c:v>
                </c:pt>
                <c:pt idx="2">
                  <c:v>3.935998294494726</c:v>
                </c:pt>
                <c:pt idx="3">
                  <c:v>3.0893650320755004</c:v>
                </c:pt>
                <c:pt idx="4">
                  <c:v>1.3919264068834869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2"/>
          <c:order val="42"/>
          <c:tx>
            <c:strRef>
              <c:f>'D2.6.2.A'!$IP$96</c:f>
              <c:strCache>
                <c:ptCount val="1"/>
                <c:pt idx="0">
                  <c:v>Industry I6 LTP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'D2.6.2.A'!$IQ$96:$IX$96</c:f>
              <c:numCache>
                <c:formatCode>0</c:formatCode>
                <c:ptCount val="8"/>
                <c:pt idx="0">
                  <c:v>0.11226721475624984</c:v>
                </c:pt>
                <c:pt idx="1">
                  <c:v>0.33807668407684183</c:v>
                </c:pt>
                <c:pt idx="2">
                  <c:v>0.35385604717233182</c:v>
                </c:pt>
                <c:pt idx="3">
                  <c:v>0.35385604717233182</c:v>
                </c:pt>
                <c:pt idx="4">
                  <c:v>0.35385604717233182</c:v>
                </c:pt>
                <c:pt idx="5">
                  <c:v>0.35385604717233182</c:v>
                </c:pt>
                <c:pt idx="6">
                  <c:v>0.24158883241608214</c:v>
                </c:pt>
                <c:pt idx="7">
                  <c:v>1.5779363095489933E-2</c:v>
                </c:pt>
              </c:numCache>
            </c:numRef>
          </c:val>
        </c:ser>
        <c:ser>
          <c:idx val="43"/>
          <c:order val="43"/>
          <c:tx>
            <c:strRef>
              <c:f>'D2.6.2.A'!$IP$97</c:f>
              <c:strCache>
                <c:ptCount val="1"/>
                <c:pt idx="0">
                  <c:v>Industry I6 LTP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'D2.6.2.A'!$IQ$97:$IX$97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0.11077031856125655</c:v>
                </c:pt>
                <c:pt idx="3">
                  <c:v>0.13184586903068449</c:v>
                </c:pt>
                <c:pt idx="4">
                  <c:v>0.13184586903068449</c:v>
                </c:pt>
                <c:pt idx="5">
                  <c:v>0.13184586903068449</c:v>
                </c:pt>
                <c:pt idx="6">
                  <c:v>0.13184586903068449</c:v>
                </c:pt>
                <c:pt idx="7">
                  <c:v>4.3229614181679275E-2</c:v>
                </c:pt>
              </c:numCache>
            </c:numRef>
          </c:val>
        </c:ser>
        <c:ser>
          <c:idx val="44"/>
          <c:order val="44"/>
          <c:tx>
            <c:strRef>
              <c:f>'D2.6.2.A'!$IP$98</c:f>
              <c:strCache>
                <c:ptCount val="1"/>
                <c:pt idx="0">
                  <c:v>Industry I6 LTP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'D2.6.2.A'!$IQ$98:$IX$98</c:f>
              <c:numCache>
                <c:formatCode>0</c:formatCode>
                <c:ptCount val="8"/>
                <c:pt idx="0">
                  <c:v>0.4224196710866876</c:v>
                </c:pt>
                <c:pt idx="1">
                  <c:v>1.2720565127186227</c:v>
                </c:pt>
                <c:pt idx="2">
                  <c:v>1.2720565127186227</c:v>
                </c:pt>
                <c:pt idx="3">
                  <c:v>1.2720565127186227</c:v>
                </c:pt>
                <c:pt idx="4">
                  <c:v>1.2720565127186227</c:v>
                </c:pt>
                <c:pt idx="5">
                  <c:v>1.2720565127186227</c:v>
                </c:pt>
                <c:pt idx="6">
                  <c:v>0.84963684163193587</c:v>
                </c:pt>
                <c:pt idx="7">
                  <c:v>0</c:v>
                </c:pt>
              </c:numCache>
            </c:numRef>
          </c:val>
        </c:ser>
        <c:ser>
          <c:idx val="45"/>
          <c:order val="45"/>
          <c:tx>
            <c:strRef>
              <c:f>'D2.6.2.A'!$IP$99</c:f>
              <c:strCache>
                <c:ptCount val="1"/>
                <c:pt idx="0">
                  <c:v>Industry I6 LTP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'D2.6.2.A'!$IQ$99:$IX$99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0.42241967108548972</c:v>
                </c:pt>
                <c:pt idx="3">
                  <c:v>0.44507665352781506</c:v>
                </c:pt>
                <c:pt idx="4">
                  <c:v>0.44507665352781506</c:v>
                </c:pt>
                <c:pt idx="5">
                  <c:v>0.44507665352781506</c:v>
                </c:pt>
                <c:pt idx="6">
                  <c:v>0.36059271931071701</c:v>
                </c:pt>
                <c:pt idx="7">
                  <c:v>1.8125585953860258E-2</c:v>
                </c:pt>
              </c:numCache>
            </c:numRef>
          </c:val>
        </c:ser>
        <c:ser>
          <c:idx val="46"/>
          <c:order val="46"/>
          <c:tx>
            <c:strRef>
              <c:f>'D2.6.2.A'!$IP$100</c:f>
              <c:strCache>
                <c:ptCount val="1"/>
                <c:pt idx="0">
                  <c:v>Industry I6 LTP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'D2.6.2.A'!$IQ$100:$IX$100</c:f>
              <c:numCache>
                <c:formatCode>0</c:formatCode>
                <c:ptCount val="8"/>
                <c:pt idx="0">
                  <c:v>5.7010151940592359E-3</c:v>
                </c:pt>
                <c:pt idx="1">
                  <c:v>0.12021899626243572</c:v>
                </c:pt>
                <c:pt idx="2">
                  <c:v>0.35407055696383283</c:v>
                </c:pt>
                <c:pt idx="3">
                  <c:v>0.82136374920696098</c:v>
                </c:pt>
                <c:pt idx="4">
                  <c:v>1.7513816718760835</c:v>
                </c:pt>
                <c:pt idx="5">
                  <c:v>2.4593412308178766</c:v>
                </c:pt>
                <c:pt idx="6">
                  <c:v>2.6198332258352428</c:v>
                </c:pt>
                <c:pt idx="7">
                  <c:v>3.1263127277484504</c:v>
                </c:pt>
              </c:numCache>
            </c:numRef>
          </c:val>
        </c:ser>
        <c:ser>
          <c:idx val="47"/>
          <c:order val="47"/>
          <c:tx>
            <c:strRef>
              <c:f>'D2.6.2.A'!$IP$101</c:f>
              <c:strCache>
                <c:ptCount val="1"/>
                <c:pt idx="0">
                  <c:v>Industry I6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'D2.6.2.A'!$IQ$101:$IX$101</c:f>
              <c:numCache>
                <c:formatCode>0</c:formatCode>
                <c:ptCount val="8"/>
                <c:pt idx="0">
                  <c:v>1.0641171054734146</c:v>
                </c:pt>
                <c:pt idx="1">
                  <c:v>1.0903109475202464</c:v>
                </c:pt>
                <c:pt idx="2">
                  <c:v>1.098121589759137</c:v>
                </c:pt>
                <c:pt idx="3">
                  <c:v>1.1073162601975495</c:v>
                </c:pt>
                <c:pt idx="4">
                  <c:v>1.1061795758293056</c:v>
                </c:pt>
                <c:pt idx="5">
                  <c:v>1.0877641807251053</c:v>
                </c:pt>
                <c:pt idx="6">
                  <c:v>1.0601029593258151</c:v>
                </c:pt>
                <c:pt idx="7">
                  <c:v>1.0202005354003165</c:v>
                </c:pt>
              </c:numCache>
            </c:numRef>
          </c:val>
        </c:ser>
        <c:ser>
          <c:idx val="48"/>
          <c:order val="48"/>
          <c:tx>
            <c:strRef>
              <c:f>'D2.6.2.A'!$IP$102</c:f>
              <c:strCache>
                <c:ptCount val="1"/>
                <c:pt idx="0">
                  <c:v>Industry I6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'D2.6.2.A'!$IQ$102:$IX$102</c:f>
              <c:numCache>
                <c:formatCode>0</c:formatCode>
                <c:ptCount val="8"/>
                <c:pt idx="0">
                  <c:v>3.8226363859389121</c:v>
                </c:pt>
                <c:pt idx="1">
                  <c:v>3.6515473091839272</c:v>
                </c:pt>
                <c:pt idx="2">
                  <c:v>3.1405940933350394</c:v>
                </c:pt>
                <c:pt idx="3">
                  <c:v>2.2221399412345026</c:v>
                </c:pt>
                <c:pt idx="4">
                  <c:v>0.30181960936843943</c:v>
                </c:pt>
                <c:pt idx="5">
                  <c:v>0.61512477738372606</c:v>
                </c:pt>
                <c:pt idx="6">
                  <c:v>1.5510822585364614</c:v>
                </c:pt>
                <c:pt idx="7">
                  <c:v>3.5873007820594491</c:v>
                </c:pt>
              </c:numCache>
            </c:numRef>
          </c:val>
        </c:ser>
        <c:ser>
          <c:idx val="49"/>
          <c:order val="49"/>
          <c:tx>
            <c:strRef>
              <c:f>'D2.6.2.A'!$IP$103</c:f>
              <c:strCache>
                <c:ptCount val="1"/>
                <c:pt idx="0">
                  <c:v>Industry I6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'D2.6.2.A'!$IQ$103:$IX$103</c:f>
              <c:numCache>
                <c:formatCode>0</c:formatCode>
                <c:ptCount val="8"/>
                <c:pt idx="0">
                  <c:v>3.3369390074291461E-2</c:v>
                </c:pt>
                <c:pt idx="1">
                  <c:v>0.10048715264221669</c:v>
                </c:pt>
                <c:pt idx="2">
                  <c:v>0.23548494679590884</c:v>
                </c:pt>
                <c:pt idx="3">
                  <c:v>0.47364434028048391</c:v>
                </c:pt>
                <c:pt idx="4">
                  <c:v>0.95266794814882971</c:v>
                </c:pt>
                <c:pt idx="5">
                  <c:v>0.85722572947340159</c:v>
                </c:pt>
                <c:pt idx="6">
                  <c:v>0.59752703096686122</c:v>
                </c:pt>
                <c:pt idx="7">
                  <c:v>5.1385660530589662E-2</c:v>
                </c:pt>
              </c:numCache>
            </c:numRef>
          </c:val>
        </c:ser>
        <c:ser>
          <c:idx val="50"/>
          <c:order val="50"/>
          <c:tx>
            <c:strRef>
              <c:f>'D2.6.2.A'!$IP$104</c:f>
              <c:strCache>
                <c:ptCount val="1"/>
                <c:pt idx="0">
                  <c:v>Industry I7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'D2.6.2.A'!$IQ$104:$IX$104</c:f>
              <c:numCache>
                <c:formatCode>0</c:formatCode>
                <c:ptCount val="8"/>
                <c:pt idx="0">
                  <c:v>0.89317775258975551</c:v>
                </c:pt>
                <c:pt idx="1">
                  <c:v>0.83279794775617466</c:v>
                </c:pt>
                <c:pt idx="2">
                  <c:v>0.75680649153843527</c:v>
                </c:pt>
                <c:pt idx="3">
                  <c:v>0.68400286570442004</c:v>
                </c:pt>
                <c:pt idx="4">
                  <c:v>0.60395764927834383</c:v>
                </c:pt>
                <c:pt idx="5">
                  <c:v>0.52603040604767637</c:v>
                </c:pt>
                <c:pt idx="6">
                  <c:v>0.44597760650043888</c:v>
                </c:pt>
                <c:pt idx="7">
                  <c:v>0.36588380249008973</c:v>
                </c:pt>
              </c:numCache>
            </c:numRef>
          </c:val>
        </c:ser>
        <c:ser>
          <c:idx val="51"/>
          <c:order val="51"/>
          <c:tx>
            <c:strRef>
              <c:f>'D2.6.2.A'!$IP$105</c:f>
              <c:strCache>
                <c:ptCount val="1"/>
                <c:pt idx="0">
                  <c:v>Industry I7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'D2.6.2.A'!$IQ$105:$IX$105</c:f>
              <c:numCache>
                <c:formatCode>0</c:formatCode>
                <c:ptCount val="8"/>
                <c:pt idx="0">
                  <c:v>12.640724200565982</c:v>
                </c:pt>
                <c:pt idx="1">
                  <c:v>11.786197251164886</c:v>
                </c:pt>
                <c:pt idx="2">
                  <c:v>9.6279951512234074</c:v>
                </c:pt>
                <c:pt idx="3">
                  <c:v>6.8721798666366505</c:v>
                </c:pt>
                <c:pt idx="4">
                  <c:v>3.1558266078750772</c:v>
                </c:pt>
                <c:pt idx="5">
                  <c:v>0.57219413537719899</c:v>
                </c:pt>
                <c:pt idx="6">
                  <c:v>1.7468435961463472E-2</c:v>
                </c:pt>
                <c:pt idx="7">
                  <c:v>0</c:v>
                </c:pt>
              </c:numCache>
            </c:numRef>
          </c:val>
        </c:ser>
        <c:ser>
          <c:idx val="52"/>
          <c:order val="52"/>
          <c:tx>
            <c:strRef>
              <c:f>'D2.6.2.A'!$IP$106</c:f>
              <c:strCache>
                <c:ptCount val="1"/>
                <c:pt idx="0">
                  <c:v>Industry I7 HTP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'D2.6.2.A'!$IQ$106:$IX$106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0.38229744612925004</c:v>
                </c:pt>
                <c:pt idx="3">
                  <c:v>1.1997724296995833</c:v>
                </c:pt>
                <c:pt idx="4">
                  <c:v>2.1264348164713169</c:v>
                </c:pt>
                <c:pt idx="5">
                  <c:v>2.3284676573425291</c:v>
                </c:pt>
                <c:pt idx="6">
                  <c:v>1.9997107401476542</c:v>
                </c:pt>
                <c:pt idx="7">
                  <c:v>1.1879427532220843</c:v>
                </c:pt>
              </c:numCache>
            </c:numRef>
          </c:val>
        </c:ser>
        <c:ser>
          <c:idx val="53"/>
          <c:order val="53"/>
          <c:tx>
            <c:strRef>
              <c:f>'D2.6.2.A'!$IP$107</c:f>
              <c:strCache>
                <c:ptCount val="1"/>
                <c:pt idx="0">
                  <c:v>Industry I7 HTP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'D2.6.2.A'!$IQ$107:$IX$107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0.33171405094660272</c:v>
                </c:pt>
                <c:pt idx="3">
                  <c:v>0.86773751786780562</c:v>
                </c:pt>
                <c:pt idx="4">
                  <c:v>1.7058805938837149</c:v>
                </c:pt>
                <c:pt idx="5">
                  <c:v>2.1605668784417187</c:v>
                </c:pt>
                <c:pt idx="6">
                  <c:v>1.9526969209166638</c:v>
                </c:pt>
                <c:pt idx="7">
                  <c:v>2.1394856532744861</c:v>
                </c:pt>
              </c:numCache>
            </c:numRef>
          </c:val>
        </c:ser>
        <c:ser>
          <c:idx val="54"/>
          <c:order val="54"/>
          <c:tx>
            <c:strRef>
              <c:f>'D2.6.2.A'!$IP$108</c:f>
              <c:strCache>
                <c:ptCount val="1"/>
                <c:pt idx="0">
                  <c:v>Industry I7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'D2.6.2.A'!$IQ$108:$IX$108</c:f>
              <c:numCache>
                <c:formatCode>0</c:formatCode>
                <c:ptCount val="8"/>
                <c:pt idx="0">
                  <c:v>0.94616130771652407</c:v>
                </c:pt>
                <c:pt idx="1">
                  <c:v>0.88219975590293753</c:v>
                </c:pt>
                <c:pt idx="2">
                  <c:v>0.80170046516066307</c:v>
                </c:pt>
                <c:pt idx="3">
                  <c:v>0.7245781077957435</c:v>
                </c:pt>
                <c:pt idx="4">
                  <c:v>0.63978458665109028</c:v>
                </c:pt>
                <c:pt idx="5">
                  <c:v>0.55723467746661703</c:v>
                </c:pt>
                <c:pt idx="6">
                  <c:v>0.47243312336792759</c:v>
                </c:pt>
                <c:pt idx="7">
                  <c:v>0.38758813240988071</c:v>
                </c:pt>
              </c:numCache>
            </c:numRef>
          </c:val>
        </c:ser>
        <c:ser>
          <c:idx val="55"/>
          <c:order val="55"/>
          <c:tx>
            <c:strRef>
              <c:f>'D2.6.2.A'!$IP$109</c:f>
              <c:strCache>
                <c:ptCount val="1"/>
                <c:pt idx="0">
                  <c:v>Industry I7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'D2.6.2.A'!$IQ$109:$IX$109</c:f>
              <c:numCache>
                <c:formatCode>0</c:formatCode>
                <c:ptCount val="8"/>
                <c:pt idx="0">
                  <c:v>1.3473364845040592</c:v>
                </c:pt>
                <c:pt idx="1">
                  <c:v>1.2562550466338791</c:v>
                </c:pt>
                <c:pt idx="2">
                  <c:v>1.1416238198978175</c:v>
                </c:pt>
                <c:pt idx="3">
                  <c:v>1.0318013562213657</c:v>
                </c:pt>
                <c:pt idx="4">
                  <c:v>0.91105513276449335</c:v>
                </c:pt>
                <c:pt idx="5">
                  <c:v>0.79350381933655145</c:v>
                </c:pt>
                <c:pt idx="6">
                  <c:v>0.67274615692951567</c:v>
                </c:pt>
                <c:pt idx="7">
                  <c:v>0.55192664030717542</c:v>
                </c:pt>
              </c:numCache>
            </c:numRef>
          </c:val>
        </c:ser>
        <c:ser>
          <c:idx val="56"/>
          <c:order val="56"/>
          <c:tx>
            <c:strRef>
              <c:f>'D2.6.2.A'!$IP$110</c:f>
              <c:strCache>
                <c:ptCount val="1"/>
                <c:pt idx="0">
                  <c:v>Industry I7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'D2.6.2.A'!$IQ$110:$IX$110</c:f>
              <c:numCache>
                <c:formatCode>0</c:formatCode>
                <c:ptCount val="8"/>
                <c:pt idx="0">
                  <c:v>0.24895742627844447</c:v>
                </c:pt>
                <c:pt idx="1">
                  <c:v>0.22868315497650912</c:v>
                </c:pt>
                <c:pt idx="2">
                  <c:v>0.19829280416552031</c:v>
                </c:pt>
                <c:pt idx="3">
                  <c:v>0.1639852458726738</c:v>
                </c:pt>
                <c:pt idx="4">
                  <c:v>0.12102833229710631</c:v>
                </c:pt>
                <c:pt idx="5">
                  <c:v>0.10837328977550979</c:v>
                </c:pt>
                <c:pt idx="6">
                  <c:v>0.10076404022024428</c:v>
                </c:pt>
                <c:pt idx="7">
                  <c:v>0.1023242286236475</c:v>
                </c:pt>
              </c:numCache>
            </c:numRef>
          </c:val>
        </c:ser>
        <c:ser>
          <c:idx val="57"/>
          <c:order val="57"/>
          <c:tx>
            <c:strRef>
              <c:f>'D2.6.2.A'!$IP$111</c:f>
              <c:strCache>
                <c:ptCount val="1"/>
                <c:pt idx="0">
                  <c:v>Industry I7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'D2.6.2.A'!$IQ$111:$IX$111</c:f>
              <c:numCache>
                <c:formatCode>0</c:formatCode>
                <c:ptCount val="8"/>
                <c:pt idx="0">
                  <c:v>2.0787663455625895E-4</c:v>
                </c:pt>
                <c:pt idx="1">
                  <c:v>1.0549423656372613E-3</c:v>
                </c:pt>
                <c:pt idx="2">
                  <c:v>3.3395269464771421E-3</c:v>
                </c:pt>
                <c:pt idx="3">
                  <c:v>6.8262930953602932E-3</c:v>
                </c:pt>
                <c:pt idx="4">
                  <c:v>1.1969096497105813E-2</c:v>
                </c:pt>
                <c:pt idx="5">
                  <c:v>9.6845119164051755E-3</c:v>
                </c:pt>
                <c:pt idx="6">
                  <c:v>5.9898691331051919E-3</c:v>
                </c:pt>
                <c:pt idx="7">
                  <c:v>0</c:v>
                </c:pt>
              </c:numCache>
            </c:numRef>
          </c:val>
        </c:ser>
        <c:ser>
          <c:idx val="58"/>
          <c:order val="58"/>
          <c:tx>
            <c:strRef>
              <c:f>'D2.6.2.A'!$IP$112</c:f>
              <c:strCache>
                <c:ptCount val="1"/>
                <c:pt idx="0">
                  <c:v>Industry I8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'D2.6.2.A'!$IQ$112:$IX$112</c:f>
              <c:numCache>
                <c:formatCode>0</c:formatCode>
                <c:ptCount val="8"/>
                <c:pt idx="0">
                  <c:v>2.6745547798254421</c:v>
                </c:pt>
                <c:pt idx="1">
                  <c:v>2.0318667758427464</c:v>
                </c:pt>
                <c:pt idx="2">
                  <c:v>1.3402865904313326</c:v>
                </c:pt>
                <c:pt idx="3">
                  <c:v>0.44163436556549279</c:v>
                </c:pt>
                <c:pt idx="4">
                  <c:v>1.2006499428939325E-2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9"/>
          <c:order val="59"/>
          <c:tx>
            <c:strRef>
              <c:f>'D2.6.2.A'!$IP$113</c:f>
              <c:strCache>
                <c:ptCount val="1"/>
                <c:pt idx="0">
                  <c:v>Industry I8 LTP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'D2.6.2.A'!$IQ$113:$IX$113</c:f>
              <c:numCache>
                <c:formatCode>0</c:formatCode>
                <c:ptCount val="8"/>
                <c:pt idx="0">
                  <c:v>4.7787945129748662E-2</c:v>
                </c:pt>
                <c:pt idx="1">
                  <c:v>0.14390657204766436</c:v>
                </c:pt>
                <c:pt idx="2">
                  <c:v>0.14484842168640533</c:v>
                </c:pt>
                <c:pt idx="3">
                  <c:v>0.14484842168640533</c:v>
                </c:pt>
                <c:pt idx="4">
                  <c:v>0.14484842168640533</c:v>
                </c:pt>
                <c:pt idx="5">
                  <c:v>0.14484842168640533</c:v>
                </c:pt>
                <c:pt idx="6">
                  <c:v>9.7060476556656547E-2</c:v>
                </c:pt>
                <c:pt idx="7">
                  <c:v>9.4184963874095382E-4</c:v>
                </c:pt>
              </c:numCache>
            </c:numRef>
          </c:val>
        </c:ser>
        <c:ser>
          <c:idx val="60"/>
          <c:order val="60"/>
          <c:tx>
            <c:strRef>
              <c:f>'D2.6.2.A'!$IP$114</c:f>
              <c:strCache>
                <c:ptCount val="1"/>
                <c:pt idx="0">
                  <c:v>Industry I8 LTP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'D2.6.2.A'!$IQ$114:$IX$114</c:f>
              <c:numCache>
                <c:formatCode>0</c:formatCode>
                <c:ptCount val="8"/>
                <c:pt idx="0">
                  <c:v>7.0876954875285321E-4</c:v>
                </c:pt>
                <c:pt idx="1">
                  <c:v>1.4033637062792089E-3</c:v>
                </c:pt>
                <c:pt idx="2">
                  <c:v>5.0610610825292855E-2</c:v>
                </c:pt>
                <c:pt idx="3">
                  <c:v>6.1246383641026698E-2</c:v>
                </c:pt>
                <c:pt idx="4">
                  <c:v>6.1246383641026698E-2</c:v>
                </c:pt>
                <c:pt idx="5">
                  <c:v>6.0537614092273852E-2</c:v>
                </c:pt>
                <c:pt idx="6">
                  <c:v>5.984301993474752E-2</c:v>
                </c:pt>
                <c:pt idx="7">
                  <c:v>1.0635772815733862E-2</c:v>
                </c:pt>
              </c:numCache>
            </c:numRef>
          </c:val>
        </c:ser>
        <c:ser>
          <c:idx val="61"/>
          <c:order val="61"/>
          <c:tx>
            <c:strRef>
              <c:f>'D2.6.2.A'!$IP$115</c:f>
              <c:strCache>
                <c:ptCount val="1"/>
                <c:pt idx="0">
                  <c:v>Industry I8 LTP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'D2.6.2.A'!$IQ$115:$IX$115</c:f>
              <c:numCache>
                <c:formatCode>0</c:formatCode>
                <c:ptCount val="8"/>
                <c:pt idx="0">
                  <c:v>1.3837519153258817</c:v>
                </c:pt>
                <c:pt idx="1">
                  <c:v>4.1669712760258575</c:v>
                </c:pt>
                <c:pt idx="2">
                  <c:v>4.2634178936154061</c:v>
                </c:pt>
                <c:pt idx="3">
                  <c:v>4.2634178936154061</c:v>
                </c:pt>
                <c:pt idx="4">
                  <c:v>4.2634178936154061</c:v>
                </c:pt>
                <c:pt idx="5">
                  <c:v>4.2634178936154061</c:v>
                </c:pt>
                <c:pt idx="6">
                  <c:v>2.8796659782895238</c:v>
                </c:pt>
                <c:pt idx="7">
                  <c:v>9.6446617589548311E-2</c:v>
                </c:pt>
              </c:numCache>
            </c:numRef>
          </c:val>
        </c:ser>
        <c:ser>
          <c:idx val="62"/>
          <c:order val="62"/>
          <c:tx>
            <c:strRef>
              <c:f>'D2.6.2.A'!$IP$116</c:f>
              <c:strCache>
                <c:ptCount val="1"/>
                <c:pt idx="0">
                  <c:v>Industry I8 LTP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'D2.6.2.A'!$IQ$116:$IX$116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1.3837519152332696</c:v>
                </c:pt>
                <c:pt idx="3">
                  <c:v>1.5874235024306651</c:v>
                </c:pt>
                <c:pt idx="4">
                  <c:v>1.5874235024306651</c:v>
                </c:pt>
                <c:pt idx="5">
                  <c:v>1.5874235024306651</c:v>
                </c:pt>
                <c:pt idx="6">
                  <c:v>1.3106731193840113</c:v>
                </c:pt>
                <c:pt idx="7">
                  <c:v>0.16293726975791609</c:v>
                </c:pt>
              </c:numCache>
            </c:numRef>
          </c:val>
        </c:ser>
        <c:ser>
          <c:idx val="63"/>
          <c:order val="63"/>
          <c:tx>
            <c:strRef>
              <c:f>'D2.6.2.A'!$IP$117</c:f>
              <c:strCache>
                <c:ptCount val="1"/>
                <c:pt idx="0">
                  <c:v>Industry I8 LTP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'D2.6.2.A'!$IQ$117:$IX$117</c:f>
              <c:numCache>
                <c:formatCode>0</c:formatCode>
                <c:ptCount val="8"/>
                <c:pt idx="0">
                  <c:v>1.8146554834163373E-2</c:v>
                </c:pt>
                <c:pt idx="1">
                  <c:v>8.4287148626341346E-2</c:v>
                </c:pt>
                <c:pt idx="2">
                  <c:v>0.2173195073271583</c:v>
                </c:pt>
                <c:pt idx="3">
                  <c:v>0.48308350073631101</c:v>
                </c:pt>
                <c:pt idx="4">
                  <c:v>0.48084836124771013</c:v>
                </c:pt>
                <c:pt idx="5">
                  <c:v>0.41470776745553234</c:v>
                </c:pt>
                <c:pt idx="6">
                  <c:v>0.28167540875471525</c:v>
                </c:pt>
                <c:pt idx="7">
                  <c:v>2.4049914229094863E-2</c:v>
                </c:pt>
              </c:numCache>
            </c:numRef>
          </c:val>
        </c:ser>
        <c:ser>
          <c:idx val="64"/>
          <c:order val="64"/>
          <c:tx>
            <c:strRef>
              <c:f>'D2.6.2.A'!$IP$118</c:f>
              <c:strCache>
                <c:ptCount val="1"/>
                <c:pt idx="0">
                  <c:v>Industry I8 LTP Hyd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'D2.6.2.A'!$IQ$118:$IX$118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4.7816456906799275E-2</c:v>
                </c:pt>
                <c:pt idx="3">
                  <c:v>0.14396391940684608</c:v>
                </c:pt>
                <c:pt idx="4">
                  <c:v>0.30498822984218332</c:v>
                </c:pt>
                <c:pt idx="5">
                  <c:v>0.33403270805079122</c:v>
                </c:pt>
                <c:pt idx="6">
                  <c:v>0.52943623003431928</c:v>
                </c:pt>
                <c:pt idx="7">
                  <c:v>1.0246864332122423</c:v>
                </c:pt>
              </c:numCache>
            </c:numRef>
          </c:val>
        </c:ser>
        <c:ser>
          <c:idx val="65"/>
          <c:order val="65"/>
          <c:tx>
            <c:strRef>
              <c:f>'D2.6.2.A'!$IP$119</c:f>
              <c:strCache>
                <c:ptCount val="1"/>
                <c:pt idx="0">
                  <c:v>Industry I8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'D2.6.2.A'!$IQ$119:$IX$119</c:f>
              <c:numCache>
                <c:formatCode>0</c:formatCode>
                <c:ptCount val="8"/>
                <c:pt idx="0">
                  <c:v>0.54888259980831977</c:v>
                </c:pt>
                <c:pt idx="1">
                  <c:v>0.53151582896379646</c:v>
                </c:pt>
                <c:pt idx="2">
                  <c:v>0.51414905811927281</c:v>
                </c:pt>
                <c:pt idx="3">
                  <c:v>0.4967822872747511</c:v>
                </c:pt>
                <c:pt idx="4">
                  <c:v>0.47941551643022867</c:v>
                </c:pt>
                <c:pt idx="5">
                  <c:v>0.46204874558570708</c:v>
                </c:pt>
                <c:pt idx="6">
                  <c:v>0.44468197474118409</c:v>
                </c:pt>
                <c:pt idx="7">
                  <c:v>0.42731520389665445</c:v>
                </c:pt>
              </c:numCache>
            </c:numRef>
          </c:val>
        </c:ser>
        <c:ser>
          <c:idx val="66"/>
          <c:order val="66"/>
          <c:tx>
            <c:strRef>
              <c:f>'D2.6.2.A'!$IP$120</c:f>
              <c:strCache>
                <c:ptCount val="1"/>
                <c:pt idx="0">
                  <c:v>Industry I8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'D2.6.2.A'!$IQ$120:$IX$120</c:f>
              <c:numCache>
                <c:formatCode>0</c:formatCode>
                <c:ptCount val="8"/>
                <c:pt idx="0">
                  <c:v>0.72361164740866424</c:v>
                </c:pt>
                <c:pt idx="1">
                  <c:v>0.64742560382208814</c:v>
                </c:pt>
                <c:pt idx="2">
                  <c:v>0.51817821739988978</c:v>
                </c:pt>
                <c:pt idx="3">
                  <c:v>0.30829013498287905</c:v>
                </c:pt>
                <c:pt idx="4">
                  <c:v>0</c:v>
                </c:pt>
                <c:pt idx="5">
                  <c:v>3.2937542962927557E-2</c:v>
                </c:pt>
                <c:pt idx="6">
                  <c:v>0.15893551697154842</c:v>
                </c:pt>
                <c:pt idx="7">
                  <c:v>0.46245023928809287</c:v>
                </c:pt>
              </c:numCache>
            </c:numRef>
          </c:val>
        </c:ser>
        <c:ser>
          <c:idx val="67"/>
          <c:order val="67"/>
          <c:tx>
            <c:strRef>
              <c:f>'D2.6.2.A'!$IP$121</c:f>
              <c:strCache>
                <c:ptCount val="1"/>
                <c:pt idx="0">
                  <c:v>Industry I8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'D2.6.2.A'!$IQ$121:$IX$121</c:f>
              <c:numCache>
                <c:formatCode>0</c:formatCode>
                <c:ptCount val="8"/>
                <c:pt idx="0">
                  <c:v>6.5211543280341159E-3</c:v>
                </c:pt>
                <c:pt idx="1">
                  <c:v>1.9637524956841693E-2</c:v>
                </c:pt>
                <c:pt idx="2">
                  <c:v>4.6019231295004827E-2</c:v>
                </c:pt>
                <c:pt idx="3">
                  <c:v>9.2561111627440587E-2</c:v>
                </c:pt>
                <c:pt idx="4">
                  <c:v>0.16370350510594694</c:v>
                </c:pt>
                <c:pt idx="5">
                  <c:v>0.14953897909502922</c:v>
                </c:pt>
                <c:pt idx="6">
                  <c:v>0.11210934532426035</c:v>
                </c:pt>
                <c:pt idx="7">
                  <c:v>3.0300524472030094E-2</c:v>
                </c:pt>
              </c:numCache>
            </c:numRef>
          </c:val>
        </c:ser>
        <c:ser>
          <c:idx val="68"/>
          <c:order val="68"/>
          <c:tx>
            <c:strRef>
              <c:f>'D2.6.2.A'!$IP$122</c:f>
              <c:strCache>
                <c:ptCount val="1"/>
                <c:pt idx="0">
                  <c:v>Industry I9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'D2.6.2.A'!$IQ$122:$IX$122</c:f>
              <c:numCache>
                <c:formatCode>0</c:formatCode>
                <c:ptCount val="8"/>
                <c:pt idx="0">
                  <c:v>1.9813369651574999</c:v>
                </c:pt>
                <c:pt idx="1">
                  <c:v>1.9961802508172657</c:v>
                </c:pt>
                <c:pt idx="2">
                  <c:v>2.0099998569793582</c:v>
                </c:pt>
                <c:pt idx="3">
                  <c:v>2.0227957836438226</c:v>
                </c:pt>
                <c:pt idx="4">
                  <c:v>2.0345680308106284</c:v>
                </c:pt>
                <c:pt idx="5">
                  <c:v>2.0453165984797792</c:v>
                </c:pt>
                <c:pt idx="6">
                  <c:v>2.0550414866512794</c:v>
                </c:pt>
                <c:pt idx="7">
                  <c:v>2.0637426953250313</c:v>
                </c:pt>
              </c:numCache>
            </c:numRef>
          </c:val>
        </c:ser>
        <c:ser>
          <c:idx val="69"/>
          <c:order val="69"/>
          <c:tx>
            <c:strRef>
              <c:f>'D2.6.2.A'!$IP$123</c:f>
              <c:strCache>
                <c:ptCount val="1"/>
                <c:pt idx="0">
                  <c:v>MGV (Dual Fuel Direct)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'D2.6.2.A'!$IQ$53:$IX$53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'D2.6.2.A'!$IQ$123:$IX$123</c:f>
              <c:numCache>
                <c:formatCode>0</c:formatCode>
                <c:ptCount val="8"/>
                <c:pt idx="0">
                  <c:v>2.2650109001025962E-2</c:v>
                </c:pt>
                <c:pt idx="1">
                  <c:v>9.3297068469160249E-2</c:v>
                </c:pt>
                <c:pt idx="2">
                  <c:v>0.22745670714707741</c:v>
                </c:pt>
                <c:pt idx="3">
                  <c:v>0.44370583406159964</c:v>
                </c:pt>
                <c:pt idx="4">
                  <c:v>0.77979640787252336</c:v>
                </c:pt>
                <c:pt idx="5">
                  <c:v>0.79520164365408286</c:v>
                </c:pt>
                <c:pt idx="6">
                  <c:v>0.74548427020186592</c:v>
                </c:pt>
                <c:pt idx="7">
                  <c:v>0.3387467369258636</c:v>
                </c:pt>
              </c:numCache>
            </c:numRef>
          </c:val>
        </c:ser>
        <c:ser>
          <c:idx val="70"/>
          <c:order val="70"/>
          <c:tx>
            <c:strRef>
              <c:f>'D2.6.2.A'!$IP$124</c:f>
              <c:strCache>
                <c:ptCount val="1"/>
                <c:pt idx="0">
                  <c:v>MGV (Gas SI)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'D2.6.2.A'!$IQ$53:$IX$53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'D2.6.2.A'!$IQ$124:$IX$124</c:f>
              <c:numCache>
                <c:formatCode>0</c:formatCode>
                <c:ptCount val="8"/>
                <c:pt idx="0">
                  <c:v>0.15111068551290197</c:v>
                </c:pt>
                <c:pt idx="1">
                  <c:v>0.40689599463298259</c:v>
                </c:pt>
                <c:pt idx="2">
                  <c:v>0.83913136720361781</c:v>
                </c:pt>
                <c:pt idx="3">
                  <c:v>1.4170831656913945</c:v>
                </c:pt>
                <c:pt idx="4">
                  <c:v>2.3885548095341589</c:v>
                </c:pt>
                <c:pt idx="5">
                  <c:v>3.1922837129426589</c:v>
                </c:pt>
                <c:pt idx="6">
                  <c:v>2.5682725296455531</c:v>
                </c:pt>
                <c:pt idx="7">
                  <c:v>1.3410155766851604</c:v>
                </c:pt>
              </c:numCache>
            </c:numRef>
          </c:val>
        </c:ser>
        <c:ser>
          <c:idx val="71"/>
          <c:order val="71"/>
          <c:tx>
            <c:strRef>
              <c:f>'D2.6.2.A'!$IP$125</c:f>
              <c:strCache>
                <c:ptCount val="1"/>
                <c:pt idx="0">
                  <c:v>MGV (ETI Dual Fuel Direct Hybrid)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'D2.6.2.A'!$IQ$53:$IX$53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'D2.6.2.A'!$IQ$125:$IX$125</c:f>
              <c:numCache>
                <c:formatCode>0</c:formatCode>
                <c:ptCount val="8"/>
                <c:pt idx="0">
                  <c:v>2.3396625036675351E-4</c:v>
                </c:pt>
                <c:pt idx="1">
                  <c:v>4.6070500073694946E-4</c:v>
                </c:pt>
                <c:pt idx="2">
                  <c:v>7.0521463405342752E-2</c:v>
                </c:pt>
                <c:pt idx="3">
                  <c:v>0.18969315773993911</c:v>
                </c:pt>
                <c:pt idx="4">
                  <c:v>0.39273548374129547</c:v>
                </c:pt>
                <c:pt idx="5">
                  <c:v>0.66827795977722204</c:v>
                </c:pt>
                <c:pt idx="6">
                  <c:v>1.1356914104272235</c:v>
                </c:pt>
                <c:pt idx="7">
                  <c:v>1.9273827196469395</c:v>
                </c:pt>
              </c:numCache>
            </c:numRef>
          </c:val>
        </c:ser>
        <c:ser>
          <c:idx val="72"/>
          <c:order val="72"/>
          <c:tx>
            <c:strRef>
              <c:f>'D2.6.2.A'!$IP$126</c:f>
              <c:strCache>
                <c:ptCount val="1"/>
                <c:pt idx="0">
                  <c:v>MGV (ETI Gas SI Hybrid)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'D2.6.2.A'!$IQ$53:$IX$53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'D2.6.2.A'!$IQ$126:$IX$126</c:f>
              <c:numCache>
                <c:formatCode>0</c:formatCode>
                <c:ptCount val="8"/>
                <c:pt idx="0">
                  <c:v>3.5100625028429774E-4</c:v>
                </c:pt>
                <c:pt idx="1">
                  <c:v>6.9114500055965529E-4</c:v>
                </c:pt>
                <c:pt idx="2">
                  <c:v>0.10578367896322181</c:v>
                </c:pt>
                <c:pt idx="3">
                  <c:v>0.28452885930943767</c:v>
                </c:pt>
                <c:pt idx="4">
                  <c:v>0.58904461212430792</c:v>
                </c:pt>
                <c:pt idx="5">
                  <c:v>1.0022269980462983</c:v>
                </c:pt>
                <c:pt idx="6">
                  <c:v>1.7030496761716181</c:v>
                </c:pt>
                <c:pt idx="7">
                  <c:v>2.4396055124052785</c:v>
                </c:pt>
              </c:numCache>
            </c:numRef>
          </c:val>
        </c:ser>
        <c:ser>
          <c:idx val="73"/>
          <c:order val="73"/>
          <c:tx>
            <c:strRef>
              <c:f>'D2.6.2.A'!$IP$127</c:f>
              <c:strCache>
                <c:ptCount val="1"/>
                <c:pt idx="0">
                  <c:v>HGV (Dual Fuel Direct)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'D2.6.2.A'!$IQ$53:$IX$53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'D2.6.2.A'!$IQ$127:$IX$127</c:f>
              <c:numCache>
                <c:formatCode>0</c:formatCode>
                <c:ptCount val="8"/>
                <c:pt idx="0">
                  <c:v>0.7260060390671742</c:v>
                </c:pt>
                <c:pt idx="1">
                  <c:v>1.9549176713316292</c:v>
                </c:pt>
                <c:pt idx="2">
                  <c:v>4.0315775046311764</c:v>
                </c:pt>
                <c:pt idx="3">
                  <c:v>6.8083268464560103</c:v>
                </c:pt>
                <c:pt idx="4">
                  <c:v>11.23443416447822</c:v>
                </c:pt>
                <c:pt idx="5">
                  <c:v>16.358040218718173</c:v>
                </c:pt>
                <c:pt idx="6">
                  <c:v>14.974770413733564</c:v>
                </c:pt>
                <c:pt idx="7">
                  <c:v>9.3197514634488332</c:v>
                </c:pt>
              </c:numCache>
            </c:numRef>
          </c:val>
        </c:ser>
        <c:ser>
          <c:idx val="74"/>
          <c:order val="74"/>
          <c:tx>
            <c:strRef>
              <c:f>'D2.6.2.A'!$IP$128</c:f>
              <c:strCache>
                <c:ptCount val="1"/>
                <c:pt idx="0">
                  <c:v>HGV (Dual Fuel Port)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'D2.6.2.A'!$IQ$53:$IX$53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'D2.6.2.A'!$IQ$128:$IX$128</c:f>
              <c:numCache>
                <c:formatCode>0</c:formatCode>
                <c:ptCount val="8"/>
                <c:pt idx="0">
                  <c:v>0.59895499367694882</c:v>
                </c:pt>
                <c:pt idx="1">
                  <c:v>1.6128071028944315</c:v>
                </c:pt>
                <c:pt idx="2">
                  <c:v>3.3260514742334895</c:v>
                </c:pt>
                <c:pt idx="3">
                  <c:v>5.1749077955360194</c:v>
                </c:pt>
                <c:pt idx="4">
                  <c:v>4.1615646761985463</c:v>
                </c:pt>
                <c:pt idx="5">
                  <c:v>2.448320304860141</c:v>
                </c:pt>
                <c:pt idx="6">
                  <c:v>5.0898988145282257E-4</c:v>
                </c:pt>
                <c:pt idx="7">
                  <c:v>0</c:v>
                </c:pt>
              </c:numCache>
            </c:numRef>
          </c:val>
        </c:ser>
        <c:ser>
          <c:idx val="75"/>
          <c:order val="75"/>
          <c:tx>
            <c:strRef>
              <c:f>'D2.6.2.A'!$IP$129</c:f>
              <c:strCache>
                <c:ptCount val="1"/>
                <c:pt idx="0">
                  <c:v>HGV (Gas SI)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'D2.6.2.A'!$IQ$53:$IX$53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'D2.6.2.A'!$IQ$129:$IX$129</c:f>
              <c:numCache>
                <c:formatCode>0</c:formatCode>
                <c:ptCount val="8"/>
                <c:pt idx="0">
                  <c:v>1.0890090586379668</c:v>
                </c:pt>
                <c:pt idx="1">
                  <c:v>2.9323764902838478</c:v>
                </c:pt>
                <c:pt idx="2">
                  <c:v>6.0473662402065607</c:v>
                </c:pt>
                <c:pt idx="3">
                  <c:v>10.212490304889272</c:v>
                </c:pt>
                <c:pt idx="4">
                  <c:v>17.123107741848852</c:v>
                </c:pt>
                <c:pt idx="5">
                  <c:v>15.275515370977628</c:v>
                </c:pt>
                <c:pt idx="6">
                  <c:v>10.021382247664286</c:v>
                </c:pt>
                <c:pt idx="7">
                  <c:v>1.267397379060522</c:v>
                </c:pt>
              </c:numCache>
            </c:numRef>
          </c:val>
        </c:ser>
        <c:ser>
          <c:idx val="76"/>
          <c:order val="76"/>
          <c:tx>
            <c:strRef>
              <c:f>'D2.6.2.A'!$IP$130</c:f>
              <c:strCache>
                <c:ptCount val="1"/>
                <c:pt idx="0">
                  <c:v>HGV (ETI Dual Fuel Direct Hybrid)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'D2.6.2.A'!$IQ$53:$IX$53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'D2.6.2.A'!$IQ$130:$IX$130</c:f>
              <c:numCache>
                <c:formatCode>0</c:formatCode>
                <c:ptCount val="8"/>
                <c:pt idx="0">
                  <c:v>7.7260571906670819E-4</c:v>
                </c:pt>
                <c:pt idx="1">
                  <c:v>1.51195487561982E-3</c:v>
                </c:pt>
                <c:pt idx="2">
                  <c:v>0.54087233892582309</c:v>
                </c:pt>
                <c:pt idx="3">
                  <c:v>1.4458672507399435</c:v>
                </c:pt>
                <c:pt idx="4">
                  <c:v>2.9625001220244971</c:v>
                </c:pt>
                <c:pt idx="5">
                  <c:v>4.9582199424934092</c:v>
                </c:pt>
                <c:pt idx="6">
                  <c:v>8.2750796620486451</c:v>
                </c:pt>
                <c:pt idx="7">
                  <c:v>13.767557115297258</c:v>
                </c:pt>
              </c:numCache>
            </c:numRef>
          </c:val>
        </c:ser>
        <c:ser>
          <c:idx val="77"/>
          <c:order val="77"/>
          <c:tx>
            <c:strRef>
              <c:f>'D2.6.2.A'!$IP$131</c:f>
              <c:strCache>
                <c:ptCount val="1"/>
                <c:pt idx="0">
                  <c:v>HGV (ETI Gas SI Hybrid)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'D2.6.2.A'!$IQ$53:$IX$53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'D2.6.2.A'!$IQ$131:$IX$131</c:f>
              <c:numCache>
                <c:formatCode>0</c:formatCode>
                <c:ptCount val="8"/>
                <c:pt idx="0">
                  <c:v>1.1589189067055048E-3</c:v>
                </c:pt>
                <c:pt idx="1">
                  <c:v>2.2679736258913916E-3</c:v>
                </c:pt>
                <c:pt idx="2">
                  <c:v>0.81134799623503417</c:v>
                </c:pt>
                <c:pt idx="3">
                  <c:v>2.1689376792110293</c:v>
                </c:pt>
                <c:pt idx="4">
                  <c:v>4.4441074819958368</c:v>
                </c:pt>
                <c:pt idx="5">
                  <c:v>7.4381227752341816</c:v>
                </c:pt>
                <c:pt idx="6">
                  <c:v>12.414304362243307</c:v>
                </c:pt>
                <c:pt idx="7">
                  <c:v>17.14164896790485</c:v>
                </c:pt>
              </c:numCache>
            </c:numRef>
          </c:val>
        </c:ser>
        <c:ser>
          <c:idx val="78"/>
          <c:order val="78"/>
          <c:tx>
            <c:strRef>
              <c:f>'D2.6.2.A'!$IP$132</c:f>
              <c:strCache>
                <c:ptCount val="1"/>
                <c:pt idx="0">
                  <c:v>Bus (Dual Fuel Direct)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'D2.6.2.A'!$IQ$53:$IX$53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'D2.6.2.A'!$IQ$132:$IX$132</c:f>
              <c:numCache>
                <c:formatCode>0</c:formatCode>
                <c:ptCount val="8"/>
                <c:pt idx="0">
                  <c:v>8.2753028912138635E-2</c:v>
                </c:pt>
                <c:pt idx="1">
                  <c:v>0.29080169183409271</c:v>
                </c:pt>
                <c:pt idx="2">
                  <c:v>0.70595588021075395</c:v>
                </c:pt>
                <c:pt idx="3">
                  <c:v>1.2519887618118155</c:v>
                </c:pt>
                <c:pt idx="4">
                  <c:v>1.0440245441682472</c:v>
                </c:pt>
                <c:pt idx="5">
                  <c:v>0.62887035579284623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79"/>
          <c:order val="79"/>
          <c:tx>
            <c:strRef>
              <c:f>'D2.6.2.A'!$IP$133</c:f>
              <c:strCache>
                <c:ptCount val="1"/>
                <c:pt idx="0">
                  <c:v>Bus (Gas SI)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'D2.6.2.A'!$IQ$53:$IX$53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'D2.6.2.A'!$IQ$133:$IX$133</c:f>
              <c:numCache>
                <c:formatCode>0</c:formatCode>
                <c:ptCount val="8"/>
                <c:pt idx="0">
                  <c:v>0.38162398512032014</c:v>
                </c:pt>
                <c:pt idx="1">
                  <c:v>1.026891800991091</c:v>
                </c:pt>
                <c:pt idx="2">
                  <c:v>2.1183071100610547</c:v>
                </c:pt>
                <c:pt idx="3">
                  <c:v>3.602010458467809</c:v>
                </c:pt>
                <c:pt idx="4">
                  <c:v>3.6398369751487873</c:v>
                </c:pt>
                <c:pt idx="5">
                  <c:v>2.5484216660804466</c:v>
                </c:pt>
                <c:pt idx="6">
                  <c:v>0.68309433255417906</c:v>
                </c:pt>
                <c:pt idx="7">
                  <c:v>0</c:v>
                </c:pt>
              </c:numCache>
            </c:numRef>
          </c:val>
        </c:ser>
        <c:ser>
          <c:idx val="80"/>
          <c:order val="80"/>
          <c:tx>
            <c:strRef>
              <c:f>'D2.6.2.A'!$IP$134</c:f>
              <c:strCache>
                <c:ptCount val="1"/>
                <c:pt idx="0">
                  <c:v>Bus (ETI Dual Fuel Direct Hybrid)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'D2.6.2.A'!$IQ$53:$IX$53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'D2.6.2.A'!$IQ$134:$IX$134</c:f>
              <c:numCache>
                <c:formatCode>0</c:formatCode>
                <c:ptCount val="8"/>
                <c:pt idx="0">
                  <c:v>3.4303061875731787E-4</c:v>
                </c:pt>
                <c:pt idx="1">
                  <c:v>7.0135863920234298E-4</c:v>
                </c:pt>
                <c:pt idx="2">
                  <c:v>0.22093947479474602</c:v>
                </c:pt>
                <c:pt idx="3">
                  <c:v>0.59206949738159897</c:v>
                </c:pt>
                <c:pt idx="4">
                  <c:v>1.1545519537011919</c:v>
                </c:pt>
                <c:pt idx="5">
                  <c:v>1.8582487994043799</c:v>
                </c:pt>
                <c:pt idx="6">
                  <c:v>1.5002803611437834</c:v>
                </c:pt>
                <c:pt idx="7">
                  <c:v>0.9374395768042969</c:v>
                </c:pt>
              </c:numCache>
            </c:numRef>
          </c:val>
        </c:ser>
        <c:ser>
          <c:idx val="81"/>
          <c:order val="81"/>
          <c:tx>
            <c:strRef>
              <c:f>'D2.6.2.A'!$IP$135</c:f>
              <c:strCache>
                <c:ptCount val="1"/>
                <c:pt idx="0">
                  <c:v>Bus (ETI Gas SI Hybrid)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'D2.6.2.A'!$IQ$53:$IX$53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'D2.6.2.A'!$IQ$135:$IX$135</c:f>
              <c:numCache>
                <c:formatCode>0</c:formatCode>
                <c:ptCount val="8"/>
                <c:pt idx="0">
                  <c:v>5.0910366058575017E-4</c:v>
                </c:pt>
                <c:pt idx="1">
                  <c:v>1.0116691726094864E-3</c:v>
                </c:pt>
                <c:pt idx="2">
                  <c:v>0.30991162582842485</c:v>
                </c:pt>
                <c:pt idx="3">
                  <c:v>0.83243403212043443</c:v>
                </c:pt>
                <c:pt idx="4">
                  <c:v>1.7097957721743626</c:v>
                </c:pt>
                <c:pt idx="5">
                  <c:v>1.7925907728589641</c:v>
                </c:pt>
                <c:pt idx="6">
                  <c:v>1.2695592629108978</c:v>
                </c:pt>
                <c:pt idx="7">
                  <c:v>0.39169495734560944</c:v>
                </c:pt>
              </c:numCache>
            </c:numRef>
          </c:val>
        </c:ser>
        <c:ser>
          <c:idx val="82"/>
          <c:order val="82"/>
          <c:tx>
            <c:strRef>
              <c:f>'D2.6.2.A'!$IP$136</c:f>
              <c:strCache>
                <c:ptCount val="1"/>
                <c:pt idx="0">
                  <c:v>Maritime (Dual Fuel Domestic)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'D2.6.2.A'!$IQ$53:$IX$53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'D2.6.2.A'!$IQ$136:$IX$136</c:f>
              <c:numCache>
                <c:formatCode>0</c:formatCode>
                <c:ptCount val="8"/>
                <c:pt idx="0">
                  <c:v>1.9049309460488171</c:v>
                </c:pt>
                <c:pt idx="1">
                  <c:v>3.2774613847059539</c:v>
                </c:pt>
                <c:pt idx="2">
                  <c:v>4.5083440589429458</c:v>
                </c:pt>
                <c:pt idx="3">
                  <c:v>5.0994217736106098</c:v>
                </c:pt>
                <c:pt idx="4">
                  <c:v>6.4023029646615388</c:v>
                </c:pt>
                <c:pt idx="5">
                  <c:v>7.8464241526125855</c:v>
                </c:pt>
                <c:pt idx="6">
                  <c:v>7.6880318762710171</c:v>
                </c:pt>
                <c:pt idx="7">
                  <c:v>7.5666340205244724</c:v>
                </c:pt>
              </c:numCache>
            </c:numRef>
          </c:val>
        </c:ser>
        <c:ser>
          <c:idx val="83"/>
          <c:order val="83"/>
          <c:tx>
            <c:strRef>
              <c:f>'D2.6.2.A'!$IP$137</c:f>
              <c:strCache>
                <c:ptCount val="1"/>
                <c:pt idx="0">
                  <c:v>Maritime (Dual Fuel International)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'D2.6.2.A'!$IQ$53:$IX$53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'D2.6.2.A'!$IQ$137:$IX$137</c:f>
              <c:numCache>
                <c:formatCode>0</c:formatCode>
                <c:ptCount val="8"/>
                <c:pt idx="0">
                  <c:v>9.2112692656495607</c:v>
                </c:pt>
                <c:pt idx="1">
                  <c:v>27.306122106714138</c:v>
                </c:pt>
                <c:pt idx="2">
                  <c:v>27.370722875640016</c:v>
                </c:pt>
                <c:pt idx="3">
                  <c:v>27.970702836883561</c:v>
                </c:pt>
                <c:pt idx="4">
                  <c:v>29.596893488576111</c:v>
                </c:pt>
                <c:pt idx="5">
                  <c:v>30.361380335363958</c:v>
                </c:pt>
                <c:pt idx="6">
                  <c:v>29.832174963237382</c:v>
                </c:pt>
                <c:pt idx="7">
                  <c:v>28.653773262147205</c:v>
                </c:pt>
              </c:numCache>
            </c:numRef>
          </c:val>
        </c:ser>
        <c:ser>
          <c:idx val="84"/>
          <c:order val="84"/>
          <c:tx>
            <c:strRef>
              <c:f>'D2.6.2.A'!$IP$138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'D2.6.2.A'!$IQ$53:$IX$53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'D2.6.2.A'!$IQ$138:$IX$138</c:f>
              <c:numCache>
                <c:formatCode>0</c:formatCode>
                <c:ptCount val="8"/>
                <c:pt idx="0">
                  <c:v>213.77406851085306</c:v>
                </c:pt>
                <c:pt idx="1">
                  <c:v>305.12616147870648</c:v>
                </c:pt>
                <c:pt idx="2">
                  <c:v>269.52255352741435</c:v>
                </c:pt>
                <c:pt idx="3">
                  <c:v>110.41893019911404</c:v>
                </c:pt>
                <c:pt idx="4">
                  <c:v>38.27622320322002</c:v>
                </c:pt>
                <c:pt idx="5">
                  <c:v>9.8348883468605557</c:v>
                </c:pt>
                <c:pt idx="6">
                  <c:v>0.8023556054200548</c:v>
                </c:pt>
                <c:pt idx="7">
                  <c:v>5.8245166199332149E-4</c:v>
                </c:pt>
              </c:numCache>
            </c:numRef>
          </c:val>
        </c:ser>
        <c:ser>
          <c:idx val="85"/>
          <c:order val="85"/>
          <c:tx>
            <c:strRef>
              <c:f>'D2.6.2.A'!$IP$139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numRef>
              <c:f>'D2.6.2.A'!$IQ$53:$IX$53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'D2.6.2.A'!$IQ$139:$IX$139</c:f>
              <c:numCache>
                <c:formatCode>0</c:formatCode>
                <c:ptCount val="8"/>
                <c:pt idx="0">
                  <c:v>0</c:v>
                </c:pt>
                <c:pt idx="1">
                  <c:v>2.4499784530933613</c:v>
                </c:pt>
                <c:pt idx="2">
                  <c:v>70.218689470809267</c:v>
                </c:pt>
                <c:pt idx="3">
                  <c:v>147.3288996000428</c:v>
                </c:pt>
                <c:pt idx="4">
                  <c:v>155.03795995146564</c:v>
                </c:pt>
                <c:pt idx="5">
                  <c:v>138.54087863957025</c:v>
                </c:pt>
                <c:pt idx="6">
                  <c:v>148.36905154644614</c:v>
                </c:pt>
                <c:pt idx="7">
                  <c:v>159.02936462997405</c:v>
                </c:pt>
              </c:numCache>
            </c:numRef>
          </c:val>
        </c:ser>
        <c:ser>
          <c:idx val="86"/>
          <c:order val="86"/>
          <c:tx>
            <c:strRef>
              <c:f>'D2.6.2.A'!$IP$140</c:f>
              <c:strCache>
                <c:ptCount val="1"/>
                <c:pt idx="0">
                  <c:v>OCGT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numRef>
              <c:f>'D2.6.2.A'!$IQ$53:$IX$53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'D2.6.2.A'!$IQ$140:$IX$140</c:f>
              <c:numCache>
                <c:formatCode>0</c:formatCode>
                <c:ptCount val="8"/>
                <c:pt idx="0">
                  <c:v>1.4123492879445494</c:v>
                </c:pt>
                <c:pt idx="1">
                  <c:v>1.2093623469844164</c:v>
                </c:pt>
                <c:pt idx="2">
                  <c:v>3.8984235472078477</c:v>
                </c:pt>
                <c:pt idx="3">
                  <c:v>0.6859274862121072</c:v>
                </c:pt>
                <c:pt idx="4">
                  <c:v>0.29849421174451768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87"/>
          <c:order val="87"/>
          <c:tx>
            <c:strRef>
              <c:f>'D2.6.2.A'!$IP$141</c:f>
              <c:strCache>
                <c:ptCount val="1"/>
                <c:pt idx="0">
                  <c:v>Domestic Cooking (Gas)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'D2.6.2.A'!$IQ$141:$IX$141</c:f>
              <c:numCache>
                <c:formatCode>0</c:formatCode>
                <c:ptCount val="8"/>
                <c:pt idx="0">
                  <c:v>9.717645857606561</c:v>
                </c:pt>
                <c:pt idx="1">
                  <c:v>13.522560112272636</c:v>
                </c:pt>
                <c:pt idx="2">
                  <c:v>16.58671220999836</c:v>
                </c:pt>
                <c:pt idx="3">
                  <c:v>16.97370131000195</c:v>
                </c:pt>
                <c:pt idx="4">
                  <c:v>17.259940979999296</c:v>
                </c:pt>
                <c:pt idx="5">
                  <c:v>11.454047845703681</c:v>
                </c:pt>
                <c:pt idx="6">
                  <c:v>5.9074815035212751</c:v>
                </c:pt>
                <c:pt idx="7">
                  <c:v>0.23879107720515141</c:v>
                </c:pt>
              </c:numCache>
            </c:numRef>
          </c:val>
        </c:ser>
        <c:ser>
          <c:idx val="88"/>
          <c:order val="88"/>
          <c:tx>
            <c:strRef>
              <c:f>'D2.6.2.A'!$IP$142</c:f>
              <c:strCache>
                <c:ptCount val="1"/>
                <c:pt idx="0">
                  <c:v>District Heating Gas Boiler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'D2.6.2.A'!$IQ$142:$IX$142</c:f>
              <c:numCache>
                <c:formatCode>0</c:formatCode>
                <c:ptCount val="8"/>
                <c:pt idx="0">
                  <c:v>7.6919664656194793E-3</c:v>
                </c:pt>
                <c:pt idx="1">
                  <c:v>2.188900347370084E-2</c:v>
                </c:pt>
                <c:pt idx="2">
                  <c:v>6.9732782717000952E-2</c:v>
                </c:pt>
                <c:pt idx="3">
                  <c:v>0.17560608555274315</c:v>
                </c:pt>
                <c:pt idx="4">
                  <c:v>0.36942225976972587</c:v>
                </c:pt>
                <c:pt idx="5">
                  <c:v>0.555184229007464</c:v>
                </c:pt>
                <c:pt idx="6">
                  <c:v>0.7493568058800969</c:v>
                </c:pt>
                <c:pt idx="7">
                  <c:v>1.2533525610471272</c:v>
                </c:pt>
              </c:numCache>
            </c:numRef>
          </c:val>
        </c:ser>
        <c:ser>
          <c:idx val="89"/>
          <c:order val="89"/>
          <c:tx>
            <c:strRef>
              <c:f>'D2.6.2.A'!$IP$143</c:f>
              <c:strCache>
                <c:ptCount val="1"/>
                <c:pt idx="0">
                  <c:v>Gas Boiler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'D2.6.2.A'!$IQ$143:$IX$143</c:f>
              <c:numCache>
                <c:formatCode>0</c:formatCode>
                <c:ptCount val="8"/>
                <c:pt idx="0">
                  <c:v>79.242385904594045</c:v>
                </c:pt>
                <c:pt idx="1">
                  <c:v>84.274287496032827</c:v>
                </c:pt>
                <c:pt idx="2">
                  <c:v>85.8539777596108</c:v>
                </c:pt>
                <c:pt idx="3">
                  <c:v>72.431531306398455</c:v>
                </c:pt>
                <c:pt idx="4">
                  <c:v>61.964402076724717</c:v>
                </c:pt>
                <c:pt idx="5">
                  <c:v>55.66728630125646</c:v>
                </c:pt>
                <c:pt idx="6">
                  <c:v>22.464141978265395</c:v>
                </c:pt>
                <c:pt idx="7">
                  <c:v>0.13388828367132646</c:v>
                </c:pt>
              </c:numCache>
            </c:numRef>
          </c:val>
        </c:ser>
        <c:ser>
          <c:idx val="90"/>
          <c:order val="90"/>
          <c:tx>
            <c:strRef>
              <c:f>'D2.6.2.A'!$IP$144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'D2.6.2.A'!$IQ$144:$IX$144</c:f>
              <c:numCache>
                <c:formatCode>0</c:formatCode>
                <c:ptCount val="8"/>
                <c:pt idx="0">
                  <c:v>390.44930634264477</c:v>
                </c:pt>
                <c:pt idx="1">
                  <c:v>377.31706493736232</c:v>
                </c:pt>
                <c:pt idx="2">
                  <c:v>378.96795406810168</c:v>
                </c:pt>
                <c:pt idx="3">
                  <c:v>320.2132547568774</c:v>
                </c:pt>
                <c:pt idx="4">
                  <c:v>305.68229062754597</c:v>
                </c:pt>
                <c:pt idx="5">
                  <c:v>251.11997808552817</c:v>
                </c:pt>
                <c:pt idx="6">
                  <c:v>164.38592819418815</c:v>
                </c:pt>
                <c:pt idx="7">
                  <c:v>4.5533538903632094</c:v>
                </c:pt>
              </c:numCache>
            </c:numRef>
          </c:val>
        </c:ser>
        <c:ser>
          <c:idx val="91"/>
          <c:order val="91"/>
          <c:tx>
            <c:strRef>
              <c:f>'D2.6.2.A'!$IP$145</c:f>
              <c:strCache>
                <c:ptCount val="1"/>
                <c:pt idx="0">
                  <c:v>H2 Plant (SMR with CCS)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numRef>
              <c:f>'D2.6.2.A'!$IQ$53:$IX$53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'D2.6.2.A'!$IQ$145:$IX$145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1.3714853900581581E-2</c:v>
                </c:pt>
                <c:pt idx="4">
                  <c:v>4.1287770439843467E-3</c:v>
                </c:pt>
                <c:pt idx="5">
                  <c:v>8.1343964636887353E-3</c:v>
                </c:pt>
                <c:pt idx="6">
                  <c:v>2.0875986442210762E-3</c:v>
                </c:pt>
                <c:pt idx="7">
                  <c:v>4.5734910849464389E-4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401728"/>
        <c:axId val="211407616"/>
      </c:barChart>
      <c:catAx>
        <c:axId val="21140172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11407616"/>
        <c:crosses val="autoZero"/>
        <c:auto val="1"/>
        <c:lblAlgn val="ctr"/>
        <c:lblOffset val="100"/>
        <c:noMultiLvlLbl val="0"/>
      </c:catAx>
      <c:valAx>
        <c:axId val="211407616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114017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Hydrogen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'D2.6.2.A'!$JJ$54</c:f>
              <c:strCache>
                <c:ptCount val="1"/>
                <c:pt idx="0">
                  <c:v>Industry I1 HTP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'D2.6.2.A'!$JK$54:$JR$54</c:f>
              <c:numCache>
                <c:formatCode>0</c:formatCode>
                <c:ptCount val="8"/>
                <c:pt idx="0">
                  <c:v>0</c:v>
                </c:pt>
                <c:pt idx="1">
                  <c:v>0.12402435588595365</c:v>
                </c:pt>
                <c:pt idx="2">
                  <c:v>0.2154446649173587</c:v>
                </c:pt>
                <c:pt idx="3">
                  <c:v>0.2154446649173587</c:v>
                </c:pt>
                <c:pt idx="4">
                  <c:v>0.2154446649173587</c:v>
                </c:pt>
                <c:pt idx="5">
                  <c:v>9.1420309031405189E-2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'D2.6.2.A'!$JJ$55</c:f>
              <c:strCache>
                <c:ptCount val="1"/>
                <c:pt idx="0">
                  <c:v>Industry I1 HTP Hyd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'D2.6.2.A'!$JK$55:$JR$55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0.64443310954006372</c:v>
                </c:pt>
                <c:pt idx="3">
                  <c:v>0.84238982790028094</c:v>
                </c:pt>
                <c:pt idx="4">
                  <c:v>0.84861955005557732</c:v>
                </c:pt>
                <c:pt idx="5">
                  <c:v>0.84861955005559353</c:v>
                </c:pt>
                <c:pt idx="6">
                  <c:v>0.47470457291910167</c:v>
                </c:pt>
                <c:pt idx="7">
                  <c:v>0.57372615796484272</c:v>
                </c:pt>
              </c:numCache>
            </c:numRef>
          </c:val>
        </c:ser>
        <c:ser>
          <c:idx val="2"/>
          <c:order val="2"/>
          <c:tx>
            <c:strRef>
              <c:f>'D2.6.2.A'!$JJ$56</c:f>
              <c:strCache>
                <c:ptCount val="1"/>
                <c:pt idx="0">
                  <c:v>Industry I2 HTP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'D2.6.2.A'!$JK$56:$JR$56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1.2909789156810183E-2</c:v>
                </c:pt>
                <c:pt idx="4">
                  <c:v>1.2909789156901254E-2</c:v>
                </c:pt>
                <c:pt idx="5">
                  <c:v>1.2909789156990434E-2</c:v>
                </c:pt>
                <c:pt idx="6">
                  <c:v>1.2861628344380724E-2</c:v>
                </c:pt>
                <c:pt idx="7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'D2.6.2.A'!$JJ$57</c:f>
              <c:strCache>
                <c:ptCount val="1"/>
                <c:pt idx="0">
                  <c:v>Industry I2 LTP Hyd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'D2.6.2.A'!$JK$57:$JR$57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2.2871387560986528E-2</c:v>
                </c:pt>
                <c:pt idx="3">
                  <c:v>0.10993923832434727</c:v>
                </c:pt>
                <c:pt idx="4">
                  <c:v>0.48381593666142958</c:v>
                </c:pt>
                <c:pt idx="5">
                  <c:v>1.2339657859181188</c:v>
                </c:pt>
                <c:pt idx="6">
                  <c:v>2.3414857611702371</c:v>
                </c:pt>
                <c:pt idx="7">
                  <c:v>4.2378843620618163</c:v>
                </c:pt>
              </c:numCache>
            </c:numRef>
          </c:val>
        </c:ser>
        <c:ser>
          <c:idx val="4"/>
          <c:order val="4"/>
          <c:tx>
            <c:strRef>
              <c:f>'D2.6.2.A'!$JJ$58</c:f>
              <c:strCache>
                <c:ptCount val="1"/>
                <c:pt idx="0">
                  <c:v>Industry I6 HTP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'D2.6.2.A'!$JK$58:$JR$58</c:f>
              <c:numCache>
                <c:formatCode>0</c:formatCode>
                <c:ptCount val="8"/>
                <c:pt idx="0">
                  <c:v>0.38984915031845679</c:v>
                </c:pt>
                <c:pt idx="1">
                  <c:v>1.2624281815846083</c:v>
                </c:pt>
                <c:pt idx="2">
                  <c:v>3.0174962878302538</c:v>
                </c:pt>
                <c:pt idx="3">
                  <c:v>6.5475651380240389</c:v>
                </c:pt>
                <c:pt idx="4">
                  <c:v>12.684653790275743</c:v>
                </c:pt>
                <c:pt idx="5">
                  <c:v>12.45186740608179</c:v>
                </c:pt>
                <c:pt idx="6">
                  <c:v>12.561663393286988</c:v>
                </c:pt>
                <c:pt idx="7">
                  <c:v>13.372178752023672</c:v>
                </c:pt>
              </c:numCache>
            </c:numRef>
          </c:val>
        </c:ser>
        <c:ser>
          <c:idx val="5"/>
          <c:order val="5"/>
          <c:tx>
            <c:strRef>
              <c:f>'D2.6.2.A'!$JJ$59</c:f>
              <c:strCache>
                <c:ptCount val="1"/>
                <c:pt idx="0">
                  <c:v>Industry I6 LTP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'D2.6.2.A'!$JK$59:$JR$59</c:f>
              <c:numCache>
                <c:formatCode>0</c:formatCode>
                <c:ptCount val="8"/>
                <c:pt idx="0">
                  <c:v>2.1961990710911716E-2</c:v>
                </c:pt>
                <c:pt idx="1">
                  <c:v>0.46311900412790069</c:v>
                </c:pt>
                <c:pt idx="2">
                  <c:v>1.3639841358693687</c:v>
                </c:pt>
                <c:pt idx="3">
                  <c:v>3.1641352314163758</c:v>
                </c:pt>
                <c:pt idx="4">
                  <c:v>6.7468383611895844</c:v>
                </c:pt>
                <c:pt idx="5">
                  <c:v>9.4741072296154965</c:v>
                </c:pt>
                <c:pt idx="6">
                  <c:v>10.09236969406569</c:v>
                </c:pt>
                <c:pt idx="7">
                  <c:v>12.043478003314913</c:v>
                </c:pt>
              </c:numCache>
            </c:numRef>
          </c:val>
        </c:ser>
        <c:ser>
          <c:idx val="6"/>
          <c:order val="6"/>
          <c:tx>
            <c:strRef>
              <c:f>'D2.6.2.A'!$JJ$60</c:f>
              <c:strCache>
                <c:ptCount val="1"/>
                <c:pt idx="0">
                  <c:v>Industry I8 LTP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'D2.6.2.A'!$JK$60:$JR$60</c:f>
              <c:numCache>
                <c:formatCode>0</c:formatCode>
                <c:ptCount val="8"/>
                <c:pt idx="0">
                  <c:v>0.50570252863286702</c:v>
                </c:pt>
                <c:pt idx="1">
                  <c:v>2.348887961440989</c:v>
                </c:pt>
                <c:pt idx="2">
                  <c:v>6.0561922293752897</c:v>
                </c:pt>
                <c:pt idx="3">
                  <c:v>13.462420282843352</c:v>
                </c:pt>
                <c:pt idx="4">
                  <c:v>13.400132112909036</c:v>
                </c:pt>
                <c:pt idx="5">
                  <c:v>11.55694668010092</c:v>
                </c:pt>
                <c:pt idx="6">
                  <c:v>7.8496424121666193</c:v>
                </c:pt>
                <c:pt idx="7">
                  <c:v>0.67021550648060335</c:v>
                </c:pt>
              </c:numCache>
            </c:numRef>
          </c:val>
        </c:ser>
        <c:ser>
          <c:idx val="7"/>
          <c:order val="7"/>
          <c:tx>
            <c:strRef>
              <c:f>'D2.6.2.A'!$JJ$61</c:f>
              <c:strCache>
                <c:ptCount val="1"/>
                <c:pt idx="0">
                  <c:v>Industry I8 LTP Hyd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'D2.6.2.A'!$JK$61:$JR$61</c:f>
              <c:numCache>
                <c:formatCode>0</c:formatCode>
                <c:ptCount val="8"/>
                <c:pt idx="0">
                  <c:v>0</c:v>
                </c:pt>
                <c:pt idx="1">
                  <c:v>3.9503537296256026E-4</c:v>
                </c:pt>
                <c:pt idx="2">
                  <c:v>1.3325341029752409</c:v>
                </c:pt>
                <c:pt idx="3">
                  <c:v>4.0119415911872602</c:v>
                </c:pt>
                <c:pt idx="4">
                  <c:v>8.4993168369396948</c:v>
                </c:pt>
                <c:pt idx="5">
                  <c:v>9.3087192941633266</c:v>
                </c:pt>
                <c:pt idx="6">
                  <c:v>14.754163681480499</c:v>
                </c:pt>
                <c:pt idx="7">
                  <c:v>28.555641832116109</c:v>
                </c:pt>
              </c:numCache>
            </c:numRef>
          </c:val>
        </c:ser>
        <c:ser>
          <c:idx val="8"/>
          <c:order val="8"/>
          <c:tx>
            <c:strRef>
              <c:f>'D2.6.2.A'!$JJ$62</c:f>
              <c:strCache>
                <c:ptCount val="1"/>
                <c:pt idx="0">
                  <c:v>Car Hydrogen FCV (A/B Segment)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numRef>
              <c:f>'D2.6.2.A'!$JK$53:$JR$53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'D2.6.2.A'!$JK$62:$JR$62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0.31496852687721599</c:v>
                </c:pt>
                <c:pt idx="7">
                  <c:v>2.3875717659398776</c:v>
                </c:pt>
              </c:numCache>
            </c:numRef>
          </c:val>
        </c:ser>
        <c:ser>
          <c:idx val="9"/>
          <c:order val="9"/>
          <c:tx>
            <c:strRef>
              <c:f>'D2.6.2.A'!$JJ$63</c:f>
              <c:strCache>
                <c:ptCount val="1"/>
                <c:pt idx="0">
                  <c:v>Car Hydrogen ICE (A/B Segment)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numRef>
              <c:f>'D2.6.2.A'!$JK$53:$JR$53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'D2.6.2.A'!$JK$63:$JR$63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0.2386898394007812</c:v>
                </c:pt>
                <c:pt idx="7">
                  <c:v>1.3711186909929336</c:v>
                </c:pt>
              </c:numCache>
            </c:numRef>
          </c:val>
        </c:ser>
        <c:ser>
          <c:idx val="10"/>
          <c:order val="10"/>
          <c:tx>
            <c:strRef>
              <c:f>'D2.6.2.A'!$JJ$64</c:f>
              <c:strCache>
                <c:ptCount val="1"/>
                <c:pt idx="0">
                  <c:v>HGV (Hydrogen FCV)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'D2.6.2.A'!$JK$53:$JR$53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'D2.6.2.A'!$JK$64:$JR$64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5.7037475718400045E-3</c:v>
                </c:pt>
              </c:numCache>
            </c:numRef>
          </c:val>
        </c:ser>
        <c:ser>
          <c:idx val="11"/>
          <c:order val="11"/>
          <c:tx>
            <c:strRef>
              <c:f>'D2.6.2.A'!$JJ$65</c:f>
              <c:strCache>
                <c:ptCount val="1"/>
                <c:pt idx="0">
                  <c:v>LGV (Hydrogen FCV)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'D2.6.2.A'!$JK$53:$JR$53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'D2.6.2.A'!$JK$65:$JR$65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5.4805194658958433E-3</c:v>
                </c:pt>
                <c:pt idx="7">
                  <c:v>4.3774782064851768E-2</c:v>
                </c:pt>
              </c:numCache>
            </c:numRef>
          </c:val>
        </c:ser>
        <c:ser>
          <c:idx val="12"/>
          <c:order val="12"/>
          <c:tx>
            <c:strRef>
              <c:f>'D2.6.2.A'!$JJ$66</c:f>
              <c:strCache>
                <c:ptCount val="1"/>
                <c:pt idx="0">
                  <c:v>LGV (Hydrogen ICE)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'D2.6.2.A'!$JK$53:$JR$53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'D2.6.2.A'!$JK$66:$JR$66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3.6837415651225329E-2</c:v>
                </c:pt>
              </c:numCache>
            </c:numRef>
          </c:val>
        </c:ser>
        <c:ser>
          <c:idx val="13"/>
          <c:order val="13"/>
          <c:tx>
            <c:strRef>
              <c:f>'D2.6.2.A'!$JJ$67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cat>
            <c:numRef>
              <c:f>'D2.6.2.A'!$JK$53:$JR$53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'D2.6.2.A'!$JK$67:$JR$67</c:f>
              <c:numCache>
                <c:formatCode>0</c:formatCode>
                <c:ptCount val="8"/>
                <c:pt idx="0">
                  <c:v>0</c:v>
                </c:pt>
                <c:pt idx="1">
                  <c:v>0.20488958767512394</c:v>
                </c:pt>
                <c:pt idx="2">
                  <c:v>7.068287225667782</c:v>
                </c:pt>
                <c:pt idx="3">
                  <c:v>14.182846520571569</c:v>
                </c:pt>
                <c:pt idx="4">
                  <c:v>24.204332138546025</c:v>
                </c:pt>
                <c:pt idx="5">
                  <c:v>68.818640550410606</c:v>
                </c:pt>
                <c:pt idx="6">
                  <c:v>78.37439115454049</c:v>
                </c:pt>
                <c:pt idx="7">
                  <c:v>55.041157706513332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713024"/>
        <c:axId val="211723008"/>
      </c:barChart>
      <c:catAx>
        <c:axId val="21171302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11723008"/>
        <c:crosses val="autoZero"/>
        <c:auto val="1"/>
        <c:lblAlgn val="ctr"/>
        <c:lblOffset val="100"/>
        <c:noMultiLvlLbl val="0"/>
      </c:catAx>
      <c:valAx>
        <c:axId val="211723008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1171302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Biomass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'D2.6.2.A'!$KD$54</c:f>
              <c:strCache>
                <c:ptCount val="1"/>
                <c:pt idx="0">
                  <c:v>Industry I1 HTP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'D2.6.2.A'!$KE$54:$KL$54</c:f>
              <c:numCache>
                <c:formatCode>0</c:formatCode>
                <c:ptCount val="8"/>
                <c:pt idx="0">
                  <c:v>0.39271120723445913</c:v>
                </c:pt>
                <c:pt idx="1">
                  <c:v>1.1825937165398734</c:v>
                </c:pt>
                <c:pt idx="2">
                  <c:v>2.5533209893042255</c:v>
                </c:pt>
                <c:pt idx="3">
                  <c:v>2.5533209893042255</c:v>
                </c:pt>
                <c:pt idx="4">
                  <c:v>2.5533209893042255</c:v>
                </c:pt>
                <c:pt idx="5">
                  <c:v>2.160609782069765</c:v>
                </c:pt>
                <c:pt idx="6">
                  <c:v>1.3707272727643518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'D2.6.2.A'!$KD$55</c:f>
              <c:strCache>
                <c:ptCount val="1"/>
                <c:pt idx="0">
                  <c:v>Industry I1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'D2.6.2.A'!$KE$55:$KL$55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0.39271120725195119</c:v>
                </c:pt>
                <c:pt idx="3">
                  <c:v>1.1825937165487383</c:v>
                </c:pt>
                <c:pt idx="4">
                  <c:v>1.7231499643654036</c:v>
                </c:pt>
                <c:pt idx="5">
                  <c:v>1.805211258443596</c:v>
                </c:pt>
                <c:pt idx="6">
                  <c:v>1.6138035703913953</c:v>
                </c:pt>
                <c:pt idx="7">
                  <c:v>0.95834651165737716</c:v>
                </c:pt>
              </c:numCache>
            </c:numRef>
          </c:val>
        </c:ser>
        <c:ser>
          <c:idx val="2"/>
          <c:order val="2"/>
          <c:tx>
            <c:strRef>
              <c:f>'D2.6.2.A'!$KD$56</c:f>
              <c:strCache>
                <c:ptCount val="1"/>
                <c:pt idx="0">
                  <c:v>Industry I2 HTP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'D2.6.2.A'!$KE$56:$KL$56</c:f>
              <c:numCache>
                <c:formatCode>0</c:formatCode>
                <c:ptCount val="8"/>
                <c:pt idx="0">
                  <c:v>2.0146185168371435E-2</c:v>
                </c:pt>
                <c:pt idx="1">
                  <c:v>4.5325473598984943E-2</c:v>
                </c:pt>
                <c:pt idx="2">
                  <c:v>4.5325473598984943E-2</c:v>
                </c:pt>
                <c:pt idx="3">
                  <c:v>4.5325473598984943E-2</c:v>
                </c:pt>
                <c:pt idx="4">
                  <c:v>4.5325473598984943E-2</c:v>
                </c:pt>
                <c:pt idx="5">
                  <c:v>4.5325473598984943E-2</c:v>
                </c:pt>
                <c:pt idx="6">
                  <c:v>2.5179288430613508E-2</c:v>
                </c:pt>
                <c:pt idx="7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'D2.6.2.A'!$KD$57</c:f>
              <c:strCache>
                <c:ptCount val="1"/>
                <c:pt idx="0">
                  <c:v>Industry I2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'D2.6.2.A'!$KE$57:$KL$57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6.6478035802942509E-2</c:v>
                </c:pt>
                <c:pt idx="3">
                  <c:v>0.2001891109259219</c:v>
                </c:pt>
                <c:pt idx="4">
                  <c:v>0.46912984292266902</c:v>
                </c:pt>
                <c:pt idx="5">
                  <c:v>1.0100657172358387</c:v>
                </c:pt>
                <c:pt idx="6">
                  <c:v>1.7410121061355555</c:v>
                </c:pt>
                <c:pt idx="7">
                  <c:v>1.6639205558909267</c:v>
                </c:pt>
              </c:numCache>
            </c:numRef>
          </c:val>
        </c:ser>
        <c:ser>
          <c:idx val="4"/>
          <c:order val="4"/>
          <c:tx>
            <c:strRef>
              <c:f>'D2.6.2.A'!$KD$58</c:f>
              <c:strCache>
                <c:ptCount val="1"/>
                <c:pt idx="0">
                  <c:v>Industry I2 LTP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'D2.6.2.A'!$KE$58:$KL$58</c:f>
              <c:numCache>
                <c:formatCode>0</c:formatCode>
                <c:ptCount val="8"/>
                <c:pt idx="0">
                  <c:v>0.18419872302580528</c:v>
                </c:pt>
                <c:pt idx="1">
                  <c:v>0.55640750092899871</c:v>
                </c:pt>
                <c:pt idx="2">
                  <c:v>1.2921264370239365</c:v>
                </c:pt>
                <c:pt idx="3">
                  <c:v>1.1879542688852494</c:v>
                </c:pt>
                <c:pt idx="4">
                  <c:v>0.81574549098205629</c:v>
                </c:pt>
                <c:pt idx="5">
                  <c:v>8.0026554887118462E-2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'D2.6.2.A'!$KD$59</c:f>
              <c:strCache>
                <c:ptCount val="1"/>
                <c:pt idx="0">
                  <c:v>Industry I2 LTP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'D2.6.2.A'!$KE$59:$KL$59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0.18822548104716727</c:v>
                </c:pt>
                <c:pt idx="3">
                  <c:v>0.56681415523961054</c:v>
                </c:pt>
                <c:pt idx="4">
                  <c:v>1.3163764618174989</c:v>
                </c:pt>
                <c:pt idx="5">
                  <c:v>1.4132200021086045</c:v>
                </c:pt>
                <c:pt idx="6">
                  <c:v>1.1956008072366693</c:v>
                </c:pt>
                <c:pt idx="7">
                  <c:v>0.74281740656743878</c:v>
                </c:pt>
              </c:numCache>
            </c:numRef>
          </c:val>
        </c:ser>
        <c:ser>
          <c:idx val="6"/>
          <c:order val="6"/>
          <c:tx>
            <c:strRef>
              <c:f>'D2.6.2.A'!$KD$60</c:f>
              <c:strCache>
                <c:ptCount val="1"/>
                <c:pt idx="0">
                  <c:v>Industry I2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'D2.6.2.A'!$KE$60:$KL$60</c:f>
              <c:numCache>
                <c:formatCode>0</c:formatCode>
                <c:ptCount val="8"/>
                <c:pt idx="0">
                  <c:v>1.102605280988319E-2</c:v>
                </c:pt>
                <c:pt idx="1">
                  <c:v>3.6558032996795664E-2</c:v>
                </c:pt>
                <c:pt idx="2">
                  <c:v>9.1221759884099751E-2</c:v>
                </c:pt>
                <c:pt idx="3">
                  <c:v>0.17753109708732503</c:v>
                </c:pt>
                <c:pt idx="4">
                  <c:v>0.29530343434412487</c:v>
                </c:pt>
                <c:pt idx="5">
                  <c:v>0.24063970745708191</c:v>
                </c:pt>
                <c:pt idx="6">
                  <c:v>0.14330431744422514</c:v>
                </c:pt>
                <c:pt idx="7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'D2.6.2.A'!$KD$61</c:f>
              <c:strCache>
                <c:ptCount val="1"/>
                <c:pt idx="0">
                  <c:v>Industry I3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'D2.6.2.A'!$KE$61:$KL$61</c:f>
              <c:numCache>
                <c:formatCode>0</c:formatCode>
                <c:ptCount val="8"/>
                <c:pt idx="0">
                  <c:v>0.19799172516273272</c:v>
                </c:pt>
                <c:pt idx="1">
                  <c:v>0.60661923094739489</c:v>
                </c:pt>
                <c:pt idx="2">
                  <c:v>1.4355033014237855</c:v>
                </c:pt>
                <c:pt idx="3">
                  <c:v>2.7551029126016884</c:v>
                </c:pt>
                <c:pt idx="4">
                  <c:v>4.6026165990886598</c:v>
                </c:pt>
                <c:pt idx="5">
                  <c:v>3.7737325286122725</c:v>
                </c:pt>
                <c:pt idx="6">
                  <c:v>2.2561411922716359</c:v>
                </c:pt>
                <c:pt idx="7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'D2.6.2.A'!$KD$62</c:f>
              <c:strCache>
                <c:ptCount val="1"/>
                <c:pt idx="0">
                  <c:v>Industry I5 DaS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'D2.6.2.A'!$KE$62:$KL$62</c:f>
              <c:numCache>
                <c:formatCode>0</c:formatCode>
                <c:ptCount val="8"/>
                <c:pt idx="0">
                  <c:v>0.20353242524659254</c:v>
                </c:pt>
                <c:pt idx="1">
                  <c:v>0.61290883165712051</c:v>
                </c:pt>
                <c:pt idx="2">
                  <c:v>1.436311009085091</c:v>
                </c:pt>
                <c:pt idx="3">
                  <c:v>2.8889344716073797</c:v>
                </c:pt>
                <c:pt idx="4">
                  <c:v>5.8106791136718554</c:v>
                </c:pt>
                <c:pt idx="5">
                  <c:v>5.0213732156039006</c:v>
                </c:pt>
                <c:pt idx="6">
                  <c:v>3.3652173278350186</c:v>
                </c:pt>
                <c:pt idx="7">
                  <c:v>3.4096279360011437E-2</c:v>
                </c:pt>
              </c:numCache>
            </c:numRef>
          </c:val>
        </c:ser>
        <c:ser>
          <c:idx val="9"/>
          <c:order val="9"/>
          <c:tx>
            <c:strRef>
              <c:f>'D2.6.2.A'!$KD$63</c:f>
              <c:strCache>
                <c:ptCount val="1"/>
                <c:pt idx="0">
                  <c:v>Industry I5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'D2.6.2.A'!$KE$63:$KL$63</c:f>
              <c:numCache>
                <c:formatCode>0</c:formatCode>
                <c:ptCount val="8"/>
                <c:pt idx="0">
                  <c:v>3.3684581262037674E-2</c:v>
                </c:pt>
                <c:pt idx="1">
                  <c:v>0.10143630589120393</c:v>
                </c:pt>
                <c:pt idx="2">
                  <c:v>0.23770922418952631</c:v>
                </c:pt>
                <c:pt idx="3">
                  <c:v>0.47811815660724205</c:v>
                </c:pt>
                <c:pt idx="4">
                  <c:v>0.96166639076614013</c:v>
                </c:pt>
                <c:pt idx="5">
                  <c:v>1.0370032856300839</c:v>
                </c:pt>
                <c:pt idx="6">
                  <c:v>1.0364694407772395</c:v>
                </c:pt>
                <c:pt idx="7">
                  <c:v>0.83579526656189007</c:v>
                </c:pt>
              </c:numCache>
            </c:numRef>
          </c:val>
        </c:ser>
        <c:ser>
          <c:idx val="10"/>
          <c:order val="10"/>
          <c:tx>
            <c:strRef>
              <c:f>'D2.6.2.A'!$KD$64</c:f>
              <c:strCache>
                <c:ptCount val="1"/>
                <c:pt idx="0">
                  <c:v>Industry I6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'D2.6.2.A'!$KE$64:$KL$64</c:f>
              <c:numCache>
                <c:formatCode>0</c:formatCode>
                <c:ptCount val="8"/>
                <c:pt idx="0">
                  <c:v>0.50022746419475939</c:v>
                </c:pt>
                <c:pt idx="1">
                  <c:v>0.51254084504091779</c:v>
                </c:pt>
                <c:pt idx="2">
                  <c:v>0.5162125252918941</c:v>
                </c:pt>
                <c:pt idx="3">
                  <c:v>0.52053481900736531</c:v>
                </c:pt>
                <c:pt idx="4">
                  <c:v>0.52000047862678878</c:v>
                </c:pt>
                <c:pt idx="5">
                  <c:v>0.51134364344601935</c:v>
                </c:pt>
                <c:pt idx="6">
                  <c:v>0.49834046685396211</c:v>
                </c:pt>
                <c:pt idx="7">
                  <c:v>0.47958286185653359</c:v>
                </c:pt>
              </c:numCache>
            </c:numRef>
          </c:val>
        </c:ser>
        <c:ser>
          <c:idx val="11"/>
          <c:order val="11"/>
          <c:tx>
            <c:strRef>
              <c:f>'D2.6.2.A'!$KD$65</c:f>
              <c:strCache>
                <c:ptCount val="1"/>
                <c:pt idx="0">
                  <c:v>Industry I6 HTP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'D2.6.2.A'!$KE$65:$KL$65</c:f>
              <c:numCache>
                <c:formatCode>0</c:formatCode>
                <c:ptCount val="8"/>
                <c:pt idx="0">
                  <c:v>0.47996583598687748</c:v>
                </c:pt>
                <c:pt idx="1">
                  <c:v>1.4453485699622519</c:v>
                </c:pt>
                <c:pt idx="2">
                  <c:v>1.5247751872055584</c:v>
                </c:pt>
                <c:pt idx="3">
                  <c:v>1.5247751872055584</c:v>
                </c:pt>
                <c:pt idx="4">
                  <c:v>1.5247751872055584</c:v>
                </c:pt>
                <c:pt idx="5">
                  <c:v>1.5247751872055584</c:v>
                </c:pt>
                <c:pt idx="6">
                  <c:v>1.0448093512186807</c:v>
                </c:pt>
                <c:pt idx="7">
                  <c:v>7.9426617243306408E-2</c:v>
                </c:pt>
              </c:numCache>
            </c:numRef>
          </c:val>
        </c:ser>
        <c:ser>
          <c:idx val="12"/>
          <c:order val="12"/>
          <c:tx>
            <c:strRef>
              <c:f>'D2.6.2.A'!$KD$66</c:f>
              <c:strCache>
                <c:ptCount val="1"/>
                <c:pt idx="0">
                  <c:v>Industry I6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'D2.6.2.A'!$KE$66:$KL$66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0.47673204409369146</c:v>
                </c:pt>
                <c:pt idx="3">
                  <c:v>0.52178323834732188</c:v>
                </c:pt>
                <c:pt idx="4">
                  <c:v>0.52178323834732188</c:v>
                </c:pt>
                <c:pt idx="5">
                  <c:v>0.52178323834732188</c:v>
                </c:pt>
                <c:pt idx="6">
                  <c:v>0.52178323834732188</c:v>
                </c:pt>
                <c:pt idx="7">
                  <c:v>0.1403976030723687</c:v>
                </c:pt>
              </c:numCache>
            </c:numRef>
          </c:val>
        </c:ser>
        <c:ser>
          <c:idx val="13"/>
          <c:order val="13"/>
          <c:tx>
            <c:strRef>
              <c:f>'D2.6.2.A'!$KD$67</c:f>
              <c:strCache>
                <c:ptCount val="1"/>
                <c:pt idx="0">
                  <c:v>Industry I6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'D2.6.2.A'!$KE$67:$KL$67</c:f>
              <c:numCache>
                <c:formatCode>0</c:formatCode>
                <c:ptCount val="8"/>
                <c:pt idx="0">
                  <c:v>1.0646765481381424</c:v>
                </c:pt>
                <c:pt idx="1">
                  <c:v>0.89822204404943196</c:v>
                </c:pt>
                <c:pt idx="2">
                  <c:v>0.74413732734090909</c:v>
                </c:pt>
                <c:pt idx="3">
                  <c:v>0.58407338269546694</c:v>
                </c:pt>
                <c:pt idx="4">
                  <c:v>0.26315671877253188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'D2.6.2.A'!$KD$68</c:f>
              <c:strCache>
                <c:ptCount val="1"/>
                <c:pt idx="0">
                  <c:v>Industry I6 LTP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'D2.6.2.A'!$KE$68:$KL$68</c:f>
              <c:numCache>
                <c:formatCode>0</c:formatCode>
                <c:ptCount val="8"/>
                <c:pt idx="0">
                  <c:v>0.39638700794862153</c:v>
                </c:pt>
                <c:pt idx="1">
                  <c:v>1.1936628654177115</c:v>
                </c:pt>
                <c:pt idx="2">
                  <c:v>1.249375786935683</c:v>
                </c:pt>
                <c:pt idx="3">
                  <c:v>1.249375786935683</c:v>
                </c:pt>
                <c:pt idx="4">
                  <c:v>1.249375786935683</c:v>
                </c:pt>
                <c:pt idx="5">
                  <c:v>1.249375786935683</c:v>
                </c:pt>
                <c:pt idx="6">
                  <c:v>0.85298877898706116</c:v>
                </c:pt>
                <c:pt idx="7">
                  <c:v>5.5712921517971095E-2</c:v>
                </c:pt>
              </c:numCache>
            </c:numRef>
          </c:val>
        </c:ser>
        <c:ser>
          <c:idx val="15"/>
          <c:order val="15"/>
          <c:tx>
            <c:strRef>
              <c:f>'D2.6.2.A'!$KD$69</c:f>
              <c:strCache>
                <c:ptCount val="1"/>
                <c:pt idx="0">
                  <c:v>Industry I6 LTP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'D2.6.2.A'!$KE$69:$KL$69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0.39110184784884255</c:v>
                </c:pt>
                <c:pt idx="3">
                  <c:v>0.46551426121088013</c:v>
                </c:pt>
                <c:pt idx="4">
                  <c:v>0.46551426121088013</c:v>
                </c:pt>
                <c:pt idx="5">
                  <c:v>0.46551426121088013</c:v>
                </c:pt>
                <c:pt idx="6">
                  <c:v>0.46551426121088013</c:v>
                </c:pt>
                <c:pt idx="7">
                  <c:v>0.1526327829318061</c:v>
                </c:pt>
              </c:numCache>
            </c:numRef>
          </c:val>
        </c:ser>
        <c:ser>
          <c:idx val="16"/>
          <c:order val="16"/>
          <c:tx>
            <c:strRef>
              <c:f>'D2.6.2.A'!$KD$70</c:f>
              <c:strCache>
                <c:ptCount val="1"/>
                <c:pt idx="0">
                  <c:v>Industry I6 LTP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'D2.6.2.A'!$KE$70:$KL$70</c:f>
              <c:numCache>
                <c:formatCode>0</c:formatCode>
                <c:ptCount val="8"/>
                <c:pt idx="0">
                  <c:v>3.859199753194658E-2</c:v>
                </c:pt>
                <c:pt idx="1">
                  <c:v>0.11621428915240872</c:v>
                </c:pt>
                <c:pt idx="2">
                  <c:v>0.11621428915240872</c:v>
                </c:pt>
                <c:pt idx="3">
                  <c:v>0.11621428915240872</c:v>
                </c:pt>
                <c:pt idx="4">
                  <c:v>0.11621428915240872</c:v>
                </c:pt>
                <c:pt idx="5">
                  <c:v>0.11621428915240872</c:v>
                </c:pt>
                <c:pt idx="6">
                  <c:v>7.7622291620462094E-2</c:v>
                </c:pt>
                <c:pt idx="7">
                  <c:v>0</c:v>
                </c:pt>
              </c:numCache>
            </c:numRef>
          </c:val>
        </c:ser>
        <c:ser>
          <c:idx val="17"/>
          <c:order val="17"/>
          <c:tx>
            <c:strRef>
              <c:f>'D2.6.2.A'!$KD$71</c:f>
              <c:strCache>
                <c:ptCount val="1"/>
                <c:pt idx="0">
                  <c:v>Industry I6 LTP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'D2.6.2.A'!$KE$71:$KL$71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3.8591997531837091E-2</c:v>
                </c:pt>
                <c:pt idx="3">
                  <c:v>4.0661925308273762E-2</c:v>
                </c:pt>
                <c:pt idx="4">
                  <c:v>4.0661925308273762E-2</c:v>
                </c:pt>
                <c:pt idx="5">
                  <c:v>4.0661925308273762E-2</c:v>
                </c:pt>
                <c:pt idx="6">
                  <c:v>3.294352580190639E-2</c:v>
                </c:pt>
                <c:pt idx="7">
                  <c:v>1.655942221149334E-3</c:v>
                </c:pt>
              </c:numCache>
            </c:numRef>
          </c:val>
        </c:ser>
        <c:ser>
          <c:idx val="18"/>
          <c:order val="18"/>
          <c:tx>
            <c:strRef>
              <c:f>'D2.6.2.A'!$KD$72</c:f>
              <c:strCache>
                <c:ptCount val="1"/>
                <c:pt idx="0">
                  <c:v>Industry I6 LTP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'D2.6.2.A'!$KE$72:$KL$72</c:f>
              <c:numCache>
                <c:formatCode>0</c:formatCode>
                <c:ptCount val="8"/>
                <c:pt idx="0">
                  <c:v>1.9597312071991347E-3</c:v>
                </c:pt>
                <c:pt idx="1">
                  <c:v>4.1325432515801071E-2</c:v>
                </c:pt>
                <c:pt idx="2">
                  <c:v>0.12171220325030274</c:v>
                </c:pt>
                <c:pt idx="3">
                  <c:v>0.28234483105049579</c:v>
                </c:pt>
                <c:pt idx="4">
                  <c:v>0.60203967210414178</c:v>
                </c:pt>
                <c:pt idx="5">
                  <c:v>0.84540166884797197</c:v>
                </c:pt>
                <c:pt idx="6">
                  <c:v>0.90057099578976441</c:v>
                </c:pt>
                <c:pt idx="7">
                  <c:v>1.0746739672640904</c:v>
                </c:pt>
              </c:numCache>
            </c:numRef>
          </c:val>
        </c:ser>
        <c:ser>
          <c:idx val="19"/>
          <c:order val="19"/>
          <c:tx>
            <c:strRef>
              <c:f>'D2.6.2.A'!$KD$73</c:f>
              <c:strCache>
                <c:ptCount val="1"/>
                <c:pt idx="0">
                  <c:v>Industry I6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'D2.6.2.A'!$KE$73:$KL$73</c:f>
              <c:numCache>
                <c:formatCode>0</c:formatCode>
                <c:ptCount val="8"/>
                <c:pt idx="0">
                  <c:v>0.2768616114688473</c:v>
                </c:pt>
                <c:pt idx="1">
                  <c:v>0.28367671601170674</c:v>
                </c:pt>
                <c:pt idx="2">
                  <c:v>0.28570888614198936</c:v>
                </c:pt>
                <c:pt idx="3">
                  <c:v>0.28810115223884103</c:v>
                </c:pt>
                <c:pt idx="4">
                  <c:v>0.28780541010265626</c:v>
                </c:pt>
                <c:pt idx="5">
                  <c:v>0.28301409912930597</c:v>
                </c:pt>
                <c:pt idx="6">
                  <c:v>0.27581721234643941</c:v>
                </c:pt>
                <c:pt idx="7">
                  <c:v>0.26543541382755176</c:v>
                </c:pt>
              </c:numCache>
            </c:numRef>
          </c:val>
        </c:ser>
        <c:ser>
          <c:idx val="20"/>
          <c:order val="20"/>
          <c:tx>
            <c:strRef>
              <c:f>'D2.6.2.A'!$KD$74</c:f>
              <c:strCache>
                <c:ptCount val="1"/>
                <c:pt idx="0">
                  <c:v>Industry I6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'D2.6.2.A'!$KE$74:$KL$74</c:f>
              <c:numCache>
                <c:formatCode>0</c:formatCode>
                <c:ptCount val="8"/>
                <c:pt idx="0">
                  <c:v>0.50896049689194134</c:v>
                </c:pt>
                <c:pt idx="1">
                  <c:v>0.48618103980355537</c:v>
                </c:pt>
                <c:pt idx="2">
                  <c:v>0.41815076530934331</c:v>
                </c:pt>
                <c:pt idx="3">
                  <c:v>0.29586425034154823</c:v>
                </c:pt>
                <c:pt idx="4">
                  <c:v>4.0185422532193621E-2</c:v>
                </c:pt>
                <c:pt idx="5">
                  <c:v>8.1900076475850583E-2</c:v>
                </c:pt>
                <c:pt idx="6">
                  <c:v>0.20651705193014078</c:v>
                </c:pt>
                <c:pt idx="7">
                  <c:v>0.47762701031512733</c:v>
                </c:pt>
              </c:numCache>
            </c:numRef>
          </c:val>
        </c:ser>
        <c:ser>
          <c:idx val="21"/>
          <c:order val="21"/>
          <c:tx>
            <c:strRef>
              <c:f>'D2.6.2.A'!$KD$75</c:f>
              <c:strCache>
                <c:ptCount val="1"/>
                <c:pt idx="0">
                  <c:v>Industry I6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'D2.6.2.A'!$KE$75:$KL$75</c:f>
              <c:numCache>
                <c:formatCode>0</c:formatCode>
                <c:ptCount val="8"/>
                <c:pt idx="0">
                  <c:v>0.3251954549362997</c:v>
                </c:pt>
                <c:pt idx="1">
                  <c:v>0.97927967055996301</c:v>
                </c:pt>
                <c:pt idx="2">
                  <c:v>2.2948766589217313</c:v>
                </c:pt>
                <c:pt idx="3">
                  <c:v>4.6158166622943915</c:v>
                </c:pt>
                <c:pt idx="4">
                  <c:v>9.2840560199561395</c:v>
                </c:pt>
                <c:pt idx="5">
                  <c:v>8.3539408559334714</c:v>
                </c:pt>
                <c:pt idx="6">
                  <c:v>5.8230933870651738</c:v>
                </c:pt>
                <c:pt idx="7">
                  <c:v>0.50076981377976804</c:v>
                </c:pt>
              </c:numCache>
            </c:numRef>
          </c:val>
        </c:ser>
        <c:ser>
          <c:idx val="22"/>
          <c:order val="22"/>
          <c:tx>
            <c:strRef>
              <c:f>'D2.6.2.A'!$KD$76</c:f>
              <c:strCache>
                <c:ptCount val="1"/>
                <c:pt idx="0">
                  <c:v>Industry I7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'D2.6.2.A'!$KE$76:$KL$76</c:f>
              <c:numCache>
                <c:formatCode>0</c:formatCode>
                <c:ptCount val="8"/>
                <c:pt idx="0">
                  <c:v>0.1639450779914717</c:v>
                </c:pt>
                <c:pt idx="1">
                  <c:v>0.15286220923007512</c:v>
                </c:pt>
                <c:pt idx="2">
                  <c:v>0.13891378162965679</c:v>
                </c:pt>
                <c:pt idx="3">
                  <c:v>0.12555048851044068</c:v>
                </c:pt>
                <c:pt idx="4">
                  <c:v>0.11085798277821968</c:v>
                </c:pt>
                <c:pt idx="5">
                  <c:v>9.6554236483521849E-2</c:v>
                </c:pt>
                <c:pt idx="6">
                  <c:v>8.1860338849871733E-2</c:v>
                </c:pt>
                <c:pt idx="7">
                  <c:v>6.7158914741358947E-2</c:v>
                </c:pt>
              </c:numCache>
            </c:numRef>
          </c:val>
        </c:ser>
        <c:ser>
          <c:idx val="23"/>
          <c:order val="23"/>
          <c:tx>
            <c:strRef>
              <c:f>'D2.6.2.A'!$KD$77</c:f>
              <c:strCache>
                <c:ptCount val="1"/>
                <c:pt idx="0">
                  <c:v>Industry I7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'D2.6.2.A'!$KE$77:$KL$77</c:f>
              <c:numCache>
                <c:formatCode>0</c:formatCode>
                <c:ptCount val="8"/>
                <c:pt idx="0">
                  <c:v>2.3202538453845314</c:v>
                </c:pt>
                <c:pt idx="1">
                  <c:v>2.1634021168859539</c:v>
                </c:pt>
                <c:pt idx="2">
                  <c:v>1.7672557694099142</c:v>
                </c:pt>
                <c:pt idx="3">
                  <c:v>1.2614152091874544</c:v>
                </c:pt>
                <c:pt idx="4">
                  <c:v>0.57926418661686474</c:v>
                </c:pt>
                <c:pt idx="5">
                  <c:v>0.10502844788402077</c:v>
                </c:pt>
                <c:pt idx="6">
                  <c:v>3.2063990218712569E-3</c:v>
                </c:pt>
                <c:pt idx="7">
                  <c:v>0</c:v>
                </c:pt>
              </c:numCache>
            </c:numRef>
          </c:val>
        </c:ser>
        <c:ser>
          <c:idx val="24"/>
          <c:order val="24"/>
          <c:tx>
            <c:strRef>
              <c:f>'D2.6.2.A'!$KD$78</c:f>
              <c:strCache>
                <c:ptCount val="1"/>
                <c:pt idx="0">
                  <c:v>Industry I7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'D2.6.2.A'!$KE$78:$KL$78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0.66534256481418164</c:v>
                </c:pt>
                <c:pt idx="3">
                  <c:v>1.4043331084501469</c:v>
                </c:pt>
                <c:pt idx="4">
                  <c:v>2.9158663556804152</c:v>
                </c:pt>
                <c:pt idx="5">
                  <c:v>4.306329975343604</c:v>
                </c:pt>
                <c:pt idx="6">
                  <c:v>4.1738892072743781</c:v>
                </c:pt>
                <c:pt idx="7">
                  <c:v>3.4993562254312534</c:v>
                </c:pt>
              </c:numCache>
            </c:numRef>
          </c:val>
        </c:ser>
        <c:ser>
          <c:idx val="25"/>
          <c:order val="25"/>
          <c:tx>
            <c:strRef>
              <c:f>'D2.6.2.A'!$KD$79</c:f>
              <c:strCache>
                <c:ptCount val="1"/>
                <c:pt idx="0">
                  <c:v>Industry I7 HTP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'D2.6.2.A'!$KE$79:$KL$79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7.0172175690880356E-2</c:v>
                </c:pt>
                <c:pt idx="3">
                  <c:v>0.22022287247372754</c:v>
                </c:pt>
                <c:pt idx="4">
                  <c:v>0.3903153396588</c:v>
                </c:pt>
                <c:pt idx="5">
                  <c:v>0.42739924944811414</c:v>
                </c:pt>
                <c:pt idx="6">
                  <c:v>0.36705464503976731</c:v>
                </c:pt>
                <c:pt idx="7">
                  <c:v>0.21805148957658729</c:v>
                </c:pt>
              </c:numCache>
            </c:numRef>
          </c:val>
        </c:ser>
        <c:ser>
          <c:idx val="26"/>
          <c:order val="26"/>
          <c:tx>
            <c:strRef>
              <c:f>'D2.6.2.A'!$KD$80</c:f>
              <c:strCache>
                <c:ptCount val="1"/>
                <c:pt idx="0">
                  <c:v>Industry I7 HTP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'D2.6.2.A'!$KE$80:$KL$80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4.7237123174180697E-2</c:v>
                </c:pt>
                <c:pt idx="3">
                  <c:v>0.12356854916880687</c:v>
                </c:pt>
                <c:pt idx="4">
                  <c:v>0.24292275682557996</c:v>
                </c:pt>
                <c:pt idx="5">
                  <c:v>0.3076715124721548</c:v>
                </c:pt>
                <c:pt idx="6">
                  <c:v>0.27807017734691047</c:v>
                </c:pt>
                <c:pt idx="7">
                  <c:v>0.3046694797664386</c:v>
                </c:pt>
              </c:numCache>
            </c:numRef>
          </c:val>
        </c:ser>
        <c:ser>
          <c:idx val="27"/>
          <c:order val="27"/>
          <c:tx>
            <c:strRef>
              <c:f>'D2.6.2.A'!$KD$81</c:f>
              <c:strCache>
                <c:ptCount val="1"/>
                <c:pt idx="0">
                  <c:v>Industry I7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'D2.6.2.A'!$KE$81:$KL$81</c:f>
              <c:numCache>
                <c:formatCode>0</c:formatCode>
                <c:ptCount val="8"/>
                <c:pt idx="0">
                  <c:v>0.17367077600106554</c:v>
                </c:pt>
                <c:pt idx="1">
                  <c:v>0.16193043928775541</c:v>
                </c:pt>
                <c:pt idx="2">
                  <c:v>0.14715455046549247</c:v>
                </c:pt>
                <c:pt idx="3">
                  <c:v>0.13299850800068055</c:v>
                </c:pt>
                <c:pt idx="4">
                  <c:v>0.11743440017154633</c:v>
                </c:pt>
                <c:pt idx="5">
                  <c:v>0.10228211411845782</c:v>
                </c:pt>
                <c:pt idx="6">
                  <c:v>8.6716531816261058E-2</c:v>
                </c:pt>
                <c:pt idx="7">
                  <c:v>7.1142976546864869E-2</c:v>
                </c:pt>
              </c:numCache>
            </c:numRef>
          </c:val>
        </c:ser>
        <c:ser>
          <c:idx val="28"/>
          <c:order val="28"/>
          <c:tx>
            <c:strRef>
              <c:f>'D2.6.2.A'!$KD$82</c:f>
              <c:strCache>
                <c:ptCount val="1"/>
                <c:pt idx="0">
                  <c:v>Industry I7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'D2.6.2.A'!$KE$82:$KL$82</c:f>
              <c:numCache>
                <c:formatCode>0</c:formatCode>
                <c:ptCount val="8"/>
                <c:pt idx="0">
                  <c:v>0.2473094051588805</c:v>
                </c:pt>
                <c:pt idx="1">
                  <c:v>0.23059101559565212</c:v>
                </c:pt>
                <c:pt idx="2">
                  <c:v>0.20954996102407392</c:v>
                </c:pt>
                <c:pt idx="3">
                  <c:v>0.18939157558934447</c:v>
                </c:pt>
                <c:pt idx="4">
                  <c:v>0.16722808707571452</c:v>
                </c:pt>
                <c:pt idx="5">
                  <c:v>0.14565103803572638</c:v>
                </c:pt>
                <c:pt idx="6">
                  <c:v>0.12348544985360725</c:v>
                </c:pt>
                <c:pt idx="7">
                  <c:v>0.10130850806430147</c:v>
                </c:pt>
              </c:numCache>
            </c:numRef>
          </c:val>
        </c:ser>
        <c:ser>
          <c:idx val="29"/>
          <c:order val="29"/>
          <c:tx>
            <c:strRef>
              <c:f>'D2.6.2.A'!$KD$83</c:f>
              <c:strCache>
                <c:ptCount val="1"/>
                <c:pt idx="0">
                  <c:v>Industry I7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'D2.6.2.A'!$KE$83:$KL$83</c:f>
              <c:numCache>
                <c:formatCode>0</c:formatCode>
                <c:ptCount val="8"/>
                <c:pt idx="0">
                  <c:v>4.5696494279661631E-2</c:v>
                </c:pt>
                <c:pt idx="1">
                  <c:v>4.1975122571966464E-2</c:v>
                </c:pt>
                <c:pt idx="2">
                  <c:v>3.6396929895608873E-2</c:v>
                </c:pt>
                <c:pt idx="3">
                  <c:v>3.0099728142226379E-2</c:v>
                </c:pt>
                <c:pt idx="4">
                  <c:v>2.2214924765112564E-2</c:v>
                </c:pt>
                <c:pt idx="5">
                  <c:v>1.9892073477478265E-2</c:v>
                </c:pt>
                <c:pt idx="6">
                  <c:v>1.8495384758557273E-2</c:v>
                </c:pt>
                <c:pt idx="7">
                  <c:v>1.8781759587848616E-2</c:v>
                </c:pt>
              </c:numCache>
            </c:numRef>
          </c:val>
        </c:ser>
        <c:ser>
          <c:idx val="30"/>
          <c:order val="30"/>
          <c:tx>
            <c:strRef>
              <c:f>'D2.6.2.A'!$KD$84</c:f>
              <c:strCache>
                <c:ptCount val="1"/>
                <c:pt idx="0">
                  <c:v>Industry I7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'D2.6.2.A'!$KE$84:$KL$84</c:f>
              <c:numCache>
                <c:formatCode>0</c:formatCode>
                <c:ptCount val="8"/>
                <c:pt idx="0">
                  <c:v>9.7459131685661985E-4</c:v>
                </c:pt>
                <c:pt idx="1">
                  <c:v>4.9459029944801391E-3</c:v>
                </c:pt>
                <c:pt idx="2">
                  <c:v>1.5656757053975137E-2</c:v>
                </c:pt>
                <c:pt idx="3">
                  <c:v>3.2003817991655692E-2</c:v>
                </c:pt>
                <c:pt idx="4">
                  <c:v>5.6114904600022865E-2</c:v>
                </c:pt>
                <c:pt idx="5">
                  <c:v>4.5404050541180727E-2</c:v>
                </c:pt>
                <c:pt idx="6">
                  <c:v>2.8082398287297271E-2</c:v>
                </c:pt>
                <c:pt idx="7">
                  <c:v>0</c:v>
                </c:pt>
              </c:numCache>
            </c:numRef>
          </c:val>
        </c:ser>
        <c:ser>
          <c:idx val="31"/>
          <c:order val="31"/>
          <c:tx>
            <c:strRef>
              <c:f>'D2.6.2.A'!$KD$85</c:f>
              <c:strCache>
                <c:ptCount val="1"/>
                <c:pt idx="0">
                  <c:v>Industry I8 LTP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'D2.6.2.A'!$KE$85:$KL$85</c:f>
              <c:numCache>
                <c:formatCode>0</c:formatCode>
                <c:ptCount val="8"/>
                <c:pt idx="0">
                  <c:v>1.3359639701822341</c:v>
                </c:pt>
                <c:pt idx="1">
                  <c:v>4.0230647039985916</c:v>
                </c:pt>
                <c:pt idx="2">
                  <c:v>4.049395134806419</c:v>
                </c:pt>
                <c:pt idx="3">
                  <c:v>4.049395134806419</c:v>
                </c:pt>
                <c:pt idx="4">
                  <c:v>4.049395134806419</c:v>
                </c:pt>
                <c:pt idx="5">
                  <c:v>4.049395134806419</c:v>
                </c:pt>
                <c:pt idx="6">
                  <c:v>2.7134311646241853</c:v>
                </c:pt>
                <c:pt idx="7">
                  <c:v>2.6330430807826728E-2</c:v>
                </c:pt>
              </c:numCache>
            </c:numRef>
          </c:val>
        </c:ser>
        <c:ser>
          <c:idx val="32"/>
          <c:order val="32"/>
          <c:tx>
            <c:strRef>
              <c:f>'D2.6.2.A'!$KD$86</c:f>
              <c:strCache>
                <c:ptCount val="1"/>
                <c:pt idx="0">
                  <c:v>Industry I8 LTP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'D2.6.2.A'!$KE$86:$KL$86</c:f>
              <c:numCache>
                <c:formatCode>0</c:formatCode>
                <c:ptCount val="8"/>
                <c:pt idx="0">
                  <c:v>1.9814423443511475E-2</c:v>
                </c:pt>
                <c:pt idx="1">
                  <c:v>3.9232558411123421E-2</c:v>
                </c:pt>
                <c:pt idx="2">
                  <c:v>1.4148746590364596</c:v>
                </c:pt>
                <c:pt idx="3">
                  <c:v>1.7122092533213848</c:v>
                </c:pt>
                <c:pt idx="4">
                  <c:v>1.7122092533213848</c:v>
                </c:pt>
                <c:pt idx="5">
                  <c:v>1.6923948298778744</c:v>
                </c:pt>
                <c:pt idx="6">
                  <c:v>1.672976694910262</c:v>
                </c:pt>
                <c:pt idx="7">
                  <c:v>0.29733459428492526</c:v>
                </c:pt>
              </c:numCache>
            </c:numRef>
          </c:val>
        </c:ser>
        <c:ser>
          <c:idx val="33"/>
          <c:order val="33"/>
          <c:tx>
            <c:strRef>
              <c:f>'D2.6.2.A'!$KD$87</c:f>
              <c:strCache>
                <c:ptCount val="1"/>
                <c:pt idx="0">
                  <c:v>Industry I8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'D2.6.2.A'!$KE$87:$KL$87</c:f>
              <c:numCache>
                <c:formatCode>0</c:formatCode>
                <c:ptCount val="8"/>
                <c:pt idx="0">
                  <c:v>0.26667166707168194</c:v>
                </c:pt>
                <c:pt idx="1">
                  <c:v>0.80304364135197925</c:v>
                </c:pt>
                <c:pt idx="2">
                  <c:v>1.8818792669941005</c:v>
                </c:pt>
                <c:pt idx="3">
                  <c:v>3.7851313896352385</c:v>
                </c:pt>
                <c:pt idx="4">
                  <c:v>6.6943802302622135</c:v>
                </c:pt>
                <c:pt idx="5">
                  <c:v>6.1151456999010296</c:v>
                </c:pt>
                <c:pt idx="6">
                  <c:v>4.5845236146938451</c:v>
                </c:pt>
                <c:pt idx="7">
                  <c:v>1.2390891194471194</c:v>
                </c:pt>
              </c:numCache>
            </c:numRef>
          </c:val>
        </c:ser>
        <c:ser>
          <c:idx val="34"/>
          <c:order val="34"/>
          <c:tx>
            <c:strRef>
              <c:f>'D2.6.2.A'!$KD$88</c:f>
              <c:strCache>
                <c:ptCount val="1"/>
                <c:pt idx="0">
                  <c:v>Industry I9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'D2.6.2.A'!$KE$88:$KL$88</c:f>
              <c:numCache>
                <c:formatCode>0</c:formatCode>
                <c:ptCount val="8"/>
                <c:pt idx="0">
                  <c:v>2.1454713883066421</c:v>
                </c:pt>
                <c:pt idx="1">
                  <c:v>2.161544295263667</c:v>
                </c:pt>
                <c:pt idx="2">
                  <c:v>2.1765087208711362</c:v>
                </c:pt>
                <c:pt idx="3">
                  <c:v>2.190364665129108</c:v>
                </c:pt>
                <c:pt idx="4">
                  <c:v>2.203112128037545</c:v>
                </c:pt>
                <c:pt idx="5">
                  <c:v>2.2147511095964467</c:v>
                </c:pt>
                <c:pt idx="6">
                  <c:v>2.2252816098058221</c:v>
                </c:pt>
                <c:pt idx="7">
                  <c:v>2.2347036286655668</c:v>
                </c:pt>
              </c:numCache>
            </c:numRef>
          </c:val>
        </c:ser>
        <c:ser>
          <c:idx val="35"/>
          <c:order val="35"/>
          <c:tx>
            <c:strRef>
              <c:f>'D2.6.2.A'!$KD$89</c:f>
              <c:strCache>
                <c:ptCount val="1"/>
                <c:pt idx="0">
                  <c:v>Biopetrol Production with CCS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'D2.6.2.A'!$KE$53:$KL$53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'D2.6.2.A'!$KE$89:$KL$89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15.348083758028228</c:v>
                </c:pt>
                <c:pt idx="3">
                  <c:v>15.385376299725706</c:v>
                </c:pt>
                <c:pt idx="4">
                  <c:v>51.040663293854017</c:v>
                </c:pt>
                <c:pt idx="5">
                  <c:v>78.488205113526291</c:v>
                </c:pt>
                <c:pt idx="6">
                  <c:v>78.437440569552862</c:v>
                </c:pt>
                <c:pt idx="7">
                  <c:v>1.1556483333662322</c:v>
                </c:pt>
              </c:numCache>
            </c:numRef>
          </c:val>
        </c:ser>
        <c:ser>
          <c:idx val="36"/>
          <c:order val="36"/>
          <c:tx>
            <c:strRef>
              <c:f>'D2.6.2.A'!$KD$90</c:f>
              <c:strCache>
                <c:ptCount val="1"/>
                <c:pt idx="0">
                  <c:v>H2 Plant (Biomass Gasification with CCS)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numRef>
              <c:f>'D2.6.2.A'!$KE$53:$KL$53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'D2.6.2.A'!$KE$90:$KL$90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4.3549510175992694</c:v>
                </c:pt>
                <c:pt idx="3">
                  <c:v>9.4774609928955993</c:v>
                </c:pt>
                <c:pt idx="4">
                  <c:v>46.854005657680425</c:v>
                </c:pt>
                <c:pt idx="5">
                  <c:v>130.07772747942573</c:v>
                </c:pt>
                <c:pt idx="6">
                  <c:v>159.80914667626402</c:v>
                </c:pt>
                <c:pt idx="7">
                  <c:v>181.45145848653863</c:v>
                </c:pt>
              </c:numCache>
            </c:numRef>
          </c:val>
        </c:ser>
        <c:ser>
          <c:idx val="37"/>
          <c:order val="37"/>
          <c:tx>
            <c:strRef>
              <c:f>'D2.6.2.A'!$KD$91</c:f>
              <c:strCache>
                <c:ptCount val="1"/>
                <c:pt idx="0">
                  <c:v>H2 Plant (Coal Gasification with CCS)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numRef>
              <c:f>'D2.6.2.A'!$KE$53:$KL$53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'D2.6.2.A'!$KE$91:$KL$91</c:f>
              <c:numCache>
                <c:formatCode>0</c:formatCode>
                <c:ptCount val="8"/>
                <c:pt idx="0">
                  <c:v>0</c:v>
                </c:pt>
                <c:pt idx="1">
                  <c:v>0.39005509079982387</c:v>
                </c:pt>
                <c:pt idx="2">
                  <c:v>2.1995726440519454</c:v>
                </c:pt>
                <c:pt idx="3">
                  <c:v>4.5746756328548459</c:v>
                </c:pt>
                <c:pt idx="4">
                  <c:v>5.3870245546367199</c:v>
                </c:pt>
                <c:pt idx="5">
                  <c:v>5.8307978424386118</c:v>
                </c:pt>
                <c:pt idx="6">
                  <c:v>5.5165615714784275</c:v>
                </c:pt>
                <c:pt idx="7">
                  <c:v>2.9469912676594232</c:v>
                </c:pt>
              </c:numCache>
            </c:numRef>
          </c:val>
        </c:ser>
        <c:ser>
          <c:idx val="38"/>
          <c:order val="38"/>
          <c:tx>
            <c:strRef>
              <c:f>'D2.6.2.A'!$KD$92</c:f>
              <c:strCache>
                <c:ptCount val="1"/>
                <c:pt idx="0">
                  <c:v>SNG Plant (Biomass Gasification with CCS)</c:v>
                </c:pt>
              </c:strCache>
            </c:strRef>
          </c:tx>
          <c:spPr>
            <a:solidFill>
              <a:srgbClr val="333300"/>
            </a:solidFill>
          </c:spPr>
          <c:invertIfNegative val="0"/>
          <c:cat>
            <c:numRef>
              <c:f>'D2.6.2.A'!$KE$53:$KL$53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'D2.6.2.A'!$KE$92:$KL$92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5.0491017076096281</c:v>
                </c:pt>
                <c:pt idx="7">
                  <c:v>14.644315144457796</c:v>
                </c:pt>
              </c:numCache>
            </c:numRef>
          </c:val>
        </c:ser>
        <c:ser>
          <c:idx val="39"/>
          <c:order val="39"/>
          <c:tx>
            <c:strRef>
              <c:f>'D2.6.2.A'!$KD$93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'D2.6.2.A'!$KE$53:$KL$53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'D2.6.2.A'!$KE$93:$KL$93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0.25472012611728118</c:v>
                </c:pt>
                <c:pt idx="3">
                  <c:v>0.58754060327277979</c:v>
                </c:pt>
                <c:pt idx="4">
                  <c:v>3.6941763417486118</c:v>
                </c:pt>
                <c:pt idx="5">
                  <c:v>4.0501926633609902</c:v>
                </c:pt>
                <c:pt idx="6">
                  <c:v>4.0501868979600735</c:v>
                </c:pt>
                <c:pt idx="7">
                  <c:v>2.9949659487394498</c:v>
                </c:pt>
              </c:numCache>
            </c:numRef>
          </c:val>
        </c:ser>
        <c:ser>
          <c:idx val="40"/>
          <c:order val="40"/>
          <c:tx>
            <c:strRef>
              <c:f>'D2.6.2.A'!$KD$94</c:f>
              <c:strCache>
                <c:ptCount val="1"/>
                <c:pt idx="0">
                  <c:v>Biomass Fired Generation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'D2.6.2.A'!$KE$94:$KL$94</c:f>
              <c:numCache>
                <c:formatCode>0</c:formatCode>
                <c:ptCount val="8"/>
                <c:pt idx="0">
                  <c:v>0.11044918233842314</c:v>
                </c:pt>
                <c:pt idx="1">
                  <c:v>0.42725561367235171</c:v>
                </c:pt>
                <c:pt idx="2">
                  <c:v>0.66829242477658402</c:v>
                </c:pt>
                <c:pt idx="3">
                  <c:v>0.13754929697970922</c:v>
                </c:pt>
                <c:pt idx="4">
                  <c:v>3.8076801637981522E-2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1"/>
          <c:order val="41"/>
          <c:tx>
            <c:strRef>
              <c:f>'D2.6.2.A'!$KD$95</c:f>
              <c:strCache>
                <c:ptCount val="1"/>
                <c:pt idx="0">
                  <c:v>Converted Biomass Plant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'D2.6.2.A'!$KE$95:$KL$95</c:f>
              <c:numCache>
                <c:formatCode>0</c:formatCode>
                <c:ptCount val="8"/>
                <c:pt idx="0">
                  <c:v>0.9010738406029537</c:v>
                </c:pt>
                <c:pt idx="1">
                  <c:v>3.1417426559131609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2"/>
          <c:order val="42"/>
          <c:tx>
            <c:strRef>
              <c:f>'D2.6.2.A'!$KD$96</c:f>
              <c:strCache>
                <c:ptCount val="1"/>
                <c:pt idx="0">
                  <c:v>IGCC Coal with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'D2.6.2.A'!$KE$96:$KL$96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0.66866027886210389</c:v>
                </c:pt>
                <c:pt idx="3">
                  <c:v>0.90725969753380276</c:v>
                </c:pt>
                <c:pt idx="4">
                  <c:v>1.1022183601696518</c:v>
                </c:pt>
                <c:pt idx="5">
                  <c:v>1.1236069803265203</c:v>
                </c:pt>
                <c:pt idx="6">
                  <c:v>1.1156213753126485</c:v>
                </c:pt>
                <c:pt idx="7">
                  <c:v>0.56274721718609944</c:v>
                </c:pt>
              </c:numCache>
            </c:numRef>
          </c:val>
        </c:ser>
        <c:ser>
          <c:idx val="43"/>
          <c:order val="43"/>
          <c:tx>
            <c:strRef>
              <c:f>'D2.6.2.A'!$KD$97</c:f>
              <c:strCache>
                <c:ptCount val="1"/>
                <c:pt idx="0">
                  <c:v>PC Coal</c:v>
                </c:pt>
              </c:strCache>
            </c:strRef>
          </c:tx>
          <c:spPr>
            <a:solidFill>
              <a:srgbClr val="4D4D4D"/>
            </a:solidFill>
          </c:spPr>
          <c:invertIfNegative val="0"/>
          <c:cat>
            <c:numRef>
              <c:f>'D2.6.2.A'!$KE$53:$KL$53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'D2.6.2.A'!$KE$97:$KL$97</c:f>
              <c:numCache>
                <c:formatCode>0</c:formatCode>
                <c:ptCount val="8"/>
                <c:pt idx="0">
                  <c:v>0</c:v>
                </c:pt>
                <c:pt idx="1">
                  <c:v>4.3648736087600852</c:v>
                </c:pt>
                <c:pt idx="2">
                  <c:v>1.2076340176341407</c:v>
                </c:pt>
                <c:pt idx="3">
                  <c:v>0.16504184875073516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4"/>
          <c:order val="44"/>
          <c:tx>
            <c:strRef>
              <c:f>'D2.6.2.A'!$KD$98</c:f>
              <c:strCache>
                <c:ptCount val="1"/>
                <c:pt idx="0">
                  <c:v>Biomass Boiler - Hot Water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'D2.6.2.A'!$KE$53:$KL$53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'D2.6.2.A'!$KE$98:$KL$98</c:f>
              <c:numCache>
                <c:formatCode>0</c:formatCode>
                <c:ptCount val="8"/>
                <c:pt idx="0">
                  <c:v>3.3732473194252433</c:v>
                </c:pt>
                <c:pt idx="1">
                  <c:v>3.2780419591513059</c:v>
                </c:pt>
                <c:pt idx="2">
                  <c:v>0.14004533408040948</c:v>
                </c:pt>
                <c:pt idx="3">
                  <c:v>0.42058925768986283</c:v>
                </c:pt>
                <c:pt idx="4">
                  <c:v>0.56991404140628599</c:v>
                </c:pt>
                <c:pt idx="5">
                  <c:v>0.39290553609684231</c:v>
                </c:pt>
                <c:pt idx="6">
                  <c:v>8.7728075371338601E-2</c:v>
                </c:pt>
                <c:pt idx="7">
                  <c:v>0</c:v>
                </c:pt>
              </c:numCache>
            </c:numRef>
          </c:val>
        </c:ser>
        <c:ser>
          <c:idx val="45"/>
          <c:order val="45"/>
          <c:tx>
            <c:strRef>
              <c:f>'D2.6.2.A'!$KD$99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'D2.6.2.A'!$KE$53:$KL$53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'D2.6.2.A'!$KE$99:$KL$99</c:f>
              <c:numCache>
                <c:formatCode>0</c:formatCode>
                <c:ptCount val="8"/>
                <c:pt idx="0">
                  <c:v>11.086178035395733</c:v>
                </c:pt>
                <c:pt idx="1">
                  <c:v>9.4343116370009064</c:v>
                </c:pt>
                <c:pt idx="2">
                  <c:v>16.784169419924485</c:v>
                </c:pt>
                <c:pt idx="3">
                  <c:v>50.082979432469259</c:v>
                </c:pt>
                <c:pt idx="4">
                  <c:v>58.639838291560892</c:v>
                </c:pt>
                <c:pt idx="5">
                  <c:v>45.659904220477387</c:v>
                </c:pt>
                <c:pt idx="6">
                  <c:v>12.957248829371357</c:v>
                </c:pt>
                <c:pt idx="7">
                  <c:v>3.8900922004747604E-3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756928"/>
        <c:axId val="211758464"/>
      </c:barChart>
      <c:catAx>
        <c:axId val="21175692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11758464"/>
        <c:crosses val="autoZero"/>
        <c:auto val="1"/>
        <c:lblAlgn val="ctr"/>
        <c:lblOffset val="100"/>
        <c:noMultiLvlLbl val="0"/>
      </c:catAx>
      <c:valAx>
        <c:axId val="211758464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117569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Storage Power Rating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108814728954922"/>
          <c:y val="9.3415190632284761E-2"/>
          <c:w val="0.53144963585726457"/>
          <c:h val="0.80613042063120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'D2.6.2.A'!$EZ$54</c:f>
              <c:strCache>
                <c:ptCount val="1"/>
                <c:pt idx="0">
                  <c:v>Pumped Storage of Electricity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'D2.6.2.A'!$FA$53:$FI$53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'D2.6.2.A'!$FA$54:$FI$54</c:f>
              <c:numCache>
                <c:formatCode>0.00E+00</c:formatCode>
                <c:ptCount val="9"/>
                <c:pt idx="0">
                  <c:v>2.86</c:v>
                </c:pt>
                <c:pt idx="1">
                  <c:v>2.6600000000070074</c:v>
                </c:pt>
                <c:pt idx="2">
                  <c:v>2.5200000000155045</c:v>
                </c:pt>
                <c:pt idx="3">
                  <c:v>2.3800000000247858</c:v>
                </c:pt>
                <c:pt idx="4">
                  <c:v>2.2400000000345583</c:v>
                </c:pt>
                <c:pt idx="5">
                  <c:v>2.1000000000449464</c:v>
                </c:pt>
                <c:pt idx="6">
                  <c:v>1.9600000000553097</c:v>
                </c:pt>
                <c:pt idx="7">
                  <c:v>1.8200000000654919</c:v>
                </c:pt>
                <c:pt idx="8">
                  <c:v>1.6800000000763227</c:v>
                </c:pt>
              </c:numCache>
            </c:numRef>
          </c:val>
        </c:ser>
        <c:ser>
          <c:idx val="1"/>
          <c:order val="1"/>
          <c:tx>
            <c:strRef>
              <c:f>'D2.6.2.A'!$EZ$55</c:f>
              <c:strCache>
                <c:ptCount val="1"/>
                <c:pt idx="0">
                  <c:v>Battery - Li-ion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'D2.6.2.A'!$FA$53:$FI$53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'D2.6.2.A'!$FA$55:$FI$55</c:f>
              <c:numCache>
                <c:formatCode>0.00E+00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1.209272016174014E-10</c:v>
                </c:pt>
                <c:pt idx="7">
                  <c:v>1.5017528347432303E-10</c:v>
                </c:pt>
                <c:pt idx="8">
                  <c:v>1.8413730931988231E-10</c:v>
                </c:pt>
              </c:numCache>
            </c:numRef>
          </c:val>
        </c:ser>
        <c:ser>
          <c:idx val="2"/>
          <c:order val="2"/>
          <c:tx>
            <c:strRef>
              <c:f>'D2.6.2.A'!$EZ$56</c:f>
              <c:strCache>
                <c:ptCount val="1"/>
                <c:pt idx="0">
                  <c:v>Flow battery - Zn-Br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strRef>
              <c:f>'D2.6.2.A'!$FA$53:$FI$53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'D2.6.2.A'!$FA$56:$FI$56</c:f>
              <c:numCache>
                <c:formatCode>0.00E+00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1.0127175124714336E-10</c:v>
                </c:pt>
                <c:pt idx="4">
                  <c:v>1.0731640975580744E-10</c:v>
                </c:pt>
                <c:pt idx="5">
                  <c:v>1.0908441698145351E-10</c:v>
                </c:pt>
                <c:pt idx="6">
                  <c:v>1.1852606856093695E-10</c:v>
                </c:pt>
                <c:pt idx="7">
                  <c:v>1.3716407973366976E-10</c:v>
                </c:pt>
                <c:pt idx="8">
                  <c:v>1.5598042942933357E-10</c:v>
                </c:pt>
              </c:numCache>
            </c:numRef>
          </c:val>
        </c:ser>
        <c:ser>
          <c:idx val="3"/>
          <c:order val="3"/>
          <c:tx>
            <c:strRef>
              <c:f>'D2.6.2.A'!$EZ$57</c:f>
              <c:strCache>
                <c:ptCount val="1"/>
                <c:pt idx="0">
                  <c:v>Flow battery - Redox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'D2.6.2.A'!$FA$53:$FI$53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'D2.6.2.A'!$FA$57:$FI$57</c:f>
              <c:numCache>
                <c:formatCode>0.00E+00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1.1559311943102961E-10</c:v>
                </c:pt>
              </c:numCache>
            </c:numRef>
          </c:val>
        </c:ser>
        <c:ser>
          <c:idx val="4"/>
          <c:order val="4"/>
          <c:tx>
            <c:strRef>
              <c:f>'D2.6.2.A'!$EZ$58</c:f>
              <c:strCache>
                <c:ptCount val="1"/>
                <c:pt idx="0">
                  <c:v>Geological Storage of Hydrogen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'D2.6.2.A'!$FA$53:$FI$53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'D2.6.2.A'!$FA$58:$FI$58</c:f>
              <c:numCache>
                <c:formatCode>0.00E+00</c:formatCode>
                <c:ptCount val="9"/>
                <c:pt idx="0">
                  <c:v>0</c:v>
                </c:pt>
                <c:pt idx="1">
                  <c:v>7.6790301295648206E-2</c:v>
                </c:pt>
                <c:pt idx="2">
                  <c:v>0.37608886357541588</c:v>
                </c:pt>
                <c:pt idx="3">
                  <c:v>0.99412042155356561</c:v>
                </c:pt>
                <c:pt idx="4">
                  <c:v>2.4425528416589684</c:v>
                </c:pt>
                <c:pt idx="5">
                  <c:v>5.6018585901710161</c:v>
                </c:pt>
                <c:pt idx="6">
                  <c:v>6.8460167482281653</c:v>
                </c:pt>
                <c:pt idx="7">
                  <c:v>6.8740451763530519</c:v>
                </c:pt>
                <c:pt idx="8">
                  <c:v>7.3731024413698227</c:v>
                </c:pt>
              </c:numCache>
            </c:numRef>
          </c:val>
        </c:ser>
        <c:ser>
          <c:idx val="5"/>
          <c:order val="5"/>
          <c:tx>
            <c:strRef>
              <c:f>'D2.6.2.A'!$EZ$59</c:f>
              <c:strCache>
                <c:ptCount val="1"/>
                <c:pt idx="0">
                  <c:v>Building Space Heat Storage</c:v>
                </c:pt>
              </c:strCache>
            </c:strRef>
          </c:tx>
          <c:spPr>
            <a:solidFill>
              <a:srgbClr val="404040"/>
            </a:solidFill>
          </c:spPr>
          <c:invertIfNegative val="0"/>
          <c:cat>
            <c:strRef>
              <c:f>'D2.6.2.A'!$FA$53:$FI$53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'D2.6.2.A'!$FA$59:$FI$59</c:f>
              <c:numCache>
                <c:formatCode>0.00E+00</c:formatCode>
                <c:ptCount val="9"/>
                <c:pt idx="0">
                  <c:v>0</c:v>
                </c:pt>
                <c:pt idx="1">
                  <c:v>25.745712647399998</c:v>
                </c:pt>
                <c:pt idx="2">
                  <c:v>20.21525066180924</c:v>
                </c:pt>
                <c:pt idx="3">
                  <c:v>26.925800204208599</c:v>
                </c:pt>
                <c:pt idx="4">
                  <c:v>43.634207337753161</c:v>
                </c:pt>
                <c:pt idx="5">
                  <c:v>52.825103535365052</c:v>
                </c:pt>
                <c:pt idx="6">
                  <c:v>74.917377931535512</c:v>
                </c:pt>
                <c:pt idx="7">
                  <c:v>86.157808565861956</c:v>
                </c:pt>
                <c:pt idx="8">
                  <c:v>144.56814179259518</c:v>
                </c:pt>
              </c:numCache>
            </c:numRef>
          </c:val>
        </c:ser>
        <c:ser>
          <c:idx val="6"/>
          <c:order val="6"/>
          <c:tx>
            <c:strRef>
              <c:f>'D2.6.2.A'!$EZ$60</c:f>
              <c:strCache>
                <c:ptCount val="1"/>
                <c:pt idx="0">
                  <c:v>Building Hot Water Storage</c:v>
                </c:pt>
              </c:strCache>
            </c:strRef>
          </c:tx>
          <c:spPr>
            <a:solidFill>
              <a:srgbClr val="948A54"/>
            </a:solidFill>
          </c:spPr>
          <c:invertIfNegative val="0"/>
          <c:cat>
            <c:strRef>
              <c:f>'D2.6.2.A'!$FA$53:$FI$53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'D2.6.2.A'!$FA$60:$FI$60</c:f>
              <c:numCache>
                <c:formatCode>0.00E+00</c:formatCode>
                <c:ptCount val="9"/>
                <c:pt idx="0">
                  <c:v>0</c:v>
                </c:pt>
                <c:pt idx="1">
                  <c:v>5.3367839758998539</c:v>
                </c:pt>
                <c:pt idx="2">
                  <c:v>6.9060997222511409</c:v>
                </c:pt>
                <c:pt idx="3">
                  <c:v>6.0217240234775371</c:v>
                </c:pt>
                <c:pt idx="4">
                  <c:v>5.9867854613899247</c:v>
                </c:pt>
                <c:pt idx="5">
                  <c:v>8.5537056253639978</c:v>
                </c:pt>
                <c:pt idx="6">
                  <c:v>12.659210305222791</c:v>
                </c:pt>
                <c:pt idx="7">
                  <c:v>21.659809208719384</c:v>
                </c:pt>
                <c:pt idx="8">
                  <c:v>26.544096485518324</c:v>
                </c:pt>
              </c:numCache>
            </c:numRef>
          </c:val>
        </c:ser>
        <c:ser>
          <c:idx val="7"/>
          <c:order val="7"/>
          <c:tx>
            <c:strRef>
              <c:f>'D2.6.2.A'!$EZ$61</c:f>
              <c:strCache>
                <c:ptCount val="1"/>
                <c:pt idx="0">
                  <c:v>District Heat Storage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'D2.6.2.A'!$FA$53:$FI$53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'D2.6.2.A'!$FA$61:$FI$61</c:f>
              <c:numCache>
                <c:formatCode>0.00E+00</c:formatCode>
                <c:ptCount val="9"/>
                <c:pt idx="0">
                  <c:v>0</c:v>
                </c:pt>
                <c:pt idx="1">
                  <c:v>3.3097452329713333</c:v>
                </c:pt>
                <c:pt idx="2">
                  <c:v>9.427673478715171</c:v>
                </c:pt>
                <c:pt idx="3">
                  <c:v>31.046636917123497</c:v>
                </c:pt>
                <c:pt idx="4">
                  <c:v>71.626538956841401</c:v>
                </c:pt>
                <c:pt idx="5">
                  <c:v>148.86355346693966</c:v>
                </c:pt>
                <c:pt idx="6">
                  <c:v>230.23394943247595</c:v>
                </c:pt>
                <c:pt idx="7">
                  <c:v>338.53781320311384</c:v>
                </c:pt>
                <c:pt idx="8">
                  <c:v>563.98020480065406</c:v>
                </c:pt>
              </c:numCache>
            </c:numRef>
          </c:val>
        </c:ser>
        <c:ser>
          <c:idx val="8"/>
          <c:order val="8"/>
          <c:tx>
            <c:strRef>
              <c:f>'D2.6.2.A'!$EZ$62</c:f>
              <c:strCache>
                <c:ptCount val="1"/>
                <c:pt idx="0">
                  <c:v>Pumped Heat Electricity Storage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'D2.6.2.A'!$FA$53:$FI$53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'D2.6.2.A'!$FA$62:$FI$62</c:f>
              <c:numCache>
                <c:formatCode>0.00E+00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1.17456398760952E-2</c:v>
                </c:pt>
                <c:pt idx="4">
                  <c:v>2.4265168194065923</c:v>
                </c:pt>
                <c:pt idx="5">
                  <c:v>6.9358635062487073</c:v>
                </c:pt>
                <c:pt idx="6">
                  <c:v>10.255394773789286</c:v>
                </c:pt>
                <c:pt idx="7">
                  <c:v>10.639814007366782</c:v>
                </c:pt>
                <c:pt idx="8">
                  <c:v>11.564452677936229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909248"/>
        <c:axId val="211915136"/>
      </c:barChart>
      <c:catAx>
        <c:axId val="21190924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11915136"/>
        <c:crosses val="autoZero"/>
        <c:auto val="1"/>
        <c:lblAlgn val="ctr"/>
        <c:lblOffset val="100"/>
        <c:noMultiLvlLbl val="0"/>
      </c:catAx>
      <c:valAx>
        <c:axId val="211915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GW</a:t>
                </a:r>
              </a:p>
            </c:rich>
          </c:tx>
          <c:overlay val="0"/>
        </c:title>
        <c:numFmt formatCode="0.00E+0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119092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57804357375422"/>
          <c:y val="5.6679109181945755E-2"/>
          <c:w val="0.27242197124166878"/>
          <c:h val="0.41421960140223152"/>
        </c:manualLayout>
      </c:layout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Retrofit Capacity (Million Dwellings)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'D2.6.2.A'!$GP$54</c:f>
              <c:strCache>
                <c:ptCount val="1"/>
                <c:pt idx="0">
                  <c:v>Dwelling (HD, ThP) to Dwelling (HD, ThP with Retrofix)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numRef>
              <c:f>'D2.6.2.A'!$GQ$53:$GT$53</c:f>
              <c:numCache>
                <c:formatCode>General</c:formatCode>
                <c:ptCount val="4"/>
                <c:pt idx="0">
                  <c:v>2035</c:v>
                </c:pt>
                <c:pt idx="1">
                  <c:v>2040</c:v>
                </c:pt>
                <c:pt idx="2">
                  <c:v>2045</c:v>
                </c:pt>
                <c:pt idx="3">
                  <c:v>2050</c:v>
                </c:pt>
              </c:numCache>
            </c:numRef>
          </c:cat>
          <c:val>
            <c:numRef>
              <c:f>'D2.6.2.A'!$GQ$54:$GT$54</c:f>
              <c:numCache>
                <c:formatCode>0</c:formatCode>
                <c:ptCount val="4"/>
                <c:pt idx="0">
                  <c:v>0.14001643490287874</c:v>
                </c:pt>
                <c:pt idx="1">
                  <c:v>0.83297383869777031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'D2.6.2.A'!$GP$55</c:f>
              <c:strCache>
                <c:ptCount val="1"/>
                <c:pt idx="0">
                  <c:v>Dwelling (MD, ThP) to Dwelling (MD, ThP with Retrofix)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'D2.6.2.A'!$GQ$53:$GT$53</c:f>
              <c:numCache>
                <c:formatCode>General</c:formatCode>
                <c:ptCount val="4"/>
                <c:pt idx="0">
                  <c:v>2035</c:v>
                </c:pt>
                <c:pt idx="1">
                  <c:v>2040</c:v>
                </c:pt>
                <c:pt idx="2">
                  <c:v>2045</c:v>
                </c:pt>
                <c:pt idx="3">
                  <c:v>2050</c:v>
                </c:pt>
              </c:numCache>
            </c:numRef>
          </c:cat>
          <c:val>
            <c:numRef>
              <c:f>'D2.6.2.A'!$GQ$55:$GT$55</c:f>
              <c:numCache>
                <c:formatCode>0</c:formatCode>
                <c:ptCount val="4"/>
                <c:pt idx="0">
                  <c:v>1.1638315274508973E-2</c:v>
                </c:pt>
                <c:pt idx="1">
                  <c:v>1.5055302202857961</c:v>
                </c:pt>
                <c:pt idx="2">
                  <c:v>2.2423782384035018</c:v>
                </c:pt>
                <c:pt idx="3">
                  <c:v>0.34942514470065628</c:v>
                </c:pt>
              </c:numCache>
            </c:numRef>
          </c:val>
        </c:ser>
        <c:ser>
          <c:idx val="2"/>
          <c:order val="2"/>
          <c:tx>
            <c:strRef>
              <c:f>'D2.6.2.A'!$GP$56</c:f>
              <c:strCache>
                <c:ptCount val="1"/>
                <c:pt idx="0">
                  <c:v>Dwelling (LD, ThP) to Dwelling (LD, ThP with Retrofix)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numRef>
              <c:f>'D2.6.2.A'!$GQ$53:$GT$53</c:f>
              <c:numCache>
                <c:formatCode>General</c:formatCode>
                <c:ptCount val="4"/>
                <c:pt idx="0">
                  <c:v>2035</c:v>
                </c:pt>
                <c:pt idx="1">
                  <c:v>2040</c:v>
                </c:pt>
                <c:pt idx="2">
                  <c:v>2045</c:v>
                </c:pt>
                <c:pt idx="3">
                  <c:v>2050</c:v>
                </c:pt>
              </c:numCache>
            </c:numRef>
          </c:cat>
          <c:val>
            <c:numRef>
              <c:f>'D2.6.2.A'!$GQ$56:$GT$56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0.25762176154811406</c:v>
                </c:pt>
                <c:pt idx="3">
                  <c:v>2.150574855278097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950208"/>
        <c:axId val="211952000"/>
      </c:barChart>
      <c:catAx>
        <c:axId val="21195020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11952000"/>
        <c:crosses val="autoZero"/>
        <c:auto val="1"/>
        <c:lblAlgn val="ctr"/>
        <c:lblOffset val="100"/>
        <c:noMultiLvlLbl val="0"/>
      </c:catAx>
      <c:valAx>
        <c:axId val="211952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Million Dwellings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119502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144161294436796"/>
          <c:y val="0.25084982035301745"/>
          <c:w val="0.23855840456466407"/>
          <c:h val="0.24163790717918304"/>
        </c:manualLayout>
      </c:layout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Network Hot Water Production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'D2.6.2.A'!$KY$54</c:f>
              <c:strCache>
                <c:ptCount val="1"/>
                <c:pt idx="0">
                  <c:v>Heat Offtake for District Heat Network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'D2.6.2.A'!$KZ$53:$LG$53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'D2.6.2.A'!$KZ$54:$LG$54</c:f>
              <c:numCache>
                <c:formatCode>0</c:formatCode>
                <c:ptCount val="8"/>
                <c:pt idx="0">
                  <c:v>1.2111038619369878</c:v>
                </c:pt>
                <c:pt idx="1">
                  <c:v>3.1164733965883764</c:v>
                </c:pt>
                <c:pt idx="2">
                  <c:v>8.7395636859533337</c:v>
                </c:pt>
                <c:pt idx="3">
                  <c:v>21.021108728606897</c:v>
                </c:pt>
                <c:pt idx="4">
                  <c:v>23.809454856868889</c:v>
                </c:pt>
                <c:pt idx="5">
                  <c:v>33.680560946344507</c:v>
                </c:pt>
                <c:pt idx="6">
                  <c:v>35.144870395901776</c:v>
                </c:pt>
                <c:pt idx="7">
                  <c:v>55.327618574828463</c:v>
                </c:pt>
              </c:numCache>
            </c:numRef>
          </c:val>
        </c:ser>
        <c:ser>
          <c:idx val="1"/>
          <c:order val="1"/>
          <c:tx>
            <c:strRef>
              <c:f>'D2.6.2.A'!$KY$55</c:f>
              <c:strCache>
                <c:ptCount val="1"/>
                <c:pt idx="0">
                  <c:v>Nuclear (SMR CHP)</c:v>
                </c:pt>
              </c:strCache>
            </c:strRef>
          </c:tx>
          <c:spPr>
            <a:solidFill>
              <a:srgbClr val="FFDC00"/>
            </a:solidFill>
          </c:spPr>
          <c:invertIfNegative val="0"/>
          <c:cat>
            <c:numRef>
              <c:f>'D2.6.2.A'!$KZ$53:$LG$53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'D2.6.2.A'!$KZ$55:$LG$55</c:f>
              <c:numCache>
                <c:formatCode>0</c:formatCode>
                <c:ptCount val="8"/>
                <c:pt idx="0">
                  <c:v>6.290706536784851E-3</c:v>
                </c:pt>
                <c:pt idx="1">
                  <c:v>1.4466934125849403E-2</c:v>
                </c:pt>
                <c:pt idx="2">
                  <c:v>2.1604694231741214E-2</c:v>
                </c:pt>
                <c:pt idx="3">
                  <c:v>2.8844148225990966E-2</c:v>
                </c:pt>
                <c:pt idx="4">
                  <c:v>20.408450103933784</c:v>
                </c:pt>
                <c:pt idx="5">
                  <c:v>42.329298761909349</c:v>
                </c:pt>
                <c:pt idx="6">
                  <c:v>90.06831203040835</c:v>
                </c:pt>
                <c:pt idx="7">
                  <c:v>154.77361220173449</c:v>
                </c:pt>
              </c:numCache>
            </c:numRef>
          </c:val>
        </c:ser>
        <c:ser>
          <c:idx val="2"/>
          <c:order val="2"/>
          <c:tx>
            <c:strRef>
              <c:f>'D2.6.2.A'!$KY$56</c:f>
              <c:strCache>
                <c:ptCount val="1"/>
                <c:pt idx="0">
                  <c:v>Anaerobic Digestion CHP Plant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numRef>
              <c:f>'D2.6.2.A'!$KZ$53:$LG$53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'D2.6.2.A'!$KZ$56:$LG$56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1.6424129440551869</c:v>
                </c:pt>
                <c:pt idx="3">
                  <c:v>1.5530504554145868</c:v>
                </c:pt>
                <c:pt idx="4">
                  <c:v>1.2150250409315759</c:v>
                </c:pt>
                <c:pt idx="5">
                  <c:v>1.0117409103715966</c:v>
                </c:pt>
                <c:pt idx="6">
                  <c:v>0.15509785506017434</c:v>
                </c:pt>
                <c:pt idx="7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'D2.6.2.A'!$KY$57</c:f>
              <c:strCache>
                <c:ptCount val="1"/>
                <c:pt idx="0">
                  <c:v>Geothermal Plant (EGS) Electricity &amp; Heat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numRef>
              <c:f>'D2.6.2.A'!$KZ$53:$LG$53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'D2.6.2.A'!$KZ$57:$LG$57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4.1635091742586131E-2</c:v>
                </c:pt>
                <c:pt idx="6">
                  <c:v>4.1635091745729526E-2</c:v>
                </c:pt>
                <c:pt idx="7">
                  <c:v>0.10057662957800258</c:v>
                </c:pt>
              </c:numCache>
            </c:numRef>
          </c:val>
        </c:ser>
        <c:ser>
          <c:idx val="4"/>
          <c:order val="4"/>
          <c:tx>
            <c:strRef>
              <c:f>'D2.6.2.A'!$KY$58</c:f>
              <c:strCache>
                <c:ptCount val="1"/>
                <c:pt idx="0">
                  <c:v>Heat Pump (Large Scale Marine)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numRef>
              <c:f>'D2.6.2.A'!$KZ$53:$LG$53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'D2.6.2.A'!$KZ$58:$LG$58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1.3187328872110677E-4</c:v>
                </c:pt>
                <c:pt idx="5">
                  <c:v>0.23053273118831474</c:v>
                </c:pt>
                <c:pt idx="6">
                  <c:v>0.17123000763876639</c:v>
                </c:pt>
                <c:pt idx="7">
                  <c:v>3.047152041479154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997056"/>
        <c:axId val="211998592"/>
      </c:barChart>
      <c:catAx>
        <c:axId val="21199705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11998592"/>
        <c:crosses val="autoZero"/>
        <c:auto val="1"/>
        <c:lblAlgn val="ctr"/>
        <c:lblOffset val="100"/>
        <c:noMultiLvlLbl val="0"/>
      </c:catAx>
      <c:valAx>
        <c:axId val="21199859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1199705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Space Heat Generation Capacity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'D2.6.2.A'!$LR$54</c:f>
              <c:strCache>
                <c:ptCount val="1"/>
                <c:pt idx="0">
                  <c:v>District Heating (Commercial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numRef>
              <c:f>'D2.6.2.A'!$LS$53:$LZ$53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'D2.6.2.A'!$LS$54:$LZ$54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6.3662301307571658</c:v>
                </c:pt>
              </c:numCache>
            </c:numRef>
          </c:val>
        </c:ser>
        <c:ser>
          <c:idx val="1"/>
          <c:order val="1"/>
          <c:tx>
            <c:strRef>
              <c:f>'D2.6.2.A'!$LR$55</c:f>
              <c:strCache>
                <c:ptCount val="1"/>
                <c:pt idx="0">
                  <c:v>District Heating (Public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numRef>
              <c:f>'D2.6.2.A'!$LS$53:$LZ$53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'D2.6.2.A'!$LS$55:$LZ$55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2.5653943193078881</c:v>
                </c:pt>
              </c:numCache>
            </c:numRef>
          </c:val>
        </c:ser>
        <c:ser>
          <c:idx val="2"/>
          <c:order val="2"/>
          <c:tx>
            <c:strRef>
              <c:f>'D2.6.2.A'!$LR$56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'D2.6.2.A'!$LS$53:$LZ$53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'D2.6.2.A'!$LS$56:$LZ$56</c:f>
              <c:numCache>
                <c:formatCode>0</c:formatCode>
                <c:ptCount val="8"/>
                <c:pt idx="0">
                  <c:v>0.13518092140410029</c:v>
                </c:pt>
                <c:pt idx="1">
                  <c:v>0.4213470691122263</c:v>
                </c:pt>
                <c:pt idx="2">
                  <c:v>1.0525407570224279</c:v>
                </c:pt>
                <c:pt idx="3">
                  <c:v>1.9020668724749774</c:v>
                </c:pt>
                <c:pt idx="4">
                  <c:v>3.5268013157928872</c:v>
                </c:pt>
                <c:pt idx="5">
                  <c:v>5.0270642090749815</c:v>
                </c:pt>
                <c:pt idx="6">
                  <c:v>7.8464647661905094</c:v>
                </c:pt>
                <c:pt idx="7">
                  <c:v>10.808427776161517</c:v>
                </c:pt>
              </c:numCache>
            </c:numRef>
          </c:val>
        </c:ser>
        <c:ser>
          <c:idx val="3"/>
          <c:order val="3"/>
          <c:tx>
            <c:strRef>
              <c:f>'D2.6.2.A'!$LR$57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'D2.6.2.A'!$LS$53:$LZ$53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'D2.6.2.A'!$LS$57:$LZ$57</c:f>
              <c:numCache>
                <c:formatCode>0</c:formatCode>
                <c:ptCount val="8"/>
                <c:pt idx="0">
                  <c:v>0.542877529542516</c:v>
                </c:pt>
                <c:pt idx="1">
                  <c:v>1.3125087037576091</c:v>
                </c:pt>
                <c:pt idx="2">
                  <c:v>2.7329367306622765</c:v>
                </c:pt>
                <c:pt idx="3">
                  <c:v>4.7332688992633631</c:v>
                </c:pt>
                <c:pt idx="4">
                  <c:v>7.5853590188731719</c:v>
                </c:pt>
                <c:pt idx="5">
                  <c:v>8.8703344905199728</c:v>
                </c:pt>
                <c:pt idx="6">
                  <c:v>11.783062526499188</c:v>
                </c:pt>
                <c:pt idx="7">
                  <c:v>12.986170917886657</c:v>
                </c:pt>
              </c:numCache>
            </c:numRef>
          </c:val>
        </c:ser>
        <c:ser>
          <c:idx val="4"/>
          <c:order val="4"/>
          <c:tx>
            <c:strRef>
              <c:f>'D2.6.2.A'!$LR$58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numRef>
              <c:f>'D2.6.2.A'!$LS$53:$LZ$53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'D2.6.2.A'!$LS$58:$LZ$58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5.9204708087645275E-2</c:v>
                </c:pt>
                <c:pt idx="3">
                  <c:v>0.68599162779408118</c:v>
                </c:pt>
                <c:pt idx="4">
                  <c:v>1.8590077340723443</c:v>
                </c:pt>
                <c:pt idx="5">
                  <c:v>3.7169359660925898</c:v>
                </c:pt>
                <c:pt idx="6">
                  <c:v>7.0446560871760449</c:v>
                </c:pt>
                <c:pt idx="7">
                  <c:v>11.894797931328188</c:v>
                </c:pt>
              </c:numCache>
            </c:numRef>
          </c:val>
        </c:ser>
        <c:ser>
          <c:idx val="5"/>
          <c:order val="5"/>
          <c:tx>
            <c:strRef>
              <c:f>'D2.6.2.A'!$LR$59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numRef>
              <c:f>'D2.6.2.A'!$LS$53:$LZ$53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'D2.6.2.A'!$LS$59:$LZ$59</c:f>
              <c:numCache>
                <c:formatCode>0</c:formatCode>
                <c:ptCount val="8"/>
                <c:pt idx="0">
                  <c:v>3.3008893339586905E-2</c:v>
                </c:pt>
                <c:pt idx="1">
                  <c:v>0.21343595298836551</c:v>
                </c:pt>
                <c:pt idx="2">
                  <c:v>2.6040829939183365</c:v>
                </c:pt>
                <c:pt idx="3">
                  <c:v>6.6524505822576288</c:v>
                </c:pt>
                <c:pt idx="4">
                  <c:v>13.703194163758571</c:v>
                </c:pt>
                <c:pt idx="5">
                  <c:v>25.952791884363183</c:v>
                </c:pt>
                <c:pt idx="6">
                  <c:v>45.600400971902282</c:v>
                </c:pt>
                <c:pt idx="7">
                  <c:v>73.635127292428166</c:v>
                </c:pt>
              </c:numCache>
            </c:numRef>
          </c:val>
        </c:ser>
        <c:ser>
          <c:idx val="6"/>
          <c:order val="6"/>
          <c:tx>
            <c:strRef>
              <c:f>'D2.6.2.A'!$LR$60</c:f>
              <c:strCache>
                <c:ptCount val="1"/>
                <c:pt idx="0">
                  <c:v>DH for Dwelling (LD, ThM)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numRef>
              <c:f>'D2.6.2.A'!$LS$53:$LZ$53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'D2.6.2.A'!$LS$60:$LZ$60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4.4336939519511057E-4</c:v>
                </c:pt>
                <c:pt idx="6">
                  <c:v>0.16086486513600118</c:v>
                </c:pt>
                <c:pt idx="7">
                  <c:v>0.58895519544328323</c:v>
                </c:pt>
              </c:numCache>
            </c:numRef>
          </c:val>
        </c:ser>
        <c:ser>
          <c:idx val="7"/>
          <c:order val="7"/>
          <c:tx>
            <c:strRef>
              <c:f>'D2.6.2.A'!$LR$61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numRef>
              <c:f>'D2.6.2.A'!$LS$53:$LZ$53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'D2.6.2.A'!$LS$61:$LZ$61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8.1390277328816367E-4</c:v>
                </c:pt>
                <c:pt idx="3">
                  <c:v>0.87895778604078578</c:v>
                </c:pt>
                <c:pt idx="4">
                  <c:v>3.2922084429046814</c:v>
                </c:pt>
                <c:pt idx="5">
                  <c:v>7.1642018980253592</c:v>
                </c:pt>
                <c:pt idx="6">
                  <c:v>13.806082609877979</c:v>
                </c:pt>
                <c:pt idx="7">
                  <c:v>24.260992979325998</c:v>
                </c:pt>
              </c:numCache>
            </c:numRef>
          </c:val>
        </c:ser>
        <c:ser>
          <c:idx val="8"/>
          <c:order val="8"/>
          <c:tx>
            <c:strRef>
              <c:f>'D2.6.2.A'!$LR$62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numRef>
              <c:f>'D2.6.2.A'!$LS$53:$LZ$53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'D2.6.2.A'!$LS$62:$LZ$62</c:f>
              <c:numCache>
                <c:formatCode>0</c:formatCode>
                <c:ptCount val="8"/>
                <c:pt idx="0">
                  <c:v>24.571673999995905</c:v>
                </c:pt>
                <c:pt idx="1">
                  <c:v>18.201240000013716</c:v>
                </c:pt>
                <c:pt idx="2">
                  <c:v>12.740867999996562</c:v>
                </c:pt>
                <c:pt idx="3">
                  <c:v>8.7972653333784976</c:v>
                </c:pt>
                <c:pt idx="4">
                  <c:v>4.8536636668531674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'D2.6.2.A'!$LR$63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'D2.6.2.A'!$LS$53:$LZ$53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'D2.6.2.A'!$LS$63:$LZ$63</c:f>
              <c:numCache>
                <c:formatCode>0</c:formatCode>
                <c:ptCount val="8"/>
                <c:pt idx="0">
                  <c:v>250.04357233863485</c:v>
                </c:pt>
                <c:pt idx="1">
                  <c:v>276.33264824140593</c:v>
                </c:pt>
                <c:pt idx="2">
                  <c:v>282.81882791346226</c:v>
                </c:pt>
                <c:pt idx="3">
                  <c:v>269.64165490997857</c:v>
                </c:pt>
                <c:pt idx="4">
                  <c:v>261.64424106044765</c:v>
                </c:pt>
                <c:pt idx="5">
                  <c:v>235.30057562586225</c:v>
                </c:pt>
                <c:pt idx="6">
                  <c:v>188.80234187414621</c:v>
                </c:pt>
                <c:pt idx="7">
                  <c:v>102.50534669849166</c:v>
                </c:pt>
              </c:numCache>
            </c:numRef>
          </c:val>
        </c:ser>
        <c:ser>
          <c:idx val="10"/>
          <c:order val="10"/>
          <c:tx>
            <c:strRef>
              <c:f>'D2.6.2.A'!$LR$64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'D2.6.2.A'!$LS$53:$LZ$53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'D2.6.2.A'!$LS$64:$LZ$64</c:f>
              <c:numCache>
                <c:formatCode>0</c:formatCode>
                <c:ptCount val="8"/>
                <c:pt idx="0">
                  <c:v>2.5020000000434055</c:v>
                </c:pt>
                <c:pt idx="1">
                  <c:v>2.0653296796547296</c:v>
                </c:pt>
                <c:pt idx="2">
                  <c:v>3.6709414697897569</c:v>
                </c:pt>
                <c:pt idx="3">
                  <c:v>10.587216540330095</c:v>
                </c:pt>
                <c:pt idx="4">
                  <c:v>12.359414927955713</c:v>
                </c:pt>
                <c:pt idx="5">
                  <c:v>9.6737897701137268</c:v>
                </c:pt>
                <c:pt idx="6">
                  <c:v>2.7862417684615082</c:v>
                </c:pt>
                <c:pt idx="7">
                  <c:v>0.19971370125409962</c:v>
                </c:pt>
              </c:numCache>
            </c:numRef>
          </c:val>
        </c:ser>
        <c:ser>
          <c:idx val="11"/>
          <c:order val="11"/>
          <c:tx>
            <c:strRef>
              <c:f>'D2.6.2.A'!$LR$65</c:f>
              <c:strCache>
                <c:ptCount val="1"/>
                <c:pt idx="0">
                  <c:v>Electric Resistive Heating - Space Heat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'D2.6.2.A'!$LS$53:$LZ$53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'D2.6.2.A'!$LS$65:$LZ$65</c:f>
              <c:numCache>
                <c:formatCode>0</c:formatCode>
                <c:ptCount val="8"/>
                <c:pt idx="0">
                  <c:v>24.577217900988536</c:v>
                </c:pt>
                <c:pt idx="1">
                  <c:v>18.201239999553561</c:v>
                </c:pt>
                <c:pt idx="2">
                  <c:v>12.740867999716228</c:v>
                </c:pt>
                <c:pt idx="3">
                  <c:v>8.7917214320820047</c:v>
                </c:pt>
                <c:pt idx="4">
                  <c:v>4.8536636669202107</c:v>
                </c:pt>
                <c:pt idx="5">
                  <c:v>0.2822575152877278</c:v>
                </c:pt>
                <c:pt idx="6">
                  <c:v>5.0135266912248504</c:v>
                </c:pt>
                <c:pt idx="7">
                  <c:v>23.307708472578351</c:v>
                </c:pt>
              </c:numCache>
            </c:numRef>
          </c:val>
        </c:ser>
        <c:ser>
          <c:idx val="12"/>
          <c:order val="12"/>
          <c:tx>
            <c:strRef>
              <c:f>'D2.6.2.A'!$LR$66</c:f>
              <c:strCache>
                <c:ptCount val="1"/>
                <c:pt idx="0">
                  <c:v>ASHP1 (Space Heat)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numRef>
              <c:f>'D2.6.2.A'!$LS$53:$LZ$53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'D2.6.2.A'!$LS$66:$LZ$66</c:f>
              <c:numCache>
                <c:formatCode>0</c:formatCode>
                <c:ptCount val="8"/>
                <c:pt idx="0">
                  <c:v>0.14883200000018357</c:v>
                </c:pt>
                <c:pt idx="1">
                  <c:v>0.51917364224288032</c:v>
                </c:pt>
                <c:pt idx="2">
                  <c:v>1.440702157463152</c:v>
                </c:pt>
                <c:pt idx="3">
                  <c:v>1.8719799481990136</c:v>
                </c:pt>
                <c:pt idx="4">
                  <c:v>1.9187872182812749</c:v>
                </c:pt>
                <c:pt idx="5">
                  <c:v>1.8329869970430483</c:v>
                </c:pt>
                <c:pt idx="6">
                  <c:v>1.4047072268911338</c:v>
                </c:pt>
                <c:pt idx="7">
                  <c:v>1.3954517108143207</c:v>
                </c:pt>
              </c:numCache>
            </c:numRef>
          </c:val>
        </c:ser>
        <c:ser>
          <c:idx val="13"/>
          <c:order val="13"/>
          <c:tx>
            <c:strRef>
              <c:f>'D2.6.2.A'!$LR$67</c:f>
              <c:strCache>
                <c:ptCount val="1"/>
                <c:pt idx="0">
                  <c:v>ASHP2 (Space Heat)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numRef>
              <c:f>'D2.6.2.A'!$LS$53:$LZ$53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'D2.6.2.A'!$LS$67:$LZ$67</c:f>
              <c:numCache>
                <c:formatCode>0</c:formatCode>
                <c:ptCount val="8"/>
                <c:pt idx="0">
                  <c:v>0.14883199997991386</c:v>
                </c:pt>
                <c:pt idx="1">
                  <c:v>0.51917364219139372</c:v>
                </c:pt>
                <c:pt idx="2">
                  <c:v>1.4407021571679832</c:v>
                </c:pt>
                <c:pt idx="3">
                  <c:v>3.7337599916815178</c:v>
                </c:pt>
                <c:pt idx="4">
                  <c:v>8.7423909837081553</c:v>
                </c:pt>
                <c:pt idx="5">
                  <c:v>20.049357702494</c:v>
                </c:pt>
                <c:pt idx="6">
                  <c:v>31.704327510725872</c:v>
                </c:pt>
                <c:pt idx="7">
                  <c:v>41.744304198330191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055168"/>
        <c:axId val="212056704"/>
      </c:barChart>
      <c:catAx>
        <c:axId val="21205516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12056704"/>
        <c:crosses val="autoZero"/>
        <c:auto val="1"/>
        <c:lblAlgn val="ctr"/>
        <c:lblOffset val="100"/>
        <c:noMultiLvlLbl val="0"/>
      </c:catAx>
      <c:valAx>
        <c:axId val="212056704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GW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1205516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Hot Water Generation Capacity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'D2.6.2.A'!$ML$54</c:f>
              <c:strCache>
                <c:ptCount val="1"/>
                <c:pt idx="0">
                  <c:v>District Heating (Commercial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numRef>
              <c:f>'D2.6.2.A'!$MM$53:$MT$53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'D2.6.2.A'!$MM$54:$MT$54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0.62285681275175453</c:v>
                </c:pt>
              </c:numCache>
            </c:numRef>
          </c:val>
        </c:ser>
        <c:ser>
          <c:idx val="1"/>
          <c:order val="1"/>
          <c:tx>
            <c:strRef>
              <c:f>'D2.6.2.A'!$ML$55</c:f>
              <c:strCache>
                <c:ptCount val="1"/>
                <c:pt idx="0">
                  <c:v>District Heating (Public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numRef>
              <c:f>'D2.6.2.A'!$MM$53:$MT$53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'D2.6.2.A'!$MM$55:$MT$55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0.25093187414831436</c:v>
                </c:pt>
              </c:numCache>
            </c:numRef>
          </c:val>
        </c:ser>
        <c:ser>
          <c:idx val="2"/>
          <c:order val="2"/>
          <c:tx>
            <c:strRef>
              <c:f>'D2.6.2.A'!$ML$56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'D2.6.2.A'!$MM$53:$MT$53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'D2.6.2.A'!$MM$56:$MT$56</c:f>
              <c:numCache>
                <c:formatCode>0</c:formatCode>
                <c:ptCount val="8"/>
                <c:pt idx="0">
                  <c:v>1.4230212186373376E-2</c:v>
                </c:pt>
                <c:pt idx="1">
                  <c:v>4.9156716652048342E-2</c:v>
                </c:pt>
                <c:pt idx="2">
                  <c:v>0.11187374287602139</c:v>
                </c:pt>
                <c:pt idx="3">
                  <c:v>0.21288014076667883</c:v>
                </c:pt>
                <c:pt idx="4">
                  <c:v>0.37387603231514915</c:v>
                </c:pt>
                <c:pt idx="5">
                  <c:v>0.52782127009078084</c:v>
                </c:pt>
                <c:pt idx="6">
                  <c:v>0.81254657143799247</c:v>
                </c:pt>
                <c:pt idx="7">
                  <c:v>1.0627807914372487</c:v>
                </c:pt>
              </c:numCache>
            </c:numRef>
          </c:val>
        </c:ser>
        <c:ser>
          <c:idx val="3"/>
          <c:order val="3"/>
          <c:tx>
            <c:strRef>
              <c:f>'D2.6.2.A'!$ML$57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'D2.6.2.A'!$MM$53:$MT$53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'D2.6.2.A'!$MM$57:$MT$57</c:f>
              <c:numCache>
                <c:formatCode>0</c:formatCode>
                <c:ptCount val="8"/>
                <c:pt idx="0">
                  <c:v>1.9608348882594783E-2</c:v>
                </c:pt>
                <c:pt idx="1">
                  <c:v>5.1953903203409327E-2</c:v>
                </c:pt>
                <c:pt idx="2">
                  <c:v>0.10404674189307968</c:v>
                </c:pt>
                <c:pt idx="3">
                  <c:v>0.18449932042346376</c:v>
                </c:pt>
                <c:pt idx="4">
                  <c:v>0.29209017738785964</c:v>
                </c:pt>
                <c:pt idx="5">
                  <c:v>0.32258400074048865</c:v>
                </c:pt>
                <c:pt idx="6">
                  <c:v>0.42817144003129737</c:v>
                </c:pt>
                <c:pt idx="7">
                  <c:v>0.45064112078546714</c:v>
                </c:pt>
              </c:numCache>
            </c:numRef>
          </c:val>
        </c:ser>
        <c:ser>
          <c:idx val="4"/>
          <c:order val="4"/>
          <c:tx>
            <c:strRef>
              <c:f>'D2.6.2.A'!$ML$58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numRef>
              <c:f>'D2.6.2.A'!$MM$53:$MT$53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'D2.6.2.A'!$MM$58:$MT$58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4.5012807085785013E-3</c:v>
                </c:pt>
                <c:pt idx="3">
                  <c:v>5.24909097399247E-2</c:v>
                </c:pt>
                <c:pt idx="4">
                  <c:v>0.14160446594237905</c:v>
                </c:pt>
                <c:pt idx="5">
                  <c:v>0.28528699113967187</c:v>
                </c:pt>
                <c:pt idx="6">
                  <c:v>0.51668913478022183</c:v>
                </c:pt>
                <c:pt idx="7">
                  <c:v>0.88758328375700024</c:v>
                </c:pt>
              </c:numCache>
            </c:numRef>
          </c:val>
        </c:ser>
        <c:ser>
          <c:idx val="5"/>
          <c:order val="5"/>
          <c:tx>
            <c:strRef>
              <c:f>'D2.6.2.A'!$ML$59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numRef>
              <c:f>'D2.6.2.A'!$MM$53:$MT$53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'D2.6.2.A'!$MM$59:$MT$59</c:f>
              <c:numCache>
                <c:formatCode>0</c:formatCode>
                <c:ptCount val="8"/>
                <c:pt idx="0">
                  <c:v>9.1421654519595276E-4</c:v>
                </c:pt>
                <c:pt idx="1">
                  <c:v>5.9113366072052328E-3</c:v>
                </c:pt>
                <c:pt idx="2">
                  <c:v>7.0372152759079931E-2</c:v>
                </c:pt>
                <c:pt idx="3">
                  <c:v>0.19267069874573414</c:v>
                </c:pt>
                <c:pt idx="4">
                  <c:v>0.40164926656751687</c:v>
                </c:pt>
                <c:pt idx="5">
                  <c:v>0.72188617799533994</c:v>
                </c:pt>
                <c:pt idx="6">
                  <c:v>1.2525216467569833</c:v>
                </c:pt>
                <c:pt idx="7">
                  <c:v>1.9569505792382695</c:v>
                </c:pt>
              </c:numCache>
            </c:numRef>
          </c:val>
        </c:ser>
        <c:ser>
          <c:idx val="6"/>
          <c:order val="6"/>
          <c:tx>
            <c:strRef>
              <c:f>'D2.6.2.A'!$ML$60</c:f>
              <c:strCache>
                <c:ptCount val="1"/>
                <c:pt idx="0">
                  <c:v>DH for Dwelling (LD, ThM)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numRef>
              <c:f>'D2.6.2.A'!$MM$53:$MT$53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'D2.6.2.A'!$MM$60:$MT$60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1.0909022489372458E-2</c:v>
                </c:pt>
                <c:pt idx="7">
                  <c:v>4.0034788062422291E-2</c:v>
                </c:pt>
              </c:numCache>
            </c:numRef>
          </c:val>
        </c:ser>
        <c:ser>
          <c:idx val="7"/>
          <c:order val="7"/>
          <c:tx>
            <c:strRef>
              <c:f>'D2.6.2.A'!$ML$61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numRef>
              <c:f>'D2.6.2.A'!$MM$53:$MT$53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'D2.6.2.A'!$MM$61:$MT$61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2.0841256517202908E-2</c:v>
                </c:pt>
                <c:pt idx="4">
                  <c:v>7.9481303508498344E-2</c:v>
                </c:pt>
                <c:pt idx="5">
                  <c:v>0.17523586874947927</c:v>
                </c:pt>
                <c:pt idx="6">
                  <c:v>0.32952400639805851</c:v>
                </c:pt>
                <c:pt idx="7">
                  <c:v>0.57800659496781326</c:v>
                </c:pt>
              </c:numCache>
            </c:numRef>
          </c:val>
        </c:ser>
        <c:ser>
          <c:idx val="8"/>
          <c:order val="8"/>
          <c:tx>
            <c:strRef>
              <c:f>'D2.6.2.A'!$ML$62</c:f>
              <c:strCache>
                <c:ptCount val="1"/>
                <c:pt idx="0">
                  <c:v>Oil Boiler - Hot Water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numRef>
              <c:f>'D2.6.2.A'!$MM$53:$MT$53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'D2.6.2.A'!$MM$62:$MT$62</c:f>
              <c:numCache>
                <c:formatCode>0</c:formatCode>
                <c:ptCount val="8"/>
                <c:pt idx="0">
                  <c:v>0.86796699999895666</c:v>
                </c:pt>
                <c:pt idx="1">
                  <c:v>0.64397599999873767</c:v>
                </c:pt>
                <c:pt idx="2">
                  <c:v>0.44798300000001945</c:v>
                </c:pt>
                <c:pt idx="3">
                  <c:v>0.3079880000157148</c:v>
                </c:pt>
                <c:pt idx="4">
                  <c:v>0.16799300017098165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'D2.6.2.A'!$ML$63</c:f>
              <c:strCache>
                <c:ptCount val="1"/>
                <c:pt idx="0">
                  <c:v>Gas Boiler - Hot Water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'D2.6.2.A'!$MM$53:$MT$53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'D2.6.2.A'!$MM$63:$MT$63</c:f>
              <c:numCache>
                <c:formatCode>0</c:formatCode>
                <c:ptCount val="8"/>
                <c:pt idx="0">
                  <c:v>14.571137171646527</c:v>
                </c:pt>
                <c:pt idx="1">
                  <c:v>14.812590059905473</c:v>
                </c:pt>
                <c:pt idx="2">
                  <c:v>15.787639796809366</c:v>
                </c:pt>
                <c:pt idx="3">
                  <c:v>15.946658645446989</c:v>
                </c:pt>
                <c:pt idx="4">
                  <c:v>15.695747062717922</c:v>
                </c:pt>
                <c:pt idx="5">
                  <c:v>14.754747259496559</c:v>
                </c:pt>
                <c:pt idx="6">
                  <c:v>10.536671131611193</c:v>
                </c:pt>
                <c:pt idx="7">
                  <c:v>5.9834551487520811</c:v>
                </c:pt>
              </c:numCache>
            </c:numRef>
          </c:val>
        </c:ser>
        <c:ser>
          <c:idx val="10"/>
          <c:order val="10"/>
          <c:tx>
            <c:strRef>
              <c:f>'D2.6.2.A'!$ML$64</c:f>
              <c:strCache>
                <c:ptCount val="1"/>
                <c:pt idx="0">
                  <c:v>Biomass Boiler - Hot Water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'D2.6.2.A'!$MM$53:$MT$53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'D2.6.2.A'!$MM$64:$MT$64</c:f>
              <c:numCache>
                <c:formatCode>0</c:formatCode>
                <c:ptCount val="8"/>
                <c:pt idx="0">
                  <c:v>0.66533333335302081</c:v>
                </c:pt>
                <c:pt idx="1">
                  <c:v>0.3335061356689899</c:v>
                </c:pt>
                <c:pt idx="2">
                  <c:v>1.391042081831273E-2</c:v>
                </c:pt>
                <c:pt idx="3">
                  <c:v>4.4817723728070614E-2</c:v>
                </c:pt>
                <c:pt idx="4">
                  <c:v>5.6981531788095112E-2</c:v>
                </c:pt>
                <c:pt idx="5">
                  <c:v>4.3910580002407627E-2</c:v>
                </c:pt>
                <c:pt idx="6">
                  <c:v>1.3003277098342743E-2</c:v>
                </c:pt>
                <c:pt idx="7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'D2.6.2.A'!$ML$65</c:f>
              <c:strCache>
                <c:ptCount val="1"/>
                <c:pt idx="0">
                  <c:v>Electric Resistive Heating - Hot Water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'D2.6.2.A'!$MM$53:$MT$53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'D2.6.2.A'!$MM$65:$MT$65</c:f>
              <c:numCache>
                <c:formatCode>0</c:formatCode>
                <c:ptCount val="8"/>
                <c:pt idx="0">
                  <c:v>1.9875718709176355</c:v>
                </c:pt>
                <c:pt idx="1">
                  <c:v>1.4839440000066237</c:v>
                </c:pt>
                <c:pt idx="2">
                  <c:v>0.97996300000394287</c:v>
                </c:pt>
                <c:pt idx="3">
                  <c:v>0.63499512909957867</c:v>
                </c:pt>
                <c:pt idx="4">
                  <c:v>0.36013693119524359</c:v>
                </c:pt>
                <c:pt idx="5">
                  <c:v>1.286646384142824</c:v>
                </c:pt>
                <c:pt idx="6">
                  <c:v>4.9055875378893932</c:v>
                </c:pt>
                <c:pt idx="7">
                  <c:v>5.4402918598286494</c:v>
                </c:pt>
              </c:numCache>
            </c:numRef>
          </c:val>
        </c:ser>
        <c:ser>
          <c:idx val="12"/>
          <c:order val="12"/>
          <c:tx>
            <c:strRef>
              <c:f>'D2.6.2.A'!$ML$66</c:f>
              <c:strCache>
                <c:ptCount val="1"/>
                <c:pt idx="0">
                  <c:v>Micro Solar Thermal (south facing)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'D2.6.2.A'!$MM$53:$MT$53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'D2.6.2.A'!$MM$66:$MT$66</c:f>
              <c:numCache>
                <c:formatCode>0</c:formatCode>
                <c:ptCount val="8"/>
                <c:pt idx="0">
                  <c:v>0.37173515981735</c:v>
                </c:pt>
                <c:pt idx="1">
                  <c:v>0.24782343987823444</c:v>
                </c:pt>
                <c:pt idx="2">
                  <c:v>0.12391171993911722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'D2.6.2.A'!$ML$67</c:f>
              <c:strCache>
                <c:ptCount val="1"/>
                <c:pt idx="0">
                  <c:v>ASHP1 (Hot Water)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numRef>
              <c:f>'D2.6.2.A'!$MM$53:$MT$53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'D2.6.2.A'!$MM$67:$MT$67</c:f>
              <c:numCache>
                <c:formatCode>0</c:formatCode>
                <c:ptCount val="8"/>
                <c:pt idx="0">
                  <c:v>1.1227416174505123E-2</c:v>
                </c:pt>
                <c:pt idx="1">
                  <c:v>0.10193307791954426</c:v>
                </c:pt>
                <c:pt idx="2">
                  <c:v>0.37068836271391598</c:v>
                </c:pt>
                <c:pt idx="3">
                  <c:v>0.37141090535516202</c:v>
                </c:pt>
                <c:pt idx="4">
                  <c:v>0.36018348924608173</c:v>
                </c:pt>
                <c:pt idx="5">
                  <c:v>0.26947782757267497</c:v>
                </c:pt>
                <c:pt idx="6">
                  <c:v>7.2254284643905324E-4</c:v>
                </c:pt>
                <c:pt idx="7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'D2.6.2.A'!$ML$68</c:f>
              <c:strCache>
                <c:ptCount val="1"/>
                <c:pt idx="0">
                  <c:v>ASHP2 (Hot Water)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numRef>
              <c:f>'D2.6.2.A'!$MM$53:$MT$53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'D2.6.2.A'!$MM$68:$MT$68</c:f>
              <c:numCache>
                <c:formatCode>0</c:formatCode>
                <c:ptCount val="8"/>
                <c:pt idx="0">
                  <c:v>0.14883200000227303</c:v>
                </c:pt>
                <c:pt idx="1">
                  <c:v>0.51917364226449336</c:v>
                </c:pt>
                <c:pt idx="2">
                  <c:v>1.4407021575182288</c:v>
                </c:pt>
                <c:pt idx="3">
                  <c:v>3.7337599925794054</c:v>
                </c:pt>
                <c:pt idx="4">
                  <c:v>5.3705926550358916</c:v>
                </c:pt>
                <c:pt idx="5">
                  <c:v>6.3499657211052787</c:v>
                </c:pt>
                <c:pt idx="6">
                  <c:v>7.5297010014549866</c:v>
                </c:pt>
                <c:pt idx="7">
                  <c:v>7.9632360717852118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192640"/>
        <c:axId val="212214912"/>
      </c:barChart>
      <c:catAx>
        <c:axId val="21219264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12214912"/>
        <c:crosses val="autoZero"/>
        <c:auto val="1"/>
        <c:lblAlgn val="ctr"/>
        <c:lblOffset val="100"/>
        <c:noMultiLvlLbl val="0"/>
      </c:catAx>
      <c:valAx>
        <c:axId val="21221491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GW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1219264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Net CO2 Emissions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468264874726477"/>
          <c:y val="9.6577133574435758E-2"/>
          <c:w val="0.61459173461676864"/>
          <c:h val="0.8469102662384737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'D2.6.1.A'!$CV$54</c:f>
              <c:strCache>
                <c:ptCount val="1"/>
                <c:pt idx="0">
                  <c:v>Other CO2</c:v>
                </c:pt>
              </c:strCache>
            </c:strRef>
          </c:tx>
          <c:spPr>
            <a:solidFill>
              <a:srgbClr val="0D0D0D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'D2.6.1.A'!$CW$54:$DE$54</c:f>
              <c:numCache>
                <c:formatCode>0</c:formatCode>
                <c:ptCount val="9"/>
                <c:pt idx="0">
                  <c:v>23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'D2.6.1.A'!$CV$55</c:f>
              <c:strCache>
                <c:ptCount val="1"/>
                <c:pt idx="0">
                  <c:v>Industry Sector (process CO2)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'D2.6.1.A'!$CW$55:$DE$55</c:f>
              <c:numCache>
                <c:formatCode>0</c:formatCode>
                <c:ptCount val="9"/>
                <c:pt idx="0">
                  <c:v>11.1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'D2.6.1.A'!$CV$56</c:f>
              <c:strCache>
                <c:ptCount val="1"/>
                <c:pt idx="0">
                  <c:v>Industry Sector (combustion)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'D2.6.1.A'!$CW$56:$DE$56</c:f>
              <c:numCache>
                <c:formatCode>0</c:formatCode>
                <c:ptCount val="9"/>
                <c:pt idx="0">
                  <c:v>59.5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'D2.6.1.A'!$CV$57</c:f>
              <c:strCache>
                <c:ptCount val="1"/>
                <c:pt idx="0">
                  <c:v>Power Sector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'D2.6.1.A'!$CW$57:$DE$57</c:f>
              <c:numCache>
                <c:formatCode>0</c:formatCode>
                <c:ptCount val="9"/>
                <c:pt idx="0">
                  <c:v>178.8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'D2.6.1.A'!$CV$58</c:f>
              <c:strCache>
                <c:ptCount val="1"/>
                <c:pt idx="0">
                  <c:v>Buildings Sector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'D2.6.1.A'!$CW$58:$DE$58</c:f>
              <c:numCache>
                <c:formatCode>0</c:formatCode>
                <c:ptCount val="9"/>
                <c:pt idx="0">
                  <c:v>104.9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'D2.6.1.A'!$CV$59</c:f>
              <c:strCache>
                <c:ptCount val="1"/>
                <c:pt idx="0">
                  <c:v>Transport Sector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'D2.6.1.A'!$CW$59:$DE$59</c:f>
              <c:numCache>
                <c:formatCode>0</c:formatCode>
                <c:ptCount val="9"/>
                <c:pt idx="0">
                  <c:v>126.9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'D2.6.1.A'!$CV$60</c:f>
              <c:strCache>
                <c:ptCount val="1"/>
                <c:pt idx="0">
                  <c:v>International A &amp; S</c:v>
                </c:pt>
              </c:strCache>
            </c:strRef>
          </c:tx>
          <c:spPr>
            <a:solidFill>
              <a:srgbClr val="00CC00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'D2.6.1.A'!$CW$60:$DE$60</c:f>
              <c:numCache>
                <c:formatCode>0</c:formatCode>
                <c:ptCount val="9"/>
                <c:pt idx="0">
                  <c:v>40.200000000000003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'D2.6.1.A'!$CV$61</c:f>
              <c:strCache>
                <c:ptCount val="1"/>
                <c:pt idx="0">
                  <c:v>Other CO2 emissions</c:v>
                </c:pt>
              </c:strCache>
            </c:strRef>
          </c:tx>
          <c:spPr>
            <a:solidFill>
              <a:srgbClr val="0D0D0D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'D2.6.1.A'!$CW$61:$DE$61</c:f>
              <c:numCache>
                <c:formatCode>0</c:formatCode>
                <c:ptCount val="9"/>
                <c:pt idx="0">
                  <c:v>0</c:v>
                </c:pt>
                <c:pt idx="1">
                  <c:v>19.400000000000091</c:v>
                </c:pt>
                <c:pt idx="2">
                  <c:v>17.40000000000008</c:v>
                </c:pt>
                <c:pt idx="3">
                  <c:v>15.700000000000019</c:v>
                </c:pt>
                <c:pt idx="4">
                  <c:v>14.300000000000018</c:v>
                </c:pt>
                <c:pt idx="5">
                  <c:v>14.300000000000015</c:v>
                </c:pt>
                <c:pt idx="6">
                  <c:v>14.300000000000011</c:v>
                </c:pt>
                <c:pt idx="7">
                  <c:v>14.300000000000006</c:v>
                </c:pt>
                <c:pt idx="8">
                  <c:v>14.299999999999981</c:v>
                </c:pt>
              </c:numCache>
            </c:numRef>
          </c:val>
        </c:ser>
        <c:ser>
          <c:idx val="8"/>
          <c:order val="8"/>
          <c:tx>
            <c:strRef>
              <c:f>'D2.6.1.A'!$CV$62</c:f>
              <c:strCache>
                <c:ptCount val="1"/>
                <c:pt idx="0">
                  <c:v>Industry I1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'D2.6.1.A'!$CW$62:$DE$62</c:f>
              <c:numCache>
                <c:formatCode>0</c:formatCode>
                <c:ptCount val="9"/>
                <c:pt idx="0">
                  <c:v>0</c:v>
                </c:pt>
                <c:pt idx="1">
                  <c:v>4.7116857969773216</c:v>
                </c:pt>
                <c:pt idx="2">
                  <c:v>3.9137488124717059</c:v>
                </c:pt>
                <c:pt idx="3">
                  <c:v>1.5456562723748419</c:v>
                </c:pt>
                <c:pt idx="4">
                  <c:v>0.60820237294157387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'D2.6.1.A'!$CV$63</c:f>
              <c:strCache>
                <c:ptCount val="1"/>
                <c:pt idx="0">
                  <c:v>Industry I1 HTP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'D2.6.1.A'!$CW$63:$DE$63</c:f>
              <c:numCache>
                <c:formatCode>0</c:formatCode>
                <c:ptCount val="9"/>
                <c:pt idx="0">
                  <c:v>0</c:v>
                </c:pt>
                <c:pt idx="1">
                  <c:v>0.27278191153448011</c:v>
                </c:pt>
                <c:pt idx="2">
                  <c:v>0.82144376994645196</c:v>
                </c:pt>
                <c:pt idx="3">
                  <c:v>1.7440737896201008</c:v>
                </c:pt>
                <c:pt idx="4">
                  <c:v>1.7440737896201008</c:v>
                </c:pt>
                <c:pt idx="5">
                  <c:v>1.7440737896201008</c:v>
                </c:pt>
                <c:pt idx="6">
                  <c:v>1.4712918780856195</c:v>
                </c:pt>
                <c:pt idx="7">
                  <c:v>0.92263001967364899</c:v>
                </c:pt>
                <c:pt idx="8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'D2.6.1.A'!$CV$64</c:f>
              <c:strCache>
                <c:ptCount val="1"/>
                <c:pt idx="0">
                  <c:v>Industry I1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'D2.6.1.A'!$CW$64:$DE$64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5.3520739680279872E-2</c:v>
                </c:pt>
                <c:pt idx="4">
                  <c:v>0.16117006411725301</c:v>
                </c:pt>
                <c:pt idx="5">
                  <c:v>0.22946859106991355</c:v>
                </c:pt>
                <c:pt idx="6">
                  <c:v>0.2377087330400228</c:v>
                </c:pt>
                <c:pt idx="7">
                  <c:v>0.21511150880985183</c:v>
                </c:pt>
                <c:pt idx="8">
                  <c:v>0.12477976198666325</c:v>
                </c:pt>
              </c:numCache>
            </c:numRef>
          </c:val>
        </c:ser>
        <c:ser>
          <c:idx val="11"/>
          <c:order val="11"/>
          <c:tx>
            <c:strRef>
              <c:f>'D2.6.1.A'!$CV$65</c:f>
              <c:strCache>
                <c:ptCount val="1"/>
                <c:pt idx="0">
                  <c:v>Industry I1 HTP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'D2.6.1.A'!$CW$65:$DE$65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6.3786806600528798E-3</c:v>
                </c:pt>
                <c:pt idx="4">
                  <c:v>6.3786806600528798E-3</c:v>
                </c:pt>
                <c:pt idx="5">
                  <c:v>6.3786806600528798E-3</c:v>
                </c:pt>
                <c:pt idx="6">
                  <c:v>6.3786806600528798E-3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'D2.6.1.A'!$CV$66</c:f>
              <c:strCache>
                <c:ptCount val="1"/>
                <c:pt idx="0">
                  <c:v>Industry I1 HTP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'D2.6.1.A'!$CW$66:$DE$66</c:f>
              <c:numCache>
                <c:formatCode>0</c:formatCode>
                <c:ptCount val="9"/>
                <c:pt idx="0">
                  <c:v>0</c:v>
                </c:pt>
                <c:pt idx="1">
                  <c:v>6.3411820128443194E-2</c:v>
                </c:pt>
                <c:pt idx="2">
                  <c:v>0.19095564031901652</c:v>
                </c:pt>
                <c:pt idx="3">
                  <c:v>0.44159777212809409</c:v>
                </c:pt>
                <c:pt idx="4">
                  <c:v>0.44159777212809409</c:v>
                </c:pt>
                <c:pt idx="5">
                  <c:v>0.44159777212809409</c:v>
                </c:pt>
                <c:pt idx="6">
                  <c:v>0.37818595199965055</c:v>
                </c:pt>
                <c:pt idx="7">
                  <c:v>0.25064213180907757</c:v>
                </c:pt>
                <c:pt idx="8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'D2.6.1.A'!$CV$67</c:f>
              <c:strCache>
                <c:ptCount val="1"/>
                <c:pt idx="0">
                  <c:v>Industry I1 HTP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'D2.6.1.A'!$CW$67:$DE$67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1.2441614983607109E-2</c:v>
                </c:pt>
                <c:pt idx="4">
                  <c:v>3.6133580734917771E-2</c:v>
                </c:pt>
                <c:pt idx="5">
                  <c:v>4.9617399061697064E-2</c:v>
                </c:pt>
                <c:pt idx="6">
                  <c:v>7.1535159382434654E-2</c:v>
                </c:pt>
                <c:pt idx="7">
                  <c:v>0.1353992096543247</c:v>
                </c:pt>
                <c:pt idx="8">
                  <c:v>0.24332227735504153</c:v>
                </c:pt>
              </c:numCache>
            </c:numRef>
          </c:val>
        </c:ser>
        <c:ser>
          <c:idx val="14"/>
          <c:order val="14"/>
          <c:tx>
            <c:strRef>
              <c:f>'D2.6.1.A'!$CV$68</c:f>
              <c:strCache>
                <c:ptCount val="1"/>
                <c:pt idx="0">
                  <c:v>Industry I1 HTP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'D2.6.1.A'!$CW$68:$DE$68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2.2764442747893181E-2</c:v>
                </c:pt>
                <c:pt idx="3">
                  <c:v>4.1404278873836603E-2</c:v>
                </c:pt>
                <c:pt idx="4">
                  <c:v>4.1404278873836603E-2</c:v>
                </c:pt>
                <c:pt idx="5">
                  <c:v>4.1404278873836603E-2</c:v>
                </c:pt>
                <c:pt idx="6">
                  <c:v>1.8639836125943419E-2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'D2.6.1.A'!$CV$69</c:f>
              <c:strCache>
                <c:ptCount val="1"/>
                <c:pt idx="0">
                  <c:v>Industry I1 HTP Hyd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'D2.6.1.A'!$CW$69:$DE$69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2.4147289803357303E-2</c:v>
                </c:pt>
                <c:pt idx="4">
                  <c:v>3.1590906683110112E-2</c:v>
                </c:pt>
                <c:pt idx="5">
                  <c:v>3.181428768685382E-2</c:v>
                </c:pt>
                <c:pt idx="6">
                  <c:v>3.181428768685568E-2</c:v>
                </c:pt>
                <c:pt idx="7">
                  <c:v>1.3033614931131561E-2</c:v>
                </c:pt>
                <c:pt idx="8">
                  <c:v>1.2455176336922009E-2</c:v>
                </c:pt>
              </c:numCache>
            </c:numRef>
          </c:val>
        </c:ser>
        <c:ser>
          <c:idx val="16"/>
          <c:order val="16"/>
          <c:tx>
            <c:strRef>
              <c:f>'D2.6.1.A'!$CV$70</c:f>
              <c:strCache>
                <c:ptCount val="1"/>
                <c:pt idx="0">
                  <c:v>Industry I1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'D2.6.1.A'!$CW$70:$DE$70</c:f>
              <c:numCache>
                <c:formatCode>0</c:formatCode>
                <c:ptCount val="9"/>
                <c:pt idx="0">
                  <c:v>0</c:v>
                </c:pt>
                <c:pt idx="1">
                  <c:v>0.3221233051470444</c:v>
                </c:pt>
                <c:pt idx="2">
                  <c:v>0.32834607970623769</c:v>
                </c:pt>
                <c:pt idx="3">
                  <c:v>0.32079269227172991</c:v>
                </c:pt>
                <c:pt idx="4">
                  <c:v>0.31791992574108952</c:v>
                </c:pt>
                <c:pt idx="5">
                  <c:v>0.31126306968628714</c:v>
                </c:pt>
                <c:pt idx="6">
                  <c:v>0.30735261444243489</c:v>
                </c:pt>
                <c:pt idx="7">
                  <c:v>0.30242077860426481</c:v>
                </c:pt>
                <c:pt idx="8">
                  <c:v>0.29748894276603194</c:v>
                </c:pt>
              </c:numCache>
            </c:numRef>
          </c:val>
        </c:ser>
        <c:ser>
          <c:idx val="17"/>
          <c:order val="17"/>
          <c:tx>
            <c:strRef>
              <c:f>'D2.6.1.A'!$CV$71</c:f>
              <c:strCache>
                <c:ptCount val="1"/>
                <c:pt idx="0">
                  <c:v>Industry I2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'D2.6.1.A'!$CW$71:$DE$71</c:f>
              <c:numCache>
                <c:formatCode>0</c:formatCode>
                <c:ptCount val="9"/>
                <c:pt idx="0">
                  <c:v>0</c:v>
                </c:pt>
                <c:pt idx="1">
                  <c:v>0.7274286944860463</c:v>
                </c:pt>
                <c:pt idx="2">
                  <c:v>0.75493228426549075</c:v>
                </c:pt>
                <c:pt idx="3">
                  <c:v>0.74748876162240063</c:v>
                </c:pt>
                <c:pt idx="4">
                  <c:v>0.70279279048463694</c:v>
                </c:pt>
                <c:pt idx="5">
                  <c:v>0.59632901208303535</c:v>
                </c:pt>
                <c:pt idx="6">
                  <c:v>0.34629297529158864</c:v>
                </c:pt>
                <c:pt idx="7">
                  <c:v>1.3750286155186133E-2</c:v>
                </c:pt>
                <c:pt idx="8">
                  <c:v>0</c:v>
                </c:pt>
              </c:numCache>
            </c:numRef>
          </c:val>
        </c:ser>
        <c:ser>
          <c:idx val="18"/>
          <c:order val="18"/>
          <c:tx>
            <c:strRef>
              <c:f>'D2.6.1.A'!$CV$72</c:f>
              <c:strCache>
                <c:ptCount val="1"/>
                <c:pt idx="0">
                  <c:v>Industry I2 HTP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'D2.6.1.A'!$CW$72:$DE$72</c:f>
              <c:numCache>
                <c:formatCode>0</c:formatCode>
                <c:ptCount val="9"/>
                <c:pt idx="0">
                  <c:v>0</c:v>
                </c:pt>
                <c:pt idx="1">
                  <c:v>1.2083775347037926E-2</c:v>
                </c:pt>
                <c:pt idx="2">
                  <c:v>2.563699412469057E-2</c:v>
                </c:pt>
                <c:pt idx="3">
                  <c:v>2.563699412469057E-2</c:v>
                </c:pt>
                <c:pt idx="4">
                  <c:v>2.563699412469057E-2</c:v>
                </c:pt>
                <c:pt idx="5">
                  <c:v>2.563699412469057E-2</c:v>
                </c:pt>
                <c:pt idx="6">
                  <c:v>2.563699412469057E-2</c:v>
                </c:pt>
                <c:pt idx="7">
                  <c:v>1.3553218777652642E-2</c:v>
                </c:pt>
                <c:pt idx="8">
                  <c:v>0</c:v>
                </c:pt>
              </c:numCache>
            </c:numRef>
          </c:val>
        </c:ser>
        <c:ser>
          <c:idx val="19"/>
          <c:order val="19"/>
          <c:tx>
            <c:strRef>
              <c:f>'D2.6.1.A'!$CV$73</c:f>
              <c:strCache>
                <c:ptCount val="1"/>
                <c:pt idx="0">
                  <c:v>Industry I2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'D2.6.1.A'!$CW$73:$DE$73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1.2962474237505172E-2</c:v>
                </c:pt>
                <c:pt idx="4">
                  <c:v>3.9034639962850393E-2</c:v>
                </c:pt>
                <c:pt idx="5">
                  <c:v>9.1475077888211201E-2</c:v>
                </c:pt>
                <c:pt idx="6">
                  <c:v>0.19695152962549811</c:v>
                </c:pt>
                <c:pt idx="7">
                  <c:v>0.33936838411702702</c:v>
                </c:pt>
                <c:pt idx="8">
                  <c:v>0.32444591779081511</c:v>
                </c:pt>
              </c:numCache>
            </c:numRef>
          </c:val>
        </c:ser>
        <c:ser>
          <c:idx val="20"/>
          <c:order val="20"/>
          <c:tx>
            <c:strRef>
              <c:f>'D2.6.1.A'!$CV$74</c:f>
              <c:strCache>
                <c:ptCount val="1"/>
                <c:pt idx="0">
                  <c:v>Industry I2 HTP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'D2.6.1.A'!$CW$74:$DE$74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3.8241680053491532E-3</c:v>
                </c:pt>
                <c:pt idx="5">
                  <c:v>3.8241680053684121E-3</c:v>
                </c:pt>
                <c:pt idx="6">
                  <c:v>3.8241680053809385E-3</c:v>
                </c:pt>
                <c:pt idx="7">
                  <c:v>3.7528557697268225E-3</c:v>
                </c:pt>
                <c:pt idx="8">
                  <c:v>0</c:v>
                </c:pt>
              </c:numCache>
            </c:numRef>
          </c:val>
        </c:ser>
        <c:ser>
          <c:idx val="21"/>
          <c:order val="21"/>
          <c:tx>
            <c:strRef>
              <c:f>'D2.6.1.A'!$CV$75</c:f>
              <c:strCache>
                <c:ptCount val="1"/>
                <c:pt idx="0">
                  <c:v>Industry I2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'D2.6.1.A'!$CW$75:$DE$75</c:f>
              <c:numCache>
                <c:formatCode>0</c:formatCode>
                <c:ptCount val="9"/>
                <c:pt idx="0">
                  <c:v>0</c:v>
                </c:pt>
                <c:pt idx="1">
                  <c:v>4.0594640304586926</c:v>
                </c:pt>
                <c:pt idx="2">
                  <c:v>3.6341022994896197</c:v>
                </c:pt>
                <c:pt idx="3">
                  <c:v>1.9929193337992694</c:v>
                </c:pt>
                <c:pt idx="4">
                  <c:v>1.3327562610310244</c:v>
                </c:pt>
                <c:pt idx="5">
                  <c:v>4.2318296147858273E-2</c:v>
                </c:pt>
                <c:pt idx="6">
                  <c:v>1.1322429117836831E-4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2"/>
          <c:order val="22"/>
          <c:tx>
            <c:strRef>
              <c:f>'D2.6.1.A'!$CV$76</c:f>
              <c:strCache>
                <c:ptCount val="1"/>
                <c:pt idx="0">
                  <c:v>Industry I2 LTP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'D2.6.1.A'!$CW$76:$DE$76</c:f>
              <c:numCache>
                <c:formatCode>0</c:formatCode>
                <c:ptCount val="9"/>
                <c:pt idx="0">
                  <c:v>0</c:v>
                </c:pt>
                <c:pt idx="1">
                  <c:v>0.18845503241186867</c:v>
                </c:pt>
                <c:pt idx="2">
                  <c:v>0.56895291321745922</c:v>
                </c:pt>
                <c:pt idx="3">
                  <c:v>1.3251885543299105</c:v>
                </c:pt>
                <c:pt idx="4">
                  <c:v>1.1915491889714023</c:v>
                </c:pt>
                <c:pt idx="5">
                  <c:v>0.8110513081658125</c:v>
                </c:pt>
                <c:pt idx="6">
                  <c:v>5.4815667053360911E-2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3"/>
          <c:order val="23"/>
          <c:tx>
            <c:strRef>
              <c:f>'D2.6.1.A'!$CV$77</c:f>
              <c:strCache>
                <c:ptCount val="1"/>
                <c:pt idx="0">
                  <c:v>Industry I2 LTP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'D2.6.1.A'!$CW$77:$DE$77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6.4454213957954573E-2</c:v>
                </c:pt>
                <c:pt idx="4">
                  <c:v>0.19409466046930812</c:v>
                </c:pt>
                <c:pt idx="5">
                  <c:v>0.44952812400143982</c:v>
                </c:pt>
                <c:pt idx="6">
                  <c:v>0.48150552175804923</c:v>
                </c:pt>
                <c:pt idx="7">
                  <c:v>0.40434609656345549</c:v>
                </c:pt>
                <c:pt idx="8">
                  <c:v>0.24954704664795807</c:v>
                </c:pt>
              </c:numCache>
            </c:numRef>
          </c:val>
        </c:ser>
        <c:ser>
          <c:idx val="24"/>
          <c:order val="24"/>
          <c:tx>
            <c:strRef>
              <c:f>'D2.6.1.A'!$CV$78</c:f>
              <c:strCache>
                <c:ptCount val="1"/>
                <c:pt idx="0">
                  <c:v>Industry I2 LTP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'D2.6.1.A'!$CW$78:$DE$78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5.4282738252149632E-2</c:v>
                </c:pt>
                <c:pt idx="4">
                  <c:v>0.16252918715275461</c:v>
                </c:pt>
                <c:pt idx="5">
                  <c:v>0.35702642012375735</c:v>
                </c:pt>
                <c:pt idx="6">
                  <c:v>0.30277910653464479</c:v>
                </c:pt>
                <c:pt idx="7">
                  <c:v>0.194532657634056</c:v>
                </c:pt>
                <c:pt idx="8">
                  <c:v>0</c:v>
                </c:pt>
              </c:numCache>
            </c:numRef>
          </c:val>
        </c:ser>
        <c:ser>
          <c:idx val="25"/>
          <c:order val="25"/>
          <c:tx>
            <c:strRef>
              <c:f>'D2.6.1.A'!$CV$79</c:f>
              <c:strCache>
                <c:ptCount val="1"/>
                <c:pt idx="0">
                  <c:v>Industry I2 LTP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'D2.6.1.A'!$CW$79:$DE$79</c:f>
              <c:numCache>
                <c:formatCode>0</c:formatCode>
                <c:ptCount val="9"/>
                <c:pt idx="0">
                  <c:v>0</c:v>
                </c:pt>
                <c:pt idx="1">
                  <c:v>0.15983489791833408</c:v>
                </c:pt>
                <c:pt idx="2">
                  <c:v>0.48131996865879928</c:v>
                </c:pt>
                <c:pt idx="3">
                  <c:v>1.1019700482880683</c:v>
                </c:pt>
                <c:pt idx="4">
                  <c:v>0.97215282625931154</c:v>
                </c:pt>
                <c:pt idx="5">
                  <c:v>0.65066775551884704</c:v>
                </c:pt>
                <c:pt idx="6">
                  <c:v>3.001767588957744E-2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6"/>
          <c:order val="26"/>
          <c:tx>
            <c:strRef>
              <c:f>'D2.6.1.A'!$CV$80</c:f>
              <c:strCache>
                <c:ptCount val="1"/>
                <c:pt idx="0">
                  <c:v>Industry I2 LTP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'D2.6.1.A'!$CW$80:$DE$80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5.1906210120426025E-2</c:v>
                </c:pt>
                <c:pt idx="4">
                  <c:v>0.15630813891946491</c:v>
                </c:pt>
                <c:pt idx="5">
                  <c:v>0.35391434511351139</c:v>
                </c:pt>
                <c:pt idx="6">
                  <c:v>0.67649473047510655</c:v>
                </c:pt>
                <c:pt idx="7">
                  <c:v>0.6963945213427245</c:v>
                </c:pt>
                <c:pt idx="8">
                  <c:v>0.73116605156162728</c:v>
                </c:pt>
              </c:numCache>
            </c:numRef>
          </c:val>
        </c:ser>
        <c:ser>
          <c:idx val="27"/>
          <c:order val="27"/>
          <c:tx>
            <c:strRef>
              <c:f>'D2.6.1.A'!$CV$81</c:f>
              <c:strCache>
                <c:ptCount val="1"/>
                <c:pt idx="0">
                  <c:v>Industry I2 LTP Hyd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'D2.6.1.A'!$CW$81:$DE$81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2.387819776367755E-3</c:v>
                </c:pt>
                <c:pt idx="4">
                  <c:v>1.0406071389969898E-2</c:v>
                </c:pt>
                <c:pt idx="5">
                  <c:v>4.2163978828181264E-2</c:v>
                </c:pt>
                <c:pt idx="6">
                  <c:v>9.831266127229997E-2</c:v>
                </c:pt>
                <c:pt idx="7">
                  <c:v>0.17236170952214283</c:v>
                </c:pt>
                <c:pt idx="8">
                  <c:v>0.30366345526312993</c:v>
                </c:pt>
              </c:numCache>
            </c:numRef>
          </c:val>
        </c:ser>
        <c:ser>
          <c:idx val="28"/>
          <c:order val="28"/>
          <c:tx>
            <c:strRef>
              <c:f>'D2.6.1.A'!$CV$82</c:f>
              <c:strCache>
                <c:ptCount val="1"/>
                <c:pt idx="0">
                  <c:v>Industry I2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'D2.6.1.A'!$CW$82:$DE$82</c:f>
              <c:numCache>
                <c:formatCode>0</c:formatCode>
                <c:ptCount val="9"/>
                <c:pt idx="0">
                  <c:v>0</c:v>
                </c:pt>
                <c:pt idx="1">
                  <c:v>0.79752569000194851</c:v>
                </c:pt>
                <c:pt idx="2">
                  <c:v>0.83765742487318295</c:v>
                </c:pt>
                <c:pt idx="3">
                  <c:v>0.85920551074206308</c:v>
                </c:pt>
                <c:pt idx="4">
                  <c:v>0.87742920703618987</c:v>
                </c:pt>
                <c:pt idx="5">
                  <c:v>0.88129448116090925</c:v>
                </c:pt>
                <c:pt idx="6">
                  <c:v>0.85016456262390672</c:v>
                </c:pt>
                <c:pt idx="7">
                  <c:v>0.80427137171768759</c:v>
                </c:pt>
                <c:pt idx="8">
                  <c:v>0.73773571625088119</c:v>
                </c:pt>
              </c:numCache>
            </c:numRef>
          </c:val>
        </c:ser>
        <c:ser>
          <c:idx val="29"/>
          <c:order val="29"/>
          <c:tx>
            <c:strRef>
              <c:f>'D2.6.1.A'!$CV$83</c:f>
              <c:strCache>
                <c:ptCount val="1"/>
                <c:pt idx="0">
                  <c:v>Industry I2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'D2.6.1.A'!$CW$83:$DE$83</c:f>
              <c:numCache>
                <c:formatCode>0</c:formatCode>
                <c:ptCount val="9"/>
                <c:pt idx="0">
                  <c:v>0</c:v>
                </c:pt>
                <c:pt idx="1">
                  <c:v>0.15881738791134248</c:v>
                </c:pt>
                <c:pt idx="2">
                  <c:v>0.1605172466870966</c:v>
                </c:pt>
                <c:pt idx="3">
                  <c:v>0.1511216819947763</c:v>
                </c:pt>
                <c:pt idx="4">
                  <c:v>0.13255672952519501</c:v>
                </c:pt>
                <c:pt idx="5">
                  <c:v>0.10631854065660146</c:v>
                </c:pt>
                <c:pt idx="6">
                  <c:v>0.11377296458401823</c:v>
                </c:pt>
                <c:pt idx="7">
                  <c:v>0.12948226377259114</c:v>
                </c:pt>
                <c:pt idx="8">
                  <c:v>0.14945458995329333</c:v>
                </c:pt>
              </c:numCache>
            </c:numRef>
          </c:val>
        </c:ser>
        <c:ser>
          <c:idx val="30"/>
          <c:order val="30"/>
          <c:tx>
            <c:strRef>
              <c:f>'D2.6.1.A'!$CV$84</c:f>
              <c:strCache>
                <c:ptCount val="1"/>
                <c:pt idx="0">
                  <c:v>Industry I2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'D2.6.1.A'!$CW$84:$DE$84</c:f>
              <c:numCache>
                <c:formatCode>0</c:formatCode>
                <c:ptCount val="9"/>
                <c:pt idx="0">
                  <c:v>0</c:v>
                </c:pt>
                <c:pt idx="1">
                  <c:v>4.5693762654049662E-3</c:v>
                </c:pt>
                <c:pt idx="2">
                  <c:v>1.5254655385315369E-2</c:v>
                </c:pt>
                <c:pt idx="3">
                  <c:v>3.8121417427378353E-2</c:v>
                </c:pt>
                <c:pt idx="4">
                  <c:v>7.510601487162985E-2</c:v>
                </c:pt>
                <c:pt idx="5">
                  <c:v>0.12000775948090314</c:v>
                </c:pt>
                <c:pt idx="6">
                  <c:v>9.7140997438924986E-2</c:v>
                </c:pt>
                <c:pt idx="7">
                  <c:v>5.5587023729343092E-2</c:v>
                </c:pt>
                <c:pt idx="8">
                  <c:v>0</c:v>
                </c:pt>
              </c:numCache>
            </c:numRef>
          </c:val>
        </c:ser>
        <c:ser>
          <c:idx val="31"/>
          <c:order val="31"/>
          <c:tx>
            <c:strRef>
              <c:f>'D2.6.1.A'!$CV$85</c:f>
              <c:strCache>
                <c:ptCount val="1"/>
                <c:pt idx="0">
                  <c:v>Industry I3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'D2.6.1.A'!$CW$85:$DE$85</c:f>
              <c:numCache>
                <c:formatCode>0</c:formatCode>
                <c:ptCount val="9"/>
                <c:pt idx="0">
                  <c:v>0</c:v>
                </c:pt>
                <c:pt idx="1">
                  <c:v>0.19083638249309717</c:v>
                </c:pt>
                <c:pt idx="2">
                  <c:v>0.20238001420950832</c:v>
                </c:pt>
                <c:pt idx="3">
                  <c:v>0.20910538344835009</c:v>
                </c:pt>
                <c:pt idx="4">
                  <c:v>0.21697616407126616</c:v>
                </c:pt>
                <c:pt idx="5">
                  <c:v>0.22317323855501386</c:v>
                </c:pt>
                <c:pt idx="6">
                  <c:v>0.22763242903521605</c:v>
                </c:pt>
                <c:pt idx="7">
                  <c:v>0.23108017595481864</c:v>
                </c:pt>
                <c:pt idx="8">
                  <c:v>0.23326647104798709</c:v>
                </c:pt>
              </c:numCache>
            </c:numRef>
          </c:val>
        </c:ser>
        <c:ser>
          <c:idx val="32"/>
          <c:order val="32"/>
          <c:tx>
            <c:strRef>
              <c:f>'D2.6.1.A'!$CV$86</c:f>
              <c:strCache>
                <c:ptCount val="1"/>
                <c:pt idx="0">
                  <c:v>Industry I3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'D2.6.1.A'!$CW$86:$DE$86</c:f>
              <c:numCache>
                <c:formatCode>0</c:formatCode>
                <c:ptCount val="9"/>
                <c:pt idx="0">
                  <c:v>0</c:v>
                </c:pt>
                <c:pt idx="1">
                  <c:v>1.9358472877846788</c:v>
                </c:pt>
                <c:pt idx="2">
                  <c:v>2.0529460708231717</c:v>
                </c:pt>
                <c:pt idx="3">
                  <c:v>2.1211683229446057</c:v>
                </c:pt>
                <c:pt idx="4">
                  <c:v>2.201009646294747</c:v>
                </c:pt>
                <c:pt idx="5">
                  <c:v>2.2638728680495683</c:v>
                </c:pt>
                <c:pt idx="6">
                  <c:v>2.3091069669358726</c:v>
                </c:pt>
                <c:pt idx="7">
                  <c:v>2.3440809663172621</c:v>
                </c:pt>
                <c:pt idx="8">
                  <c:v>2.3662587783843194</c:v>
                </c:pt>
              </c:numCache>
            </c:numRef>
          </c:val>
        </c:ser>
        <c:ser>
          <c:idx val="33"/>
          <c:order val="33"/>
          <c:tx>
            <c:strRef>
              <c:f>'D2.6.1.A'!$CV$87</c:f>
              <c:strCache>
                <c:ptCount val="1"/>
                <c:pt idx="0">
                  <c:v>Industry I3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'D2.6.1.A'!$CW$87:$DE$87</c:f>
              <c:numCache>
                <c:formatCode>0</c:formatCode>
                <c:ptCount val="9"/>
                <c:pt idx="0">
                  <c:v>0</c:v>
                </c:pt>
                <c:pt idx="1">
                  <c:v>0.23054104784046123</c:v>
                </c:pt>
                <c:pt idx="2">
                  <c:v>0.24448640205971239</c:v>
                </c:pt>
                <c:pt idx="3">
                  <c:v>0.25261102510686761</c:v>
                </c:pt>
                <c:pt idx="4">
                  <c:v>0.26211936931473018</c:v>
                </c:pt>
                <c:pt idx="5">
                  <c:v>0.26960578268288959</c:v>
                </c:pt>
                <c:pt idx="6">
                  <c:v>0.27499273475352798</c:v>
                </c:pt>
                <c:pt idx="7">
                  <c:v>0.27915780630408077</c:v>
                </c:pt>
                <c:pt idx="8">
                  <c:v>0.28179897333466747</c:v>
                </c:pt>
              </c:numCache>
            </c:numRef>
          </c:val>
        </c:ser>
        <c:ser>
          <c:idx val="34"/>
          <c:order val="34"/>
          <c:tx>
            <c:strRef>
              <c:f>'D2.6.1.A'!$CV$88</c:f>
              <c:strCache>
                <c:ptCount val="1"/>
                <c:pt idx="0">
                  <c:v>Industry I3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'D2.6.1.A'!$CW$88:$DE$88</c:f>
              <c:numCache>
                <c:formatCode>0</c:formatCode>
                <c:ptCount val="9"/>
                <c:pt idx="0">
                  <c:v>0</c:v>
                </c:pt>
                <c:pt idx="1">
                  <c:v>1.7135386310342668</c:v>
                </c:pt>
                <c:pt idx="2">
                  <c:v>1.7135898342549098</c:v>
                </c:pt>
                <c:pt idx="3">
                  <c:v>1.5592430983008447</c:v>
                </c:pt>
                <c:pt idx="4">
                  <c:v>1.284659854460154</c:v>
                </c:pt>
                <c:pt idx="5">
                  <c:v>0.88491507818954496</c:v>
                </c:pt>
                <c:pt idx="6">
                  <c:v>1.142737653701033</c:v>
                </c:pt>
                <c:pt idx="7">
                  <c:v>1.5740524928476438</c:v>
                </c:pt>
                <c:pt idx="8">
                  <c:v>2.158104077303292</c:v>
                </c:pt>
              </c:numCache>
            </c:numRef>
          </c:val>
        </c:ser>
        <c:ser>
          <c:idx val="35"/>
          <c:order val="35"/>
          <c:tx>
            <c:strRef>
              <c:f>'D2.6.1.A'!$CV$89</c:f>
              <c:strCache>
                <c:ptCount val="1"/>
                <c:pt idx="0">
                  <c:v>Industry I3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'D2.6.1.A'!$CW$89:$DE$89</c:f>
              <c:numCache>
                <c:formatCode>0</c:formatCode>
                <c:ptCount val="9"/>
                <c:pt idx="0">
                  <c:v>0</c:v>
                </c:pt>
                <c:pt idx="1">
                  <c:v>8.3973569441888093E-2</c:v>
                </c:pt>
                <c:pt idx="2">
                  <c:v>0.25630209352454686</c:v>
                </c:pt>
                <c:pt idx="3">
                  <c:v>0.60592223006590307</c:v>
                </c:pt>
                <c:pt idx="4">
                  <c:v>1.1667559197826765</c:v>
                </c:pt>
                <c:pt idx="5">
                  <c:v>1.9046487306263635</c:v>
                </c:pt>
                <c:pt idx="6">
                  <c:v>1.5550285940850066</c:v>
                </c:pt>
                <c:pt idx="7">
                  <c:v>0.91022133492634527</c:v>
                </c:pt>
                <c:pt idx="8">
                  <c:v>0</c:v>
                </c:pt>
              </c:numCache>
            </c:numRef>
          </c:val>
        </c:ser>
        <c:ser>
          <c:idx val="36"/>
          <c:order val="36"/>
          <c:tx>
            <c:strRef>
              <c:f>'D2.6.1.A'!$CV$90</c:f>
              <c:strCache>
                <c:ptCount val="1"/>
                <c:pt idx="0">
                  <c:v>Industry I4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'D2.6.1.A'!$CW$90:$DE$90</c:f>
              <c:numCache>
                <c:formatCode>0</c:formatCode>
                <c:ptCount val="9"/>
                <c:pt idx="0">
                  <c:v>0</c:v>
                </c:pt>
                <c:pt idx="1">
                  <c:v>0.42528463246276293</c:v>
                </c:pt>
                <c:pt idx="2">
                  <c:v>0.43740201364317166</c:v>
                </c:pt>
                <c:pt idx="3">
                  <c:v>0.45007015327250427</c:v>
                </c:pt>
                <c:pt idx="4">
                  <c:v>0.46322142108111808</c:v>
                </c:pt>
                <c:pt idx="5">
                  <c:v>0.47633749318441998</c:v>
                </c:pt>
                <c:pt idx="6">
                  <c:v>0.4895906952719043</c:v>
                </c:pt>
                <c:pt idx="7">
                  <c:v>0.50296161343744528</c:v>
                </c:pt>
                <c:pt idx="8">
                  <c:v>0.51644120039116792</c:v>
                </c:pt>
              </c:numCache>
            </c:numRef>
          </c:val>
        </c:ser>
        <c:ser>
          <c:idx val="37"/>
          <c:order val="37"/>
          <c:tx>
            <c:strRef>
              <c:f>'D2.6.1.A'!$CV$91</c:f>
              <c:strCache>
                <c:ptCount val="1"/>
                <c:pt idx="0">
                  <c:v>Industry I4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'D2.6.1.A'!$CW$91:$DE$91</c:f>
              <c:numCache>
                <c:formatCode>0</c:formatCode>
                <c:ptCount val="9"/>
                <c:pt idx="0">
                  <c:v>0</c:v>
                </c:pt>
                <c:pt idx="1">
                  <c:v>3.7419401042178295</c:v>
                </c:pt>
                <c:pt idx="2">
                  <c:v>3.8485569700405358</c:v>
                </c:pt>
                <c:pt idx="3">
                  <c:v>3.9356134503498055</c:v>
                </c:pt>
                <c:pt idx="4">
                  <c:v>3.9061266591477786</c:v>
                </c:pt>
                <c:pt idx="5">
                  <c:v>3.7278409499244005</c:v>
                </c:pt>
                <c:pt idx="6">
                  <c:v>3.2529167406942854</c:v>
                </c:pt>
                <c:pt idx="7">
                  <c:v>2.2051816427335562</c:v>
                </c:pt>
                <c:pt idx="8">
                  <c:v>7.5896447848689264E-2</c:v>
                </c:pt>
              </c:numCache>
            </c:numRef>
          </c:val>
        </c:ser>
        <c:ser>
          <c:idx val="38"/>
          <c:order val="38"/>
          <c:tx>
            <c:strRef>
              <c:f>'D2.6.1.A'!$CV$92</c:f>
              <c:strCache>
                <c:ptCount val="1"/>
                <c:pt idx="0">
                  <c:v>Industry I4 LTP Heat pumps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'D2.6.1.A'!$CW$92:$DE$92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2.3728149177157598E-2</c:v>
                </c:pt>
                <c:pt idx="4">
                  <c:v>0.16489394530060564</c:v>
                </c:pt>
                <c:pt idx="5">
                  <c:v>0.45042290863174211</c:v>
                </c:pt>
                <c:pt idx="6">
                  <c:v>1.0255207035700333</c:v>
                </c:pt>
                <c:pt idx="7">
                  <c:v>2.1585196377816094</c:v>
                </c:pt>
                <c:pt idx="8">
                  <c:v>4.3439451747791802</c:v>
                </c:pt>
              </c:numCache>
            </c:numRef>
          </c:val>
        </c:ser>
        <c:ser>
          <c:idx val="39"/>
          <c:order val="39"/>
          <c:tx>
            <c:strRef>
              <c:f>'D2.6.1.A'!$CV$93</c:f>
              <c:strCache>
                <c:ptCount val="1"/>
                <c:pt idx="0">
                  <c:v>Industry I4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'D2.6.1.A'!$CW$93:$DE$93</c:f>
              <c:numCache>
                <c:formatCode>0</c:formatCode>
                <c:ptCount val="9"/>
                <c:pt idx="0">
                  <c:v>0</c:v>
                </c:pt>
                <c:pt idx="1">
                  <c:v>0.84799310887380419</c:v>
                </c:pt>
                <c:pt idx="2">
                  <c:v>0.87215447035795191</c:v>
                </c:pt>
                <c:pt idx="3">
                  <c:v>0.89741401252793707</c:v>
                </c:pt>
                <c:pt idx="4">
                  <c:v>0.92363688451385462</c:v>
                </c:pt>
                <c:pt idx="5">
                  <c:v>0.94978957828668442</c:v>
                </c:pt>
                <c:pt idx="6">
                  <c:v>0.9762157013648004</c:v>
                </c:pt>
                <c:pt idx="7">
                  <c:v>1.0028765435354561</c:v>
                </c:pt>
                <c:pt idx="8">
                  <c:v>1.0297540650228416</c:v>
                </c:pt>
              </c:numCache>
            </c:numRef>
          </c:val>
        </c:ser>
        <c:ser>
          <c:idx val="40"/>
          <c:order val="40"/>
          <c:tx>
            <c:strRef>
              <c:f>'D2.6.1.A'!$CV$94</c:f>
              <c:strCache>
                <c:ptCount val="1"/>
                <c:pt idx="0">
                  <c:v>Industry I5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'D2.6.1.A'!$CW$94:$DE$94</c:f>
              <c:numCache>
                <c:formatCode>0</c:formatCode>
                <c:ptCount val="9"/>
                <c:pt idx="0">
                  <c:v>0</c:v>
                </c:pt>
                <c:pt idx="1">
                  <c:v>1.4381015190773696</c:v>
                </c:pt>
                <c:pt idx="2">
                  <c:v>1.3723592435107235</c:v>
                </c:pt>
                <c:pt idx="3">
                  <c:v>1.1841096674914187</c:v>
                </c:pt>
                <c:pt idx="4">
                  <c:v>0.83728473587941588</c:v>
                </c:pt>
                <c:pt idx="5">
                  <c:v>0.10325734162814708</c:v>
                </c:pt>
                <c:pt idx="6">
                  <c:v>0.31889117804618955</c:v>
                </c:pt>
                <c:pt idx="7">
                  <c:v>0.75026567926933962</c:v>
                </c:pt>
                <c:pt idx="8">
                  <c:v>1.60573733546</c:v>
                </c:pt>
              </c:numCache>
            </c:numRef>
          </c:val>
        </c:ser>
        <c:ser>
          <c:idx val="41"/>
          <c:order val="41"/>
          <c:tx>
            <c:strRef>
              <c:f>'D2.6.1.A'!$CV$95</c:f>
              <c:strCache>
                <c:ptCount val="1"/>
                <c:pt idx="0">
                  <c:v>Industry I5 DaS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'D2.6.1.A'!$CW$95:$DE$95</c:f>
              <c:numCache>
                <c:formatCode>0</c:formatCode>
                <c:ptCount val="9"/>
                <c:pt idx="0">
                  <c:v>0</c:v>
                </c:pt>
                <c:pt idx="1">
                  <c:v>8.5577115149964161E-2</c:v>
                </c:pt>
                <c:pt idx="2">
                  <c:v>0.25770326079224676</c:v>
                </c:pt>
                <c:pt idx="3">
                  <c:v>0.60391042098900483</c:v>
                </c:pt>
                <c:pt idx="4">
                  <c:v>1.2146795658661349</c:v>
                </c:pt>
                <c:pt idx="5">
                  <c:v>2.4431544753211201</c:v>
                </c:pt>
                <c:pt idx="6">
                  <c:v>2.1112834152383155</c:v>
                </c:pt>
                <c:pt idx="7">
                  <c:v>1.414937155211242</c:v>
                </c:pt>
                <c:pt idx="8">
                  <c:v>1.4336100113972849E-2</c:v>
                </c:pt>
              </c:numCache>
            </c:numRef>
          </c:val>
        </c:ser>
        <c:ser>
          <c:idx val="42"/>
          <c:order val="42"/>
          <c:tx>
            <c:strRef>
              <c:f>'D2.6.1.A'!$CV$96</c:f>
              <c:strCache>
                <c:ptCount val="1"/>
                <c:pt idx="0">
                  <c:v>Industry I5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'D2.6.1.A'!$CW$96:$DE$96</c:f>
              <c:numCache>
                <c:formatCode>0</c:formatCode>
                <c:ptCount val="9"/>
                <c:pt idx="0">
                  <c:v>0</c:v>
                </c:pt>
                <c:pt idx="1">
                  <c:v>0.93846043082589958</c:v>
                </c:pt>
                <c:pt idx="2">
                  <c:v>0.96311776964790319</c:v>
                </c:pt>
                <c:pt idx="3">
                  <c:v>0.97743593159988507</c:v>
                </c:pt>
                <c:pt idx="4">
                  <c:v>0.99342585457871835</c:v>
                </c:pt>
                <c:pt idx="5">
                  <c:v>1.0026407715216463</c:v>
                </c:pt>
                <c:pt idx="6">
                  <c:v>1.0110691550627215</c:v>
                </c:pt>
                <c:pt idx="7">
                  <c:v>1.0154806119196851</c:v>
                </c:pt>
                <c:pt idx="8">
                  <c:v>1.0166856682885537</c:v>
                </c:pt>
              </c:numCache>
            </c:numRef>
          </c:val>
        </c:ser>
        <c:ser>
          <c:idx val="43"/>
          <c:order val="43"/>
          <c:tx>
            <c:strRef>
              <c:f>'D2.6.1.A'!$CV$97</c:f>
              <c:strCache>
                <c:ptCount val="1"/>
                <c:pt idx="0">
                  <c:v>Industry I5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'D2.6.1.A'!$CW$97:$DE$97</c:f>
              <c:numCache>
                <c:formatCode>0</c:formatCode>
                <c:ptCount val="9"/>
                <c:pt idx="0">
                  <c:v>0</c:v>
                </c:pt>
                <c:pt idx="1">
                  <c:v>0.36008169600503193</c:v>
                </c:pt>
                <c:pt idx="2">
                  <c:v>0.36954257052926009</c:v>
                </c:pt>
                <c:pt idx="3">
                  <c:v>0.37503636426844456</c:v>
                </c:pt>
                <c:pt idx="4">
                  <c:v>0.38117160278898787</c:v>
                </c:pt>
                <c:pt idx="5">
                  <c:v>0.38470731171433564</c:v>
                </c:pt>
                <c:pt idx="6">
                  <c:v>0.38794123244275902</c:v>
                </c:pt>
                <c:pt idx="7">
                  <c:v>0.38963388224954737</c:v>
                </c:pt>
                <c:pt idx="8">
                  <c:v>0.39009625522429553</c:v>
                </c:pt>
              </c:numCache>
            </c:numRef>
          </c:val>
        </c:ser>
        <c:ser>
          <c:idx val="44"/>
          <c:order val="44"/>
          <c:tx>
            <c:strRef>
              <c:f>'D2.6.1.A'!$CV$98</c:f>
              <c:strCache>
                <c:ptCount val="1"/>
                <c:pt idx="0">
                  <c:v>Industry I5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'D2.6.1.A'!$CW$98:$DE$98</c:f>
              <c:numCache>
                <c:formatCode>0</c:formatCode>
                <c:ptCount val="9"/>
                <c:pt idx="0">
                  <c:v>0</c:v>
                </c:pt>
                <c:pt idx="1">
                  <c:v>0.23772272977006836</c:v>
                </c:pt>
                <c:pt idx="2">
                  <c:v>0.22685532367842198</c:v>
                </c:pt>
                <c:pt idx="3">
                  <c:v>0.19573707333546914</c:v>
                </c:pt>
                <c:pt idx="4">
                  <c:v>0.13840581514357025</c:v>
                </c:pt>
                <c:pt idx="5">
                  <c:v>1.7068765171019962E-2</c:v>
                </c:pt>
                <c:pt idx="6">
                  <c:v>0</c:v>
                </c:pt>
                <c:pt idx="7">
                  <c:v>1.3754730623577402E-3</c:v>
                </c:pt>
                <c:pt idx="8">
                  <c:v>5.4169350084829565E-2</c:v>
                </c:pt>
              </c:numCache>
            </c:numRef>
          </c:val>
        </c:ser>
        <c:ser>
          <c:idx val="45"/>
          <c:order val="45"/>
          <c:tx>
            <c:strRef>
              <c:f>'D2.6.1.A'!$CV$99</c:f>
              <c:strCache>
                <c:ptCount val="1"/>
                <c:pt idx="0">
                  <c:v>Industry I5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'D2.6.1.A'!$CW$99:$DE$99</c:f>
              <c:numCache>
                <c:formatCode>0</c:formatCode>
                <c:ptCount val="9"/>
                <c:pt idx="0">
                  <c:v>0</c:v>
                </c:pt>
                <c:pt idx="1">
                  <c:v>1.4160433649445326E-2</c:v>
                </c:pt>
                <c:pt idx="2">
                  <c:v>4.2642123648344119E-2</c:v>
                </c:pt>
                <c:pt idx="3">
                  <c:v>9.9928975539725073E-2</c:v>
                </c:pt>
                <c:pt idx="4">
                  <c:v>0.20099286319101775</c:v>
                </c:pt>
                <c:pt idx="5">
                  <c:v>0.40426844001452544</c:v>
                </c:pt>
                <c:pt idx="6">
                  <c:v>0.43593880850691447</c:v>
                </c:pt>
                <c:pt idx="7">
                  <c:v>0.43558159337876928</c:v>
                </c:pt>
                <c:pt idx="8">
                  <c:v>0.34938448360462132</c:v>
                </c:pt>
              </c:numCache>
            </c:numRef>
          </c:val>
        </c:ser>
        <c:ser>
          <c:idx val="46"/>
          <c:order val="46"/>
          <c:tx>
            <c:strRef>
              <c:f>'D2.6.1.A'!$CV$100</c:f>
              <c:strCache>
                <c:ptCount val="1"/>
                <c:pt idx="0">
                  <c:v>Industry I6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'D2.6.1.A'!$CW$100:$DE$100</c:f>
              <c:numCache>
                <c:formatCode>0</c:formatCode>
                <c:ptCount val="9"/>
                <c:pt idx="0">
                  <c:v>0</c:v>
                </c:pt>
                <c:pt idx="1">
                  <c:v>2.525966906668256</c:v>
                </c:pt>
                <c:pt idx="2">
                  <c:v>2.588145005139256</c:v>
                </c:pt>
                <c:pt idx="3">
                  <c:v>2.6066856560824476</c:v>
                </c:pt>
                <c:pt idx="4">
                  <c:v>2.6285116685820911</c:v>
                </c:pt>
                <c:pt idx="5">
                  <c:v>2.6258134438446605</c:v>
                </c:pt>
                <c:pt idx="6">
                  <c:v>2.5820995721596947</c:v>
                </c:pt>
                <c:pt idx="7">
                  <c:v>2.5164382558503737</c:v>
                </c:pt>
                <c:pt idx="8">
                  <c:v>2.4217191673090648</c:v>
                </c:pt>
              </c:numCache>
            </c:numRef>
          </c:val>
        </c:ser>
        <c:ser>
          <c:idx val="47"/>
          <c:order val="47"/>
          <c:tx>
            <c:strRef>
              <c:f>'D2.6.1.A'!$CV$101</c:f>
              <c:strCache>
                <c:ptCount val="1"/>
                <c:pt idx="0">
                  <c:v>Industry I6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'D2.6.1.A'!$CW$101:$DE$101</c:f>
              <c:numCache>
                <c:formatCode>0</c:formatCode>
                <c:ptCount val="9"/>
                <c:pt idx="0">
                  <c:v>0</c:v>
                </c:pt>
                <c:pt idx="1">
                  <c:v>5.9980458718180039</c:v>
                </c:pt>
                <c:pt idx="2">
                  <c:v>5.3260776368848068</c:v>
                </c:pt>
                <c:pt idx="3">
                  <c:v>4.3404047458924797</c:v>
                </c:pt>
                <c:pt idx="4">
                  <c:v>2.7838322238081736</c:v>
                </c:pt>
                <c:pt idx="5">
                  <c:v>5.0994754313457586E-3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8"/>
          <c:order val="48"/>
          <c:tx>
            <c:strRef>
              <c:f>'D2.6.1.A'!$CV$102</c:f>
              <c:strCache>
                <c:ptCount val="1"/>
                <c:pt idx="0">
                  <c:v>Industry I6 HTP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'D2.6.1.A'!$CW$102:$DE$102</c:f>
              <c:numCache>
                <c:formatCode>0</c:formatCode>
                <c:ptCount val="9"/>
                <c:pt idx="0">
                  <c:v>0</c:v>
                </c:pt>
                <c:pt idx="1">
                  <c:v>0.26911727796036117</c:v>
                </c:pt>
                <c:pt idx="2">
                  <c:v>0.81040824929648314</c:v>
                </c:pt>
                <c:pt idx="3">
                  <c:v>0.84020182678684452</c:v>
                </c:pt>
                <c:pt idx="4">
                  <c:v>0.84020182678684452</c:v>
                </c:pt>
                <c:pt idx="5">
                  <c:v>0.84020182678684452</c:v>
                </c:pt>
                <c:pt idx="6">
                  <c:v>0.84020182678684452</c:v>
                </c:pt>
                <c:pt idx="7">
                  <c:v>0.57108454882648341</c:v>
                </c:pt>
                <c:pt idx="8">
                  <c:v>2.9793577490361382E-2</c:v>
                </c:pt>
              </c:numCache>
            </c:numRef>
          </c:val>
        </c:ser>
        <c:ser>
          <c:idx val="49"/>
          <c:order val="49"/>
          <c:tx>
            <c:strRef>
              <c:f>'D2.6.1.A'!$CV$103</c:f>
              <c:strCache>
                <c:ptCount val="1"/>
                <c:pt idx="0">
                  <c:v>Industry I6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'D2.6.1.A'!$CW$103:$DE$103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0.21242748486305979</c:v>
                </c:pt>
                <c:pt idx="4">
                  <c:v>0.22368013186193389</c:v>
                </c:pt>
                <c:pt idx="5">
                  <c:v>0.22368013186193389</c:v>
                </c:pt>
                <c:pt idx="6">
                  <c:v>0.22368013186193389</c:v>
                </c:pt>
                <c:pt idx="7">
                  <c:v>0.22368013186193389</c:v>
                </c:pt>
                <c:pt idx="8">
                  <c:v>5.3738143971486067E-2</c:v>
                </c:pt>
              </c:numCache>
            </c:numRef>
          </c:val>
        </c:ser>
        <c:ser>
          <c:idx val="50"/>
          <c:order val="50"/>
          <c:tx>
            <c:strRef>
              <c:f>'D2.6.1.A'!$CV$104</c:f>
              <c:strCache>
                <c:ptCount val="1"/>
                <c:pt idx="0">
                  <c:v>Industry I6 HTP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'D2.6.1.A'!$CW$104:$DE$104</c:f>
              <c:numCache>
                <c:formatCode>0</c:formatCode>
                <c:ptCount val="9"/>
                <c:pt idx="0">
                  <c:v>0</c:v>
                </c:pt>
                <c:pt idx="1">
                  <c:v>8.0885293112693768E-2</c:v>
                </c:pt>
                <c:pt idx="2">
                  <c:v>0.26074666965769283</c:v>
                </c:pt>
                <c:pt idx="3">
                  <c:v>0.62251214216905992</c:v>
                </c:pt>
                <c:pt idx="4">
                  <c:v>1.3501517255261171</c:v>
                </c:pt>
                <c:pt idx="5">
                  <c:v>2.6105604012876302</c:v>
                </c:pt>
                <c:pt idx="6">
                  <c:v>2.5625832551504888</c:v>
                </c:pt>
                <c:pt idx="7">
                  <c:v>2.5850926915154662</c:v>
                </c:pt>
                <c:pt idx="8">
                  <c:v>2.7508640691856558</c:v>
                </c:pt>
              </c:numCache>
            </c:numRef>
          </c:val>
        </c:ser>
        <c:ser>
          <c:idx val="51"/>
          <c:order val="51"/>
          <c:tx>
            <c:strRef>
              <c:f>'D2.6.1.A'!$CV$105</c:f>
              <c:strCache>
                <c:ptCount val="1"/>
                <c:pt idx="0">
                  <c:v>Industry I6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'D2.6.1.A'!$CW$105:$DE$105</c:f>
              <c:numCache>
                <c:formatCode>0</c:formatCode>
                <c:ptCount val="9"/>
                <c:pt idx="0">
                  <c:v>0</c:v>
                </c:pt>
                <c:pt idx="1">
                  <c:v>5.1187781666559653</c:v>
                </c:pt>
                <c:pt idx="2">
                  <c:v>4.3126847381019715</c:v>
                </c:pt>
                <c:pt idx="3">
                  <c:v>3.5745214950695079</c:v>
                </c:pt>
                <c:pt idx="4">
                  <c:v>2.7872896479251184</c:v>
                </c:pt>
                <c:pt idx="5">
                  <c:v>1.2082533477065069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2"/>
          <c:order val="52"/>
          <c:tx>
            <c:strRef>
              <c:f>'D2.6.1.A'!$CV$106</c:f>
              <c:strCache>
                <c:ptCount val="1"/>
                <c:pt idx="0">
                  <c:v>Industry I6 LTP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'D2.6.1.A'!$CW$106:$DE$106</c:f>
              <c:numCache>
                <c:formatCode>0</c:formatCode>
                <c:ptCount val="9"/>
                <c:pt idx="0">
                  <c:v>0</c:v>
                </c:pt>
                <c:pt idx="1">
                  <c:v>0.23115673160766476</c:v>
                </c:pt>
                <c:pt idx="2">
                  <c:v>0.69609548517398911</c:v>
                </c:pt>
                <c:pt idx="3">
                  <c:v>0.7156450439907881</c:v>
                </c:pt>
                <c:pt idx="4">
                  <c:v>0.7156450439907881</c:v>
                </c:pt>
                <c:pt idx="5">
                  <c:v>0.7156450439907881</c:v>
                </c:pt>
                <c:pt idx="6">
                  <c:v>0.7156450439907881</c:v>
                </c:pt>
                <c:pt idx="7">
                  <c:v>0.48448831238312401</c:v>
                </c:pt>
                <c:pt idx="8">
                  <c:v>1.9549558816798918E-2</c:v>
                </c:pt>
              </c:numCache>
            </c:numRef>
          </c:val>
        </c:ser>
        <c:ser>
          <c:idx val="53"/>
          <c:order val="53"/>
          <c:tx>
            <c:strRef>
              <c:f>'D2.6.1.A'!$CV$107</c:f>
              <c:strCache>
                <c:ptCount val="1"/>
                <c:pt idx="0">
                  <c:v>Industry I6 LTP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'D2.6.1.A'!$CW$107:$DE$107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0.18094097569330028</c:v>
                </c:pt>
                <c:pt idx="4">
                  <c:v>0.21235351319343757</c:v>
                </c:pt>
                <c:pt idx="5">
                  <c:v>0.21235351319343757</c:v>
                </c:pt>
                <c:pt idx="6">
                  <c:v>0.21235351319343757</c:v>
                </c:pt>
                <c:pt idx="7">
                  <c:v>0.21235351319343757</c:v>
                </c:pt>
                <c:pt idx="8">
                  <c:v>6.760073263879747E-2</c:v>
                </c:pt>
              </c:numCache>
            </c:numRef>
          </c:val>
        </c:ser>
        <c:ser>
          <c:idx val="54"/>
          <c:order val="54"/>
          <c:tx>
            <c:strRef>
              <c:f>'D2.6.1.A'!$CV$108</c:f>
              <c:strCache>
                <c:ptCount val="1"/>
                <c:pt idx="0">
                  <c:v>Industry I6 LTP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'D2.6.1.A'!$CW$108:$DE$108</c:f>
              <c:numCache>
                <c:formatCode>0</c:formatCode>
                <c:ptCount val="9"/>
                <c:pt idx="0">
                  <c:v>0</c:v>
                </c:pt>
                <c:pt idx="1">
                  <c:v>0.17224880357854472</c:v>
                </c:pt>
                <c:pt idx="2">
                  <c:v>0.51870267267980708</c:v>
                </c:pt>
                <c:pt idx="3">
                  <c:v>0.51870267267980708</c:v>
                </c:pt>
                <c:pt idx="4">
                  <c:v>0.51870267267980708</c:v>
                </c:pt>
                <c:pt idx="5">
                  <c:v>0.51870267267980708</c:v>
                </c:pt>
                <c:pt idx="6">
                  <c:v>0.51870267267980708</c:v>
                </c:pt>
                <c:pt idx="7">
                  <c:v>0.34645386910126236</c:v>
                </c:pt>
                <c:pt idx="8">
                  <c:v>0</c:v>
                </c:pt>
              </c:numCache>
            </c:numRef>
          </c:val>
        </c:ser>
        <c:ser>
          <c:idx val="55"/>
          <c:order val="55"/>
          <c:tx>
            <c:strRef>
              <c:f>'D2.6.1.A'!$CV$109</c:f>
              <c:strCache>
                <c:ptCount val="1"/>
                <c:pt idx="0">
                  <c:v>Industry I6 LTP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'D2.6.1.A'!$CW$109:$DE$109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0.13758165232839289</c:v>
                </c:pt>
                <c:pt idx="4">
                  <c:v>0.14478392115751151</c:v>
                </c:pt>
                <c:pt idx="5">
                  <c:v>0.14478392115751151</c:v>
                </c:pt>
                <c:pt idx="6">
                  <c:v>0.14478392115751151</c:v>
                </c:pt>
                <c:pt idx="7">
                  <c:v>0.11726759069183286</c:v>
                </c:pt>
                <c:pt idx="8">
                  <c:v>5.7618150632949318E-3</c:v>
                </c:pt>
              </c:numCache>
            </c:numRef>
          </c:val>
        </c:ser>
        <c:ser>
          <c:idx val="56"/>
          <c:order val="56"/>
          <c:tx>
            <c:strRef>
              <c:f>'D2.6.1.A'!$CV$110</c:f>
              <c:strCache>
                <c:ptCount val="1"/>
                <c:pt idx="0">
                  <c:v>Industry I6 LTP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'D2.6.1.A'!$CW$110:$DE$110</c:f>
              <c:numCache>
                <c:formatCode>0</c:formatCode>
                <c:ptCount val="9"/>
                <c:pt idx="0">
                  <c:v>0</c:v>
                </c:pt>
                <c:pt idx="1">
                  <c:v>5.4046172087882502E-3</c:v>
                </c:pt>
                <c:pt idx="2">
                  <c:v>8.9316905623205517E-2</c:v>
                </c:pt>
                <c:pt idx="3">
                  <c:v>0.25966234909272101</c:v>
                </c:pt>
                <c:pt idx="4">
                  <c:v>0.60119535657381962</c:v>
                </c:pt>
                <c:pt idx="5">
                  <c:v>1.2791948550175403</c:v>
                </c:pt>
                <c:pt idx="6">
                  <c:v>1.7588865446500483</c:v>
                </c:pt>
                <c:pt idx="7">
                  <c:v>1.8732710551965326</c:v>
                </c:pt>
                <c:pt idx="8">
                  <c:v>2.233818141666323</c:v>
                </c:pt>
              </c:numCache>
            </c:numRef>
          </c:val>
        </c:ser>
        <c:ser>
          <c:idx val="57"/>
          <c:order val="57"/>
          <c:tx>
            <c:strRef>
              <c:f>'D2.6.1.A'!$CV$111</c:f>
              <c:strCache>
                <c:ptCount val="1"/>
                <c:pt idx="0">
                  <c:v>Industry I6 Mot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'D2.6.1.A'!$CW$111:$DE$111</c:f>
              <c:numCache>
                <c:formatCode>0</c:formatCode>
                <c:ptCount val="9"/>
                <c:pt idx="0">
                  <c:v>0</c:v>
                </c:pt>
                <c:pt idx="1">
                  <c:v>0.12061127224048308</c:v>
                </c:pt>
                <c:pt idx="2">
                  <c:v>0.12358018665590267</c:v>
                </c:pt>
                <c:pt idx="3">
                  <c:v>0.12446547596532435</c:v>
                </c:pt>
                <c:pt idx="4">
                  <c:v>0.12550763654492983</c:v>
                </c:pt>
                <c:pt idx="5">
                  <c:v>0.12537880021001471</c:v>
                </c:pt>
                <c:pt idx="6">
                  <c:v>0.1232915259608699</c:v>
                </c:pt>
                <c:pt idx="7">
                  <c:v>0.12015629292351609</c:v>
                </c:pt>
                <c:pt idx="8">
                  <c:v>0.11563359322216274</c:v>
                </c:pt>
              </c:numCache>
            </c:numRef>
          </c:val>
        </c:ser>
        <c:ser>
          <c:idx val="58"/>
          <c:order val="58"/>
          <c:tx>
            <c:strRef>
              <c:f>'D2.6.1.A'!$CV$112</c:f>
              <c:strCache>
                <c:ptCount val="1"/>
                <c:pt idx="0">
                  <c:v>Industry I6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'D2.6.1.A'!$CW$112:$DE$112</c:f>
              <c:numCache>
                <c:formatCode>0</c:formatCode>
                <c:ptCount val="9"/>
                <c:pt idx="0">
                  <c:v>0</c:v>
                </c:pt>
                <c:pt idx="1">
                  <c:v>1.580768910237798</c:v>
                </c:pt>
                <c:pt idx="2">
                  <c:v>1.6196804275269512</c:v>
                </c:pt>
                <c:pt idx="3">
                  <c:v>1.6312833050267292</c:v>
                </c:pt>
                <c:pt idx="4">
                  <c:v>1.6449421862665521</c:v>
                </c:pt>
                <c:pt idx="5">
                  <c:v>1.643253617122393</c:v>
                </c:pt>
                <c:pt idx="6">
                  <c:v>1.6158971505260651</c:v>
                </c:pt>
                <c:pt idx="7">
                  <c:v>1.5748058095615283</c:v>
                </c:pt>
                <c:pt idx="8">
                  <c:v>1.515529898235493</c:v>
                </c:pt>
              </c:numCache>
            </c:numRef>
          </c:val>
        </c:ser>
        <c:ser>
          <c:idx val="59"/>
          <c:order val="59"/>
          <c:tx>
            <c:strRef>
              <c:f>'D2.6.1.A'!$CV$113</c:f>
              <c:strCache>
                <c:ptCount val="1"/>
                <c:pt idx="0">
                  <c:v>Industry I6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'D2.6.1.A'!$CW$113:$DE$113</c:f>
              <c:numCache>
                <c:formatCode>0</c:formatCode>
                <c:ptCount val="9"/>
                <c:pt idx="0">
                  <c:v>0</c:v>
                </c:pt>
                <c:pt idx="1">
                  <c:v>3.0242067978005305</c:v>
                </c:pt>
                <c:pt idx="2">
                  <c:v>2.8888528962945643</c:v>
                </c:pt>
                <c:pt idx="3">
                  <c:v>2.4846218805816305</c:v>
                </c:pt>
                <c:pt idx="4">
                  <c:v>1.7580041723313835</c:v>
                </c:pt>
                <c:pt idx="5">
                  <c:v>0.23877890071802024</c:v>
                </c:pt>
                <c:pt idx="6">
                  <c:v>0.50130141098369396</c:v>
                </c:pt>
                <c:pt idx="7">
                  <c:v>1.2538571355984927</c:v>
                </c:pt>
                <c:pt idx="8">
                  <c:v>2.8647730791494959</c:v>
                </c:pt>
              </c:numCache>
            </c:numRef>
          </c:val>
        </c:ser>
        <c:ser>
          <c:idx val="60"/>
          <c:order val="60"/>
          <c:tx>
            <c:strRef>
              <c:f>'D2.6.1.A'!$CV$114</c:f>
              <c:strCache>
                <c:ptCount val="1"/>
                <c:pt idx="0">
                  <c:v>Industry I6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'D2.6.1.A'!$CW$114:$DE$114</c:f>
              <c:numCache>
                <c:formatCode>0</c:formatCode>
                <c:ptCount val="9"/>
                <c:pt idx="0">
                  <c:v>0</c:v>
                </c:pt>
                <c:pt idx="1">
                  <c:v>0.14332165777126968</c:v>
                </c:pt>
                <c:pt idx="2">
                  <c:v>0.43159270425795121</c:v>
                </c:pt>
                <c:pt idx="3">
                  <c:v>1.0114087455719831</c:v>
                </c:pt>
                <c:pt idx="4">
                  <c:v>2.0343042499130175</c:v>
                </c:pt>
                <c:pt idx="5">
                  <c:v>4.0917124746223514</c:v>
                </c:pt>
                <c:pt idx="6">
                  <c:v>3.6618947515485227</c:v>
                </c:pt>
                <c:pt idx="7">
                  <c:v>2.5300780812653105</c:v>
                </c:pt>
                <c:pt idx="8">
                  <c:v>0.18439881006929471</c:v>
                </c:pt>
              </c:numCache>
            </c:numRef>
          </c:val>
        </c:ser>
        <c:ser>
          <c:idx val="61"/>
          <c:order val="61"/>
          <c:tx>
            <c:strRef>
              <c:f>'D2.6.1.A'!$CV$115</c:f>
              <c:strCache>
                <c:ptCount val="1"/>
                <c:pt idx="0">
                  <c:v>Industry I7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'D2.6.1.A'!$CW$115:$DE$115</c:f>
              <c:numCache>
                <c:formatCode>0</c:formatCode>
                <c:ptCount val="9"/>
                <c:pt idx="0">
                  <c:v>0</c:v>
                </c:pt>
                <c:pt idx="1">
                  <c:v>0.3089010891923642</c:v>
                </c:pt>
                <c:pt idx="2">
                  <c:v>0.28801903360573899</c:v>
                </c:pt>
                <c:pt idx="3">
                  <c:v>0.26173776593319525</c:v>
                </c:pt>
                <c:pt idx="4">
                  <c:v>0.2365589935644537</c:v>
                </c:pt>
                <c:pt idx="5">
                  <c:v>0.20887575305945666</c:v>
                </c:pt>
                <c:pt idx="6">
                  <c:v>0.18192500306381876</c:v>
                </c:pt>
                <c:pt idx="7">
                  <c:v>0.15423913997403049</c:v>
                </c:pt>
                <c:pt idx="8">
                  <c:v>0.1265390956943617</c:v>
                </c:pt>
              </c:numCache>
            </c:numRef>
          </c:val>
        </c:ser>
        <c:ser>
          <c:idx val="62"/>
          <c:order val="62"/>
          <c:tx>
            <c:strRef>
              <c:f>'D2.6.1.A'!$CV$116</c:f>
              <c:strCache>
                <c:ptCount val="1"/>
                <c:pt idx="0">
                  <c:v>Industry I7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'D2.6.1.A'!$CW$116:$DE$116</c:f>
              <c:numCache>
                <c:formatCode>0</c:formatCode>
                <c:ptCount val="9"/>
                <c:pt idx="0">
                  <c:v>0</c:v>
                </c:pt>
                <c:pt idx="1">
                  <c:v>7.9525198214473178</c:v>
                </c:pt>
                <c:pt idx="2">
                  <c:v>7.4149206779708763</c:v>
                </c:pt>
                <c:pt idx="3">
                  <c:v>6.0383435694512162</c:v>
                </c:pt>
                <c:pt idx="4">
                  <c:v>4.2919470628588261</c:v>
                </c:pt>
                <c:pt idx="5">
                  <c:v>1.8998266864335229</c:v>
                </c:pt>
                <c:pt idx="6">
                  <c:v>0.33526656168540908</c:v>
                </c:pt>
                <c:pt idx="7">
                  <c:v>7.6442521512331482E-3</c:v>
                </c:pt>
                <c:pt idx="8">
                  <c:v>0</c:v>
                </c:pt>
              </c:numCache>
            </c:numRef>
          </c:val>
        </c:ser>
        <c:ser>
          <c:idx val="63"/>
          <c:order val="63"/>
          <c:tx>
            <c:strRef>
              <c:f>'D2.6.1.A'!$CV$117</c:f>
              <c:strCache>
                <c:ptCount val="1"/>
                <c:pt idx="0">
                  <c:v>Industry I7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'D2.6.1.A'!$CW$117:$DE$117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8.1553089060703521E-2</c:v>
                </c:pt>
                <c:pt idx="4">
                  <c:v>0.1669895567536748</c:v>
                </c:pt>
                <c:pt idx="5">
                  <c:v>0.32949331860727987</c:v>
                </c:pt>
                <c:pt idx="6">
                  <c:v>0.46238913219755762</c:v>
                </c:pt>
                <c:pt idx="7">
                  <c:v>0.44181057546465025</c:v>
                </c:pt>
                <c:pt idx="8">
                  <c:v>0.36025223968119185</c:v>
                </c:pt>
              </c:numCache>
            </c:numRef>
          </c:val>
        </c:ser>
        <c:ser>
          <c:idx val="64"/>
          <c:order val="64"/>
          <c:tx>
            <c:strRef>
              <c:f>'D2.6.1.A'!$CV$118</c:f>
              <c:strCache>
                <c:ptCount val="1"/>
                <c:pt idx="0">
                  <c:v>Industry I7 HTP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'D2.6.1.A'!$CW$118:$DE$118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5.4757482224926275E-2</c:v>
                </c:pt>
                <c:pt idx="4">
                  <c:v>0.1668360458343959</c:v>
                </c:pt>
                <c:pt idx="5">
                  <c:v>0.30014706093044569</c:v>
                </c:pt>
                <c:pt idx="6">
                  <c:v>0.32813103371588687</c:v>
                </c:pt>
                <c:pt idx="7">
                  <c:v>0.28180463343690138</c:v>
                </c:pt>
                <c:pt idx="8">
                  <c:v>0.17200802648266481</c:v>
                </c:pt>
              </c:numCache>
            </c:numRef>
          </c:val>
        </c:ser>
        <c:ser>
          <c:idx val="65"/>
          <c:order val="65"/>
          <c:tx>
            <c:strRef>
              <c:f>'D2.6.1.A'!$CV$119</c:f>
              <c:strCache>
                <c:ptCount val="1"/>
                <c:pt idx="0">
                  <c:v>Industry I7 HTP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'D2.6.1.A'!$CW$119:$DE$119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3.6400249503915738E-2</c:v>
                </c:pt>
                <c:pt idx="4">
                  <c:v>9.1802882411907316E-2</c:v>
                </c:pt>
                <c:pt idx="5">
                  <c:v>0.17736839694653209</c:v>
                </c:pt>
                <c:pt idx="6">
                  <c:v>0.21904557698544755</c:v>
                </c:pt>
                <c:pt idx="7">
                  <c:v>0.19251571784574581</c:v>
                </c:pt>
                <c:pt idx="8">
                  <c:v>0.19983645014899157</c:v>
                </c:pt>
              </c:numCache>
            </c:numRef>
          </c:val>
        </c:ser>
        <c:ser>
          <c:idx val="66"/>
          <c:order val="66"/>
          <c:tx>
            <c:strRef>
              <c:f>'D2.6.1.A'!$CV$120</c:f>
              <c:strCache>
                <c:ptCount val="1"/>
                <c:pt idx="0">
                  <c:v>Industry I7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'D2.6.1.A'!$CW$120:$DE$120</c:f>
              <c:numCache>
                <c:formatCode>0</c:formatCode>
                <c:ptCount val="9"/>
                <c:pt idx="0">
                  <c:v>0</c:v>
                </c:pt>
                <c:pt idx="1">
                  <c:v>0.32722432234599808</c:v>
                </c:pt>
                <c:pt idx="2">
                  <c:v>0.30510359591414676</c:v>
                </c:pt>
                <c:pt idx="3">
                  <c:v>0.27726338975939946</c:v>
                </c:pt>
                <c:pt idx="4">
                  <c:v>0.25059107614792003</c:v>
                </c:pt>
                <c:pt idx="5">
                  <c:v>0.22126573566992544</c:v>
                </c:pt>
                <c:pt idx="6">
                  <c:v>0.19271633518999512</c:v>
                </c:pt>
                <c:pt idx="7">
                  <c:v>0.16338821656209787</c:v>
                </c:pt>
                <c:pt idx="8">
                  <c:v>0.13404507555192699</c:v>
                </c:pt>
              </c:numCache>
            </c:numRef>
          </c:val>
        </c:ser>
        <c:ser>
          <c:idx val="67"/>
          <c:order val="67"/>
          <c:tx>
            <c:strRef>
              <c:f>'D2.6.1.A'!$CV$121</c:f>
              <c:strCache>
                <c:ptCount val="1"/>
                <c:pt idx="0">
                  <c:v>Industry I7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'D2.6.1.A'!$CW$121:$DE$121</c:f>
              <c:numCache>
                <c:formatCode>0</c:formatCode>
                <c:ptCount val="9"/>
                <c:pt idx="0">
                  <c:v>0</c:v>
                </c:pt>
                <c:pt idx="1">
                  <c:v>0.46597046699473349</c:v>
                </c:pt>
                <c:pt idx="2">
                  <c:v>0.43447034759097297</c:v>
                </c:pt>
                <c:pt idx="3">
                  <c:v>0.39482563606663418</c:v>
                </c:pt>
                <c:pt idx="4">
                  <c:v>0.35684401434526697</c:v>
                </c:pt>
                <c:pt idx="5">
                  <c:v>0.31508445778374328</c:v>
                </c:pt>
                <c:pt idx="6">
                  <c:v>0.27442984696911421</c:v>
                </c:pt>
                <c:pt idx="7">
                  <c:v>0.23266633429639172</c:v>
                </c:pt>
                <c:pt idx="8">
                  <c:v>0.19088142961216609</c:v>
                </c:pt>
              </c:numCache>
            </c:numRef>
          </c:val>
        </c:ser>
        <c:ser>
          <c:idx val="68"/>
          <c:order val="68"/>
          <c:tx>
            <c:strRef>
              <c:f>'D2.6.1.A'!$CV$122</c:f>
              <c:strCache>
                <c:ptCount val="1"/>
                <c:pt idx="0">
                  <c:v>Industry I7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'D2.6.1.A'!$CW$122:$DE$122</c:f>
              <c:numCache>
                <c:formatCode>0</c:formatCode>
                <c:ptCount val="9"/>
                <c:pt idx="0">
                  <c:v>0</c:v>
                </c:pt>
                <c:pt idx="1">
                  <c:v>8.6078247343798306E-2</c:v>
                </c:pt>
                <c:pt idx="2">
                  <c:v>7.9050217956283989E-2</c:v>
                </c:pt>
                <c:pt idx="3">
                  <c:v>6.8428906328606001E-2</c:v>
                </c:pt>
                <c:pt idx="4">
                  <c:v>5.6297102159046153E-2</c:v>
                </c:pt>
                <c:pt idx="5">
                  <c:v>4.1773113030954198E-2</c:v>
                </c:pt>
                <c:pt idx="6">
                  <c:v>3.7507654516909614E-2</c:v>
                </c:pt>
                <c:pt idx="7">
                  <c:v>3.5163904638151326E-2</c:v>
                </c:pt>
                <c:pt idx="8">
                  <c:v>3.5387695488913004E-2</c:v>
                </c:pt>
              </c:numCache>
            </c:numRef>
          </c:val>
        </c:ser>
        <c:ser>
          <c:idx val="69"/>
          <c:order val="69"/>
          <c:tx>
            <c:strRef>
              <c:f>'D2.6.1.A'!$CV$123</c:f>
              <c:strCache>
                <c:ptCount val="1"/>
                <c:pt idx="0">
                  <c:v>Industry I7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'D2.6.1.A'!$CW$123:$DE$123</c:f>
              <c:numCache>
                <c:formatCode>0</c:formatCode>
                <c:ptCount val="9"/>
                <c:pt idx="0">
                  <c:v>0</c:v>
                </c:pt>
                <c:pt idx="1">
                  <c:v>4.3512890987341528E-4</c:v>
                </c:pt>
                <c:pt idx="2">
                  <c:v>2.111170725306952E-3</c:v>
                </c:pt>
                <c:pt idx="3">
                  <c:v>6.7259470265367194E-3</c:v>
                </c:pt>
                <c:pt idx="4">
                  <c:v>1.3906310912402561E-2</c:v>
                </c:pt>
                <c:pt idx="5">
                  <c:v>2.3473083886640673E-2</c:v>
                </c:pt>
                <c:pt idx="6">
                  <c:v>1.8858307585649239E-2</c:v>
                </c:pt>
                <c:pt idx="7">
                  <c:v>1.1242814790143135E-2</c:v>
                </c:pt>
                <c:pt idx="8">
                  <c:v>0</c:v>
                </c:pt>
              </c:numCache>
            </c:numRef>
          </c:val>
        </c:ser>
        <c:ser>
          <c:idx val="70"/>
          <c:order val="70"/>
          <c:tx>
            <c:strRef>
              <c:f>'D2.6.1.A'!$CV$124</c:f>
              <c:strCache>
                <c:ptCount val="1"/>
                <c:pt idx="0">
                  <c:v>Industry I8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'D2.6.1.A'!$CW$124:$DE$124</c:f>
              <c:numCache>
                <c:formatCode>0</c:formatCode>
                <c:ptCount val="9"/>
                <c:pt idx="0">
                  <c:v>0</c:v>
                </c:pt>
                <c:pt idx="1">
                  <c:v>10.626111133751749</c:v>
                </c:pt>
                <c:pt idx="2">
                  <c:v>8.0632475572581939</c:v>
                </c:pt>
                <c:pt idx="3">
                  <c:v>5.3161988992432621</c:v>
                </c:pt>
                <c:pt idx="4">
                  <c:v>1.7395665334308705</c:v>
                </c:pt>
                <c:pt idx="5">
                  <c:v>3.9588537821612535E-2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71"/>
          <c:order val="71"/>
          <c:tx>
            <c:strRef>
              <c:f>'D2.6.1.A'!$CV$125</c:f>
              <c:strCache>
                <c:ptCount val="1"/>
                <c:pt idx="0">
                  <c:v>Industry I8 LTP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'D2.6.1.A'!$CW$125:$DE$125</c:f>
              <c:numCache>
                <c:formatCode>0</c:formatCode>
                <c:ptCount val="9"/>
                <c:pt idx="0">
                  <c:v>0</c:v>
                </c:pt>
                <c:pt idx="1">
                  <c:v>0.55573605133105897</c:v>
                </c:pt>
                <c:pt idx="2">
                  <c:v>1.6735197525418355</c:v>
                </c:pt>
                <c:pt idx="3">
                  <c:v>1.6735197525418606</c:v>
                </c:pt>
                <c:pt idx="4">
                  <c:v>1.6735197525418606</c:v>
                </c:pt>
                <c:pt idx="5">
                  <c:v>1.6735197525418606</c:v>
                </c:pt>
                <c:pt idx="6">
                  <c:v>1.6735197525418606</c:v>
                </c:pt>
                <c:pt idx="7">
                  <c:v>1.1177837012108027</c:v>
                </c:pt>
                <c:pt idx="8">
                  <c:v>0</c:v>
                </c:pt>
              </c:numCache>
            </c:numRef>
          </c:val>
        </c:ser>
        <c:ser>
          <c:idx val="72"/>
          <c:order val="72"/>
          <c:tx>
            <c:strRef>
              <c:f>'D2.6.1.A'!$CV$126</c:f>
              <c:strCache>
                <c:ptCount val="1"/>
                <c:pt idx="0">
                  <c:v>Industry I8 LTP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'D2.6.1.A'!$CW$126:$DE$126</c:f>
              <c:numCache>
                <c:formatCode>0</c:formatCode>
                <c:ptCount val="9"/>
                <c:pt idx="0">
                  <c:v>0</c:v>
                </c:pt>
                <c:pt idx="1">
                  <c:v>4.6260638109380864E-3</c:v>
                </c:pt>
                <c:pt idx="2">
                  <c:v>8.9232675708066072E-3</c:v>
                </c:pt>
                <c:pt idx="3">
                  <c:v>0.3099723424302156</c:v>
                </c:pt>
                <c:pt idx="4">
                  <c:v>0.35215189602662417</c:v>
                </c:pt>
                <c:pt idx="5">
                  <c:v>0.35215189602662417</c:v>
                </c:pt>
                <c:pt idx="6">
                  <c:v>0.34752583221568595</c:v>
                </c:pt>
                <c:pt idx="7">
                  <c:v>0.34322862845581753</c:v>
                </c:pt>
                <c:pt idx="8">
                  <c:v>4.2179553596408521E-2</c:v>
                </c:pt>
              </c:numCache>
            </c:numRef>
          </c:val>
        </c:ser>
        <c:ser>
          <c:idx val="73"/>
          <c:order val="73"/>
          <c:tx>
            <c:strRef>
              <c:f>'D2.6.1.A'!$CV$127</c:f>
              <c:strCache>
                <c:ptCount val="1"/>
                <c:pt idx="0">
                  <c:v>Industry I8 LTP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'D2.6.1.A'!$CW$127:$DE$127</c:f>
              <c:numCache>
                <c:formatCode>0</c:formatCode>
                <c:ptCount val="9"/>
                <c:pt idx="0">
                  <c:v>0</c:v>
                </c:pt>
                <c:pt idx="1">
                  <c:v>0.3248547580336163</c:v>
                </c:pt>
                <c:pt idx="2">
                  <c:v>0.97825371048437926</c:v>
                </c:pt>
                <c:pt idx="3">
                  <c:v>0.99287770774227568</c:v>
                </c:pt>
                <c:pt idx="4">
                  <c:v>0.99287770774227568</c:v>
                </c:pt>
                <c:pt idx="5">
                  <c:v>0.99287770774227568</c:v>
                </c:pt>
                <c:pt idx="6">
                  <c:v>0.99287770774227568</c:v>
                </c:pt>
                <c:pt idx="7">
                  <c:v>0.66802294970865872</c:v>
                </c:pt>
                <c:pt idx="8">
                  <c:v>1.4623997257896709E-2</c:v>
                </c:pt>
              </c:numCache>
            </c:numRef>
          </c:val>
        </c:ser>
        <c:ser>
          <c:idx val="74"/>
          <c:order val="74"/>
          <c:tx>
            <c:strRef>
              <c:f>'D2.6.1.A'!$CV$128</c:f>
              <c:strCache>
                <c:ptCount val="1"/>
                <c:pt idx="0">
                  <c:v>Industry I8 LTP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'D2.6.1.A'!$CW$128:$DE$128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0.17095481640457955</c:v>
                </c:pt>
                <c:pt idx="4">
                  <c:v>0.1934151361958554</c:v>
                </c:pt>
                <c:pt idx="5">
                  <c:v>0.1934151361958554</c:v>
                </c:pt>
                <c:pt idx="6">
                  <c:v>0.1934151361958554</c:v>
                </c:pt>
                <c:pt idx="7">
                  <c:v>0.15922417291493959</c:v>
                </c:pt>
                <c:pt idx="8">
                  <c:v>1.79682558330207E-2</c:v>
                </c:pt>
              </c:numCache>
            </c:numRef>
          </c:val>
        </c:ser>
        <c:ser>
          <c:idx val="75"/>
          <c:order val="75"/>
          <c:tx>
            <c:strRef>
              <c:f>'D2.6.1.A'!$CV$129</c:f>
              <c:strCache>
                <c:ptCount val="1"/>
                <c:pt idx="0">
                  <c:v>Industry I8 LTP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'D2.6.1.A'!$CW$129:$DE$129</c:f>
              <c:numCache>
                <c:formatCode>0</c:formatCode>
                <c:ptCount val="9"/>
                <c:pt idx="0">
                  <c:v>0</c:v>
                </c:pt>
                <c:pt idx="1">
                  <c:v>3.17132379555869E-2</c:v>
                </c:pt>
                <c:pt idx="2">
                  <c:v>0.14338514154949791</c:v>
                </c:pt>
                <c:pt idx="3">
                  <c:v>0.36799722740302004</c:v>
                </c:pt>
                <c:pt idx="4">
                  <c:v>0.81809117555937461</c:v>
                </c:pt>
                <c:pt idx="5">
                  <c:v>0.81177351251317698</c:v>
                </c:pt>
                <c:pt idx="6">
                  <c:v>0.70010160891926632</c:v>
                </c:pt>
                <c:pt idx="7">
                  <c:v>0.47548952306574438</c:v>
                </c:pt>
                <c:pt idx="8">
                  <c:v>3.9449278025228643E-2</c:v>
                </c:pt>
              </c:numCache>
            </c:numRef>
          </c:val>
        </c:ser>
        <c:ser>
          <c:idx val="76"/>
          <c:order val="76"/>
          <c:tx>
            <c:strRef>
              <c:f>'D2.6.1.A'!$CV$130</c:f>
              <c:strCache>
                <c:ptCount val="1"/>
                <c:pt idx="0">
                  <c:v>Industry I8 LTP Hyd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'D2.6.1.A'!$CW$130:$DE$130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4.6102212065968463E-2</c:v>
                </c:pt>
                <c:pt idx="4">
                  <c:v>0.13627761057365284</c:v>
                </c:pt>
                <c:pt idx="5">
                  <c:v>0.28361488944934826</c:v>
                </c:pt>
                <c:pt idx="6">
                  <c:v>0.3092823910440512</c:v>
                </c:pt>
                <c:pt idx="7">
                  <c:v>0.47387412957793829</c:v>
                </c:pt>
                <c:pt idx="8">
                  <c:v>0.88022031226518715</c:v>
                </c:pt>
              </c:numCache>
            </c:numRef>
          </c:val>
        </c:ser>
        <c:ser>
          <c:idx val="77"/>
          <c:order val="77"/>
          <c:tx>
            <c:strRef>
              <c:f>'D2.6.1.A'!$CV$131</c:f>
              <c:strCache>
                <c:ptCount val="1"/>
                <c:pt idx="0">
                  <c:v>Industry I8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'D2.6.1.A'!$CW$131:$DE$131</c:f>
              <c:numCache>
                <c:formatCode>0</c:formatCode>
                <c:ptCount val="9"/>
                <c:pt idx="0">
                  <c:v>0</c:v>
                </c:pt>
                <c:pt idx="1">
                  <c:v>1.7993337783625831</c:v>
                </c:pt>
                <c:pt idx="2">
                  <c:v>1.7424024465758876</c:v>
                </c:pt>
                <c:pt idx="3">
                  <c:v>1.6854711147891852</c:v>
                </c:pt>
                <c:pt idx="4">
                  <c:v>1.6285397830024921</c:v>
                </c:pt>
                <c:pt idx="5">
                  <c:v>1.5716084512157962</c:v>
                </c:pt>
                <c:pt idx="6">
                  <c:v>1.5146771194291007</c:v>
                </c:pt>
                <c:pt idx="7">
                  <c:v>1.457745787642402</c:v>
                </c:pt>
                <c:pt idx="8">
                  <c:v>1.4008144558556834</c:v>
                </c:pt>
              </c:numCache>
            </c:numRef>
          </c:val>
        </c:ser>
        <c:ser>
          <c:idx val="78"/>
          <c:order val="78"/>
          <c:tx>
            <c:strRef>
              <c:f>'D2.6.1.A'!$CV$132</c:f>
              <c:strCache>
                <c:ptCount val="1"/>
                <c:pt idx="0">
                  <c:v>Industry I8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'D2.6.1.A'!$CW$132:$DE$132</c:f>
              <c:numCache>
                <c:formatCode>0</c:formatCode>
                <c:ptCount val="9"/>
                <c:pt idx="0">
                  <c:v>0</c:v>
                </c:pt>
                <c:pt idx="1">
                  <c:v>2.3721446709385687</c:v>
                </c:pt>
                <c:pt idx="2">
                  <c:v>2.1223914808849575</c:v>
                </c:pt>
                <c:pt idx="3">
                  <c:v>1.6986925257439618</c:v>
                </c:pt>
                <c:pt idx="4">
                  <c:v>1.0106371330738233</c:v>
                </c:pt>
                <c:pt idx="5">
                  <c:v>0</c:v>
                </c:pt>
                <c:pt idx="6">
                  <c:v>0.1108466607419709</c:v>
                </c:pt>
                <c:pt idx="7">
                  <c:v>0.57544591662380762</c:v>
                </c:pt>
                <c:pt idx="8">
                  <c:v>1.595706528048761</c:v>
                </c:pt>
              </c:numCache>
            </c:numRef>
          </c:val>
        </c:ser>
        <c:ser>
          <c:idx val="79"/>
          <c:order val="79"/>
          <c:tx>
            <c:strRef>
              <c:f>'D2.6.1.A'!$CV$133</c:f>
              <c:strCache>
                <c:ptCount val="1"/>
                <c:pt idx="0">
                  <c:v>Industry I8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'D2.6.1.A'!$CW$133:$DE$133</c:f>
              <c:numCache>
                <c:formatCode>0</c:formatCode>
                <c:ptCount val="9"/>
                <c:pt idx="0">
                  <c:v>0</c:v>
                </c:pt>
                <c:pt idx="1">
                  <c:v>0.11641943898867269</c:v>
                </c:pt>
                <c:pt idx="2">
                  <c:v>0.35058051436622623</c:v>
                </c:pt>
                <c:pt idx="3">
                  <c:v>0.82156207635473311</c:v>
                </c:pt>
                <c:pt idx="4">
                  <c:v>1.6524547872722384</c:v>
                </c:pt>
                <c:pt idx="5">
                  <c:v>2.9225301634394185</c:v>
                </c:pt>
                <c:pt idx="6">
                  <c:v>2.6657483745664621</c:v>
                </c:pt>
                <c:pt idx="7">
                  <c:v>1.9273459973947609</c:v>
                </c:pt>
                <c:pt idx="8">
                  <c:v>0.43243200011244937</c:v>
                </c:pt>
              </c:numCache>
            </c:numRef>
          </c:val>
        </c:ser>
        <c:ser>
          <c:idx val="80"/>
          <c:order val="80"/>
          <c:tx>
            <c:strRef>
              <c:f>'D2.6.1.A'!$CV$134</c:f>
              <c:strCache>
                <c:ptCount val="1"/>
                <c:pt idx="0">
                  <c:v>Industry I9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'D2.6.1.A'!$CW$134:$DE$134</c:f>
              <c:numCache>
                <c:formatCode>0</c:formatCode>
                <c:ptCount val="9"/>
                <c:pt idx="0">
                  <c:v>0</c:v>
                </c:pt>
                <c:pt idx="1">
                  <c:v>2.0281887845287971</c:v>
                </c:pt>
                <c:pt idx="2">
                  <c:v>2.0433830629529637</c:v>
                </c:pt>
                <c:pt idx="3">
                  <c:v>2.0575294553725541</c:v>
                </c:pt>
                <c:pt idx="4">
                  <c:v>2.0706279617876193</c:v>
                </c:pt>
                <c:pt idx="5">
                  <c:v>2.082678582198128</c:v>
                </c:pt>
                <c:pt idx="6">
                  <c:v>2.0936813166040764</c:v>
                </c:pt>
                <c:pt idx="7">
                  <c:v>2.1036361650054727</c:v>
                </c:pt>
                <c:pt idx="8">
                  <c:v>2.1125431274022262</c:v>
                </c:pt>
              </c:numCache>
            </c:numRef>
          </c:val>
        </c:ser>
        <c:ser>
          <c:idx val="81"/>
          <c:order val="81"/>
          <c:tx>
            <c:strRef>
              <c:f>'D2.6.1.A'!$CV$135</c:f>
              <c:strCache>
                <c:ptCount val="1"/>
                <c:pt idx="0">
                  <c:v>Biomass Fired Generation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'D2.6.1.A'!$CW$135:$DE$135</c:f>
              <c:numCache>
                <c:formatCode>0</c:formatCode>
                <c:ptCount val="9"/>
                <c:pt idx="0">
                  <c:v>0</c:v>
                </c:pt>
                <c:pt idx="1">
                  <c:v>3.9388739045229257E-2</c:v>
                </c:pt>
                <c:pt idx="2">
                  <c:v>0.15258701018971257</c:v>
                </c:pt>
                <c:pt idx="3">
                  <c:v>0.2423566188968016</c:v>
                </c:pt>
                <c:pt idx="4">
                  <c:v>4.5647294055679716E-2</c:v>
                </c:pt>
                <c:pt idx="5">
                  <c:v>1.4278172589572752E-2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2"/>
          <c:order val="82"/>
          <c:tx>
            <c:strRef>
              <c:f>'D2.6.1.A'!$CV$136</c:f>
              <c:strCache>
                <c:ptCount val="1"/>
                <c:pt idx="0">
                  <c:v>Biopetrol Production with CCS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'D2.6.1.A'!$CW$136:$DE$136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1.2523256487987795</c:v>
                </c:pt>
                <c:pt idx="4">
                  <c:v>1.2541693391510451</c:v>
                </c:pt>
                <c:pt idx="5">
                  <c:v>4.1816252068828286</c:v>
                </c:pt>
                <c:pt idx="6">
                  <c:v>6.119754464375931</c:v>
                </c:pt>
                <c:pt idx="7">
                  <c:v>6.113037701656399</c:v>
                </c:pt>
                <c:pt idx="8">
                  <c:v>3.010599499474409E-2</c:v>
                </c:pt>
              </c:numCache>
            </c:numRef>
          </c:val>
        </c:ser>
        <c:ser>
          <c:idx val="83"/>
          <c:order val="83"/>
          <c:tx>
            <c:strRef>
              <c:f>'D2.6.1.A'!$CV$137</c:f>
              <c:strCache>
                <c:ptCount val="1"/>
                <c:pt idx="0">
                  <c:v>H2 Plant (Biomass Gasification with CCS)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'D2.6.1.A'!$CW$137:$DE$137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8.0647926896082092E-2</c:v>
                </c:pt>
                <c:pt idx="4">
                  <c:v>0.16864529059464656</c:v>
                </c:pt>
                <c:pt idx="5">
                  <c:v>0.82668459002922801</c:v>
                </c:pt>
                <c:pt idx="6">
                  <c:v>2.3313990415827868</c:v>
                </c:pt>
                <c:pt idx="7">
                  <c:v>2.9258772924794685</c:v>
                </c:pt>
                <c:pt idx="8">
                  <c:v>3.3397767131443921</c:v>
                </c:pt>
              </c:numCache>
            </c:numRef>
          </c:val>
        </c:ser>
        <c:ser>
          <c:idx val="84"/>
          <c:order val="84"/>
          <c:tx>
            <c:strRef>
              <c:f>'D2.6.1.A'!$CV$138</c:f>
              <c:strCache>
                <c:ptCount val="1"/>
                <c:pt idx="0">
                  <c:v>H2 Plant (Coal Gasification with CCS)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'D2.6.1.A'!$CW$138:$DE$138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9.1796500025751654E-2</c:v>
                </c:pt>
                <c:pt idx="3">
                  <c:v>0.36710046235994204</c:v>
                </c:pt>
                <c:pt idx="4">
                  <c:v>0.76535311131713235</c:v>
                </c:pt>
                <c:pt idx="5">
                  <c:v>0.91048903816635229</c:v>
                </c:pt>
                <c:pt idx="6">
                  <c:v>1.0260851047791668</c:v>
                </c:pt>
                <c:pt idx="7">
                  <c:v>0.99134351115892816</c:v>
                </c:pt>
                <c:pt idx="8">
                  <c:v>0.57595093639419237</c:v>
                </c:pt>
              </c:numCache>
            </c:numRef>
          </c:val>
        </c:ser>
        <c:ser>
          <c:idx val="85"/>
          <c:order val="85"/>
          <c:tx>
            <c:strRef>
              <c:f>'D2.6.1.A'!$CV$139</c:f>
              <c:strCache>
                <c:ptCount val="1"/>
                <c:pt idx="0">
                  <c:v>H2 Plant (SMR with CCS)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'D2.6.1.A'!$CW$139:$DE$139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1.2978563271053706E-4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6"/>
          <c:order val="86"/>
          <c:tx>
            <c:strRef>
              <c:f>'D2.6.1.A'!$CV$140</c:f>
              <c:strCache>
                <c:ptCount val="1"/>
                <c:pt idx="0">
                  <c:v>SNG Plant (Biomass Gasification with CCS)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'D2.6.1.A'!$CW$140:$DE$140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3.0895917410816313E-2</c:v>
                </c:pt>
                <c:pt idx="8">
                  <c:v>0.10412534973697081</c:v>
                </c:pt>
              </c:numCache>
            </c:numRef>
          </c:val>
        </c:ser>
        <c:ser>
          <c:idx val="87"/>
          <c:order val="87"/>
          <c:tx>
            <c:strRef>
              <c:f>'D2.6.1.A'!$CV$141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'D2.6.1.A'!$CW$141:$DE$141</c:f>
              <c:numCache>
                <c:formatCode>0</c:formatCode>
                <c:ptCount val="9"/>
                <c:pt idx="0">
                  <c:v>0</c:v>
                </c:pt>
                <c:pt idx="1">
                  <c:v>39.269339934974909</c:v>
                </c:pt>
                <c:pt idx="2">
                  <c:v>55.991230325173731</c:v>
                </c:pt>
                <c:pt idx="3">
                  <c:v>49.486689014865711</c:v>
                </c:pt>
                <c:pt idx="4">
                  <c:v>19.778648202377955</c:v>
                </c:pt>
                <c:pt idx="5">
                  <c:v>6.8398288907920781</c:v>
                </c:pt>
                <c:pt idx="6">
                  <c:v>1.7640373680026418</c:v>
                </c:pt>
                <c:pt idx="7">
                  <c:v>4.8485521225578122E-2</c:v>
                </c:pt>
                <c:pt idx="8">
                  <c:v>0</c:v>
                </c:pt>
              </c:numCache>
            </c:numRef>
          </c:val>
        </c:ser>
        <c:ser>
          <c:idx val="88"/>
          <c:order val="88"/>
          <c:tx>
            <c:strRef>
              <c:f>'D2.6.1.A'!$CV$142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'D2.6.1.A'!$CW$142:$DE$142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1.9926124177975818E-2</c:v>
                </c:pt>
                <c:pt idx="3">
                  <c:v>0.64293118307525321</c:v>
                </c:pt>
                <c:pt idx="4">
                  <c:v>1.3747547941615381</c:v>
                </c:pt>
                <c:pt idx="5">
                  <c:v>1.4924392739420211</c:v>
                </c:pt>
                <c:pt idx="6">
                  <c:v>1.4741073703248952</c:v>
                </c:pt>
                <c:pt idx="7">
                  <c:v>1.8022426623951435</c:v>
                </c:pt>
                <c:pt idx="8">
                  <c:v>1.8706647733917532</c:v>
                </c:pt>
              </c:numCache>
            </c:numRef>
          </c:val>
        </c:ser>
        <c:ser>
          <c:idx val="89"/>
          <c:order val="89"/>
          <c:tx>
            <c:strRef>
              <c:f>'D2.6.1.A'!$CV$143</c:f>
              <c:strCache>
                <c:ptCount val="1"/>
                <c:pt idx="0">
                  <c:v>Converted Biomass Plant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'D2.6.1.A'!$CW$143:$DE$143</c:f>
              <c:numCache>
                <c:formatCode>0</c:formatCode>
                <c:ptCount val="9"/>
                <c:pt idx="0">
                  <c:v>0</c:v>
                </c:pt>
                <c:pt idx="1">
                  <c:v>0.3213543530954649</c:v>
                </c:pt>
                <c:pt idx="2">
                  <c:v>1.120886508434868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0"/>
          <c:order val="90"/>
          <c:tx>
            <c:strRef>
              <c:f>'D2.6.1.A'!$CV$144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'D2.6.1.A'!$CW$144:$DE$144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6.4427439504190021E-3</c:v>
                </c:pt>
                <c:pt idx="4">
                  <c:v>1.0523468035576411E-2</c:v>
                </c:pt>
                <c:pt idx="5">
                  <c:v>7.5046134599776923E-2</c:v>
                </c:pt>
                <c:pt idx="6">
                  <c:v>8.6204106317910714E-2</c:v>
                </c:pt>
                <c:pt idx="7">
                  <c:v>8.6203775071792374E-2</c:v>
                </c:pt>
                <c:pt idx="8">
                  <c:v>6.766945418586072E-2</c:v>
                </c:pt>
              </c:numCache>
            </c:numRef>
          </c:val>
        </c:ser>
        <c:ser>
          <c:idx val="91"/>
          <c:order val="91"/>
          <c:tx>
            <c:strRef>
              <c:f>'D2.6.1.A'!$CV$145</c:f>
              <c:strCache>
                <c:ptCount val="1"/>
                <c:pt idx="0">
                  <c:v>IGCC Coal with CCS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'D2.6.1.A'!$CW$145:$DE$145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0.12368948883910236</c:v>
                </c:pt>
                <c:pt idx="4">
                  <c:v>0.16153261687681436</c:v>
                </c:pt>
                <c:pt idx="5">
                  <c:v>0.1782772595412353</c:v>
                </c:pt>
                <c:pt idx="6">
                  <c:v>0.18380354512249023</c:v>
                </c:pt>
                <c:pt idx="7">
                  <c:v>0.18297503768026857</c:v>
                </c:pt>
                <c:pt idx="8">
                  <c:v>9.3434083600212811E-2</c:v>
                </c:pt>
              </c:numCache>
            </c:numRef>
          </c:val>
        </c:ser>
        <c:ser>
          <c:idx val="92"/>
          <c:order val="92"/>
          <c:tx>
            <c:strRef>
              <c:f>'D2.6.1.A'!$CV$146</c:f>
              <c:strCache>
                <c:ptCount val="1"/>
                <c:pt idx="0">
                  <c:v>Incineration of Waste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'D2.6.1.A'!$CW$146:$DE$146</c:f>
              <c:numCache>
                <c:formatCode>0</c:formatCode>
                <c:ptCount val="9"/>
                <c:pt idx="0">
                  <c:v>0</c:v>
                </c:pt>
                <c:pt idx="1">
                  <c:v>8.8276065105031432E-3</c:v>
                </c:pt>
                <c:pt idx="2">
                  <c:v>7.1972231505592291E-3</c:v>
                </c:pt>
                <c:pt idx="3">
                  <c:v>1.7719850274917705E-2</c:v>
                </c:pt>
                <c:pt idx="4">
                  <c:v>1.9009592000628021E-2</c:v>
                </c:pt>
                <c:pt idx="5">
                  <c:v>1.0173256993071393E-2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3"/>
          <c:order val="93"/>
          <c:tx>
            <c:strRef>
              <c:f>'D2.6.1.A'!$CV$147</c:f>
              <c:strCache>
                <c:ptCount val="1"/>
                <c:pt idx="0">
                  <c:v>OCGT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'D2.6.1.A'!$CW$147:$DE$147</c:f>
              <c:numCache>
                <c:formatCode>0</c:formatCode>
                <c:ptCount val="9"/>
                <c:pt idx="0">
                  <c:v>0</c:v>
                </c:pt>
                <c:pt idx="1">
                  <c:v>0.25944780823020752</c:v>
                </c:pt>
                <c:pt idx="2">
                  <c:v>0.22213920678195184</c:v>
                </c:pt>
                <c:pt idx="3">
                  <c:v>0.77152388141041628</c:v>
                </c:pt>
                <c:pt idx="4">
                  <c:v>0.12569327734921346</c:v>
                </c:pt>
                <c:pt idx="5">
                  <c:v>5.4788314497874566E-2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4"/>
          <c:order val="94"/>
          <c:tx>
            <c:strRef>
              <c:f>'D2.6.1.A'!$CV$148</c:f>
              <c:strCache>
                <c:ptCount val="1"/>
                <c:pt idx="0">
                  <c:v>Oil Fired Generation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'D2.6.1.A'!$CW$148:$DE$148</c:f>
              <c:numCache>
                <c:formatCode>0</c:formatCode>
                <c:ptCount val="9"/>
                <c:pt idx="0">
                  <c:v>0</c:v>
                </c:pt>
                <c:pt idx="1">
                  <c:v>8.4864326391520199E-3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5"/>
          <c:order val="95"/>
          <c:tx>
            <c:strRef>
              <c:f>'D2.6.1.A'!$CV$149</c:f>
              <c:strCache>
                <c:ptCount val="1"/>
                <c:pt idx="0">
                  <c:v>PC Coal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'D2.6.1.A'!$CW$149:$DE$149</c:f>
              <c:numCache>
                <c:formatCode>0</c:formatCode>
                <c:ptCount val="9"/>
                <c:pt idx="0">
                  <c:v>0</c:v>
                </c:pt>
                <c:pt idx="1">
                  <c:v>110.42338693356682</c:v>
                </c:pt>
                <c:pt idx="2">
                  <c:v>41.032494568763077</c:v>
                </c:pt>
                <c:pt idx="3">
                  <c:v>3.7763144553553314</c:v>
                </c:pt>
                <c:pt idx="4">
                  <c:v>0.64413382767820226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6"/>
          <c:order val="96"/>
          <c:tx>
            <c:strRef>
              <c:f>'D2.6.1.A'!$CV$150</c:f>
              <c:strCache>
                <c:ptCount val="1"/>
                <c:pt idx="0">
                  <c:v>Waste Gasification to power with CCS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'D2.6.1.A'!$CW$150:$DE$150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2.1308798397909885</c:v>
                </c:pt>
                <c:pt idx="8">
                  <c:v>3.3909838948324444</c:v>
                </c:pt>
              </c:numCache>
            </c:numRef>
          </c:val>
        </c:ser>
        <c:ser>
          <c:idx val="97"/>
          <c:order val="97"/>
          <c:tx>
            <c:strRef>
              <c:f>'D2.6.1.A'!$CV$151</c:f>
              <c:strCache>
                <c:ptCount val="1"/>
                <c:pt idx="0">
                  <c:v>Biomass Boiler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'D2.6.1.A'!$CW$151:$DE$151</c:f>
              <c:numCache>
                <c:formatCode>0</c:formatCode>
                <c:ptCount val="9"/>
                <c:pt idx="0">
                  <c:v>0</c:v>
                </c:pt>
                <c:pt idx="1">
                  <c:v>1.2072030403115102</c:v>
                </c:pt>
                <c:pt idx="2">
                  <c:v>1.1684997573119147</c:v>
                </c:pt>
                <c:pt idx="3">
                  <c:v>5.1370783210337959E-2</c:v>
                </c:pt>
                <c:pt idx="4">
                  <c:v>0.15293528826776087</c:v>
                </c:pt>
                <c:pt idx="5">
                  <c:v>0.20802468260051077</c:v>
                </c:pt>
                <c:pt idx="6">
                  <c:v>0.14049033568280969</c:v>
                </c:pt>
                <c:pt idx="7">
                  <c:v>3.743242252219374E-2</c:v>
                </c:pt>
                <c:pt idx="8">
                  <c:v>0</c:v>
                </c:pt>
              </c:numCache>
            </c:numRef>
          </c:val>
        </c:ser>
        <c:ser>
          <c:idx val="98"/>
          <c:order val="98"/>
          <c:tx>
            <c:strRef>
              <c:f>'D2.6.1.A'!$CV$152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'D2.6.1.A'!$CW$152:$DE$152</c:f>
              <c:numCache>
                <c:formatCode>0</c:formatCode>
                <c:ptCount val="9"/>
                <c:pt idx="0">
                  <c:v>0</c:v>
                </c:pt>
                <c:pt idx="1">
                  <c:v>3.9505615826109524</c:v>
                </c:pt>
                <c:pt idx="2">
                  <c:v>3.290780977159947</c:v>
                </c:pt>
                <c:pt idx="3">
                  <c:v>5.711725131682396</c:v>
                </c:pt>
                <c:pt idx="4">
                  <c:v>18.399622634277275</c:v>
                </c:pt>
                <c:pt idx="5">
                  <c:v>21.104794741298086</c:v>
                </c:pt>
                <c:pt idx="6">
                  <c:v>16.626337593563616</c:v>
                </c:pt>
                <c:pt idx="7">
                  <c:v>4.2452602056662903</c:v>
                </c:pt>
                <c:pt idx="8">
                  <c:v>1.5864036655729571E-3</c:v>
                </c:pt>
              </c:numCache>
            </c:numRef>
          </c:val>
        </c:ser>
        <c:ser>
          <c:idx val="99"/>
          <c:order val="99"/>
          <c:tx>
            <c:strRef>
              <c:f>'D2.6.1.A'!$CV$153</c:f>
              <c:strCache>
                <c:ptCount val="1"/>
                <c:pt idx="0">
                  <c:v>District Heating Gas Boiler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'D2.6.1.A'!$CW$153:$DE$153</c:f>
              <c:numCache>
                <c:formatCode>0</c:formatCode>
                <c:ptCount val="9"/>
                <c:pt idx="0">
                  <c:v>0</c:v>
                </c:pt>
                <c:pt idx="1">
                  <c:v>1.3016695386119186E-3</c:v>
                </c:pt>
                <c:pt idx="2">
                  <c:v>3.7536769890000438E-3</c:v>
                </c:pt>
                <c:pt idx="3">
                  <c:v>1.1001012128456954E-2</c:v>
                </c:pt>
                <c:pt idx="4">
                  <c:v>2.2167403109547342E-2</c:v>
                </c:pt>
                <c:pt idx="5">
                  <c:v>4.7173418474468994E-2</c:v>
                </c:pt>
                <c:pt idx="6">
                  <c:v>6.7957789724441053E-2</c:v>
                </c:pt>
                <c:pt idx="7">
                  <c:v>9.7205400530419719E-2</c:v>
                </c:pt>
                <c:pt idx="8">
                  <c:v>0.15732989645420845</c:v>
                </c:pt>
              </c:numCache>
            </c:numRef>
          </c:val>
        </c:ser>
        <c:ser>
          <c:idx val="100"/>
          <c:order val="100"/>
          <c:tx>
            <c:strRef>
              <c:f>'D2.6.1.A'!$CV$154</c:f>
              <c:strCache>
                <c:ptCount val="1"/>
                <c:pt idx="0">
                  <c:v>Domestic Cooking (Gas)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'D2.6.1.A'!$CW$154:$DE$154</c:f>
              <c:numCache>
                <c:formatCode>0</c:formatCode>
                <c:ptCount val="9"/>
                <c:pt idx="0">
                  <c:v>0</c:v>
                </c:pt>
                <c:pt idx="1">
                  <c:v>1.7839654265393767</c:v>
                </c:pt>
                <c:pt idx="2">
                  <c:v>2.4824715854113237</c:v>
                </c:pt>
                <c:pt idx="3">
                  <c:v>3.0449886275133329</c:v>
                </c:pt>
                <c:pt idx="4">
                  <c:v>3.1160320864899549</c:v>
                </c:pt>
                <c:pt idx="5">
                  <c:v>3.1685799651078397</c:v>
                </c:pt>
                <c:pt idx="6">
                  <c:v>2.0974768836578388</c:v>
                </c:pt>
                <c:pt idx="7">
                  <c:v>1.079238234561511</c:v>
                </c:pt>
                <c:pt idx="8">
                  <c:v>3.963149006914967E-2</c:v>
                </c:pt>
              </c:numCache>
            </c:numRef>
          </c:val>
        </c:ser>
        <c:ser>
          <c:idx val="101"/>
          <c:order val="101"/>
          <c:tx>
            <c:strRef>
              <c:f>'D2.6.1.A'!$CV$155</c:f>
              <c:strCache>
                <c:ptCount val="1"/>
                <c:pt idx="0">
                  <c:v>Gas Boiler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'D2.6.1.A'!$CW$155:$DE$155</c:f>
              <c:numCache>
                <c:formatCode>0</c:formatCode>
                <c:ptCount val="9"/>
                <c:pt idx="0">
                  <c:v>0</c:v>
                </c:pt>
                <c:pt idx="1">
                  <c:v>14.544590297424238</c:v>
                </c:pt>
                <c:pt idx="2">
                  <c:v>15.466593135389624</c:v>
                </c:pt>
                <c:pt idx="3">
                  <c:v>15.763156153594773</c:v>
                </c:pt>
                <c:pt idx="4">
                  <c:v>13.375516351247887</c:v>
                </c:pt>
                <c:pt idx="5">
                  <c:v>11.385302539985735</c:v>
                </c:pt>
                <c:pt idx="6">
                  <c:v>9.7542482242792943</c:v>
                </c:pt>
                <c:pt idx="7">
                  <c:v>3.68597040616483</c:v>
                </c:pt>
                <c:pt idx="8">
                  <c:v>2.3315085541272554E-2</c:v>
                </c:pt>
              </c:numCache>
            </c:numRef>
          </c:val>
        </c:ser>
        <c:ser>
          <c:idx val="102"/>
          <c:order val="102"/>
          <c:tx>
            <c:strRef>
              <c:f>'D2.6.1.A'!$CV$156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'D2.6.1.A'!$CW$156:$DE$156</c:f>
              <c:numCache>
                <c:formatCode>0</c:formatCode>
                <c:ptCount val="9"/>
                <c:pt idx="0">
                  <c:v>0</c:v>
                </c:pt>
                <c:pt idx="1">
                  <c:v>71.692697275195556</c:v>
                </c:pt>
                <c:pt idx="2">
                  <c:v>69.328686761804079</c:v>
                </c:pt>
                <c:pt idx="3">
                  <c:v>69.935693708693876</c:v>
                </c:pt>
                <c:pt idx="4">
                  <c:v>59.307520958038936</c:v>
                </c:pt>
                <c:pt idx="5">
                  <c:v>56.769589886688394</c:v>
                </c:pt>
                <c:pt idx="6">
                  <c:v>46.838720310258232</c:v>
                </c:pt>
                <c:pt idx="7">
                  <c:v>32.15254128411938</c:v>
                </c:pt>
                <c:pt idx="8">
                  <c:v>0.96831446722163761</c:v>
                </c:pt>
              </c:numCache>
            </c:numRef>
          </c:val>
        </c:ser>
        <c:ser>
          <c:idx val="103"/>
          <c:order val="103"/>
          <c:tx>
            <c:strRef>
              <c:f>'D2.6.1.A'!$CV$157</c:f>
              <c:strCache>
                <c:ptCount val="1"/>
                <c:pt idx="0">
                  <c:v>Oil Boiler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'D2.6.1.A'!$CW$157:$DE$157</c:f>
              <c:numCache>
                <c:formatCode>0</c:formatCode>
                <c:ptCount val="9"/>
                <c:pt idx="0">
                  <c:v>0</c:v>
                </c:pt>
                <c:pt idx="1">
                  <c:v>1.0406896694928278</c:v>
                </c:pt>
                <c:pt idx="2">
                  <c:v>0.77028687615567271</c:v>
                </c:pt>
                <c:pt idx="3">
                  <c:v>0.53224908054948816</c:v>
                </c:pt>
                <c:pt idx="4">
                  <c:v>0.36540520960537248</c:v>
                </c:pt>
                <c:pt idx="5">
                  <c:v>4.807628299110325E-4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04"/>
          <c:order val="104"/>
          <c:tx>
            <c:strRef>
              <c:f>'D2.6.1.A'!$CV$158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'D2.6.1.A'!$CW$158:$DE$158</c:f>
              <c:numCache>
                <c:formatCode>0</c:formatCode>
                <c:ptCount val="9"/>
                <c:pt idx="0">
                  <c:v>0</c:v>
                </c:pt>
                <c:pt idx="1">
                  <c:v>7.958294464008997</c:v>
                </c:pt>
                <c:pt idx="2">
                  <c:v>5.5395430991341712</c:v>
                </c:pt>
                <c:pt idx="3">
                  <c:v>3.7621336299288379</c:v>
                </c:pt>
                <c:pt idx="4">
                  <c:v>2.5837367216615141</c:v>
                </c:pt>
                <c:pt idx="5">
                  <c:v>7.3669927719174685E-3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05"/>
          <c:order val="105"/>
          <c:tx>
            <c:strRef>
              <c:f>'D2.6.1.A'!$CV$159</c:f>
              <c:strCache>
                <c:ptCount val="1"/>
                <c:pt idx="0">
                  <c:v>Biofuel Import Blend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'D2.6.1.A'!$CW$159:$DE$159</c:f>
              <c:numCache>
                <c:formatCode>0</c:formatCode>
                <c:ptCount val="9"/>
                <c:pt idx="0">
                  <c:v>0</c:v>
                </c:pt>
                <c:pt idx="1">
                  <c:v>-3.119738258471624E-2</c:v>
                </c:pt>
                <c:pt idx="2">
                  <c:v>-0.36391421841036137</c:v>
                </c:pt>
                <c:pt idx="3">
                  <c:v>-4.3277251909913499</c:v>
                </c:pt>
                <c:pt idx="4">
                  <c:v>-4.8417571645412112</c:v>
                </c:pt>
                <c:pt idx="5">
                  <c:v>-5.911809491163206</c:v>
                </c:pt>
                <c:pt idx="6">
                  <c:v>-6.9049022777654816</c:v>
                </c:pt>
                <c:pt idx="7">
                  <c:v>-8.930066666642805</c:v>
                </c:pt>
                <c:pt idx="8">
                  <c:v>-10.150000000055844</c:v>
                </c:pt>
              </c:numCache>
            </c:numRef>
          </c:val>
        </c:ser>
        <c:ser>
          <c:idx val="106"/>
          <c:order val="106"/>
          <c:tx>
            <c:strRef>
              <c:f>'D2.6.1.A'!$CV$160</c:f>
              <c:strCache>
                <c:ptCount val="1"/>
                <c:pt idx="0">
                  <c:v>Biomass Importing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'D2.6.1.A'!$CW$160:$DE$160</c:f>
              <c:numCache>
                <c:formatCode>0</c:formatCode>
                <c:ptCount val="9"/>
                <c:pt idx="0">
                  <c:v>0</c:v>
                </c:pt>
                <c:pt idx="1">
                  <c:v>-7.5698611058333559E-2</c:v>
                </c:pt>
                <c:pt idx="2">
                  <c:v>-1.1416520325044127E-4</c:v>
                </c:pt>
                <c:pt idx="3">
                  <c:v>-1.101661741137808</c:v>
                </c:pt>
                <c:pt idx="4">
                  <c:v>-11.019607312335427</c:v>
                </c:pt>
                <c:pt idx="5">
                  <c:v>-33.508535184439239</c:v>
                </c:pt>
                <c:pt idx="6">
                  <c:v>-54.574863278975016</c:v>
                </c:pt>
                <c:pt idx="7">
                  <c:v>-49.64032227898214</c:v>
                </c:pt>
                <c:pt idx="8">
                  <c:v>-25.345389623481932</c:v>
                </c:pt>
              </c:numCache>
            </c:numRef>
          </c:val>
        </c:ser>
        <c:ser>
          <c:idx val="107"/>
          <c:order val="107"/>
          <c:tx>
            <c:strRef>
              <c:f>'D2.6.1.A'!$CV$161</c:f>
              <c:strCache>
                <c:ptCount val="1"/>
                <c:pt idx="0">
                  <c:v>Biomass Production (UK)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'D2.6.1.A'!$CW$161:$DE$161</c:f>
              <c:numCache>
                <c:formatCode>0</c:formatCode>
                <c:ptCount val="9"/>
                <c:pt idx="0">
                  <c:v>0</c:v>
                </c:pt>
                <c:pt idx="1">
                  <c:v>-8.6700869222778483</c:v>
                </c:pt>
                <c:pt idx="2">
                  <c:v>-13.010782136762714</c:v>
                </c:pt>
                <c:pt idx="3">
                  <c:v>-21.519949505062808</c:v>
                </c:pt>
                <c:pt idx="4">
                  <c:v>-25.28393009821561</c:v>
                </c:pt>
                <c:pt idx="5">
                  <c:v>-28.853097347695634</c:v>
                </c:pt>
                <c:pt idx="6">
                  <c:v>-32.238029996869301</c:v>
                </c:pt>
                <c:pt idx="7">
                  <c:v>-35.438728048888017</c:v>
                </c:pt>
                <c:pt idx="8">
                  <c:v>-38.455191493296731</c:v>
                </c:pt>
              </c:numCache>
            </c:numRef>
          </c:val>
        </c:ser>
        <c:ser>
          <c:idx val="108"/>
          <c:order val="108"/>
          <c:tx>
            <c:strRef>
              <c:f>'D2.6.1.A'!$CV$162</c:f>
              <c:strCache>
                <c:ptCount val="1"/>
                <c:pt idx="0">
                  <c:v>Dry waste carbon accounting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'D2.6.1.A'!$CW$162:$DE$162</c:f>
              <c:numCache>
                <c:formatCode>0</c:formatCode>
                <c:ptCount val="9"/>
                <c:pt idx="0">
                  <c:v>0</c:v>
                </c:pt>
                <c:pt idx="1">
                  <c:v>-3.6413876861658054E-3</c:v>
                </c:pt>
                <c:pt idx="2">
                  <c:v>-2.9688545589945407E-3</c:v>
                </c:pt>
                <c:pt idx="3">
                  <c:v>-7.3126848980671431E-3</c:v>
                </c:pt>
                <c:pt idx="4">
                  <c:v>-7.8509299772759941E-3</c:v>
                </c:pt>
                <c:pt idx="5">
                  <c:v>-4.2175360494353187E-3</c:v>
                </c:pt>
                <c:pt idx="6">
                  <c:v>0</c:v>
                </c:pt>
                <c:pt idx="7">
                  <c:v>-8.7898793402060669</c:v>
                </c:pt>
                <c:pt idx="8">
                  <c:v>-13.987808567547162</c:v>
                </c:pt>
              </c:numCache>
            </c:numRef>
          </c:val>
        </c:ser>
        <c:ser>
          <c:idx val="109"/>
          <c:order val="109"/>
          <c:tx>
            <c:strRef>
              <c:f>'D2.6.1.A'!$CV$163</c:f>
              <c:strCache>
                <c:ptCount val="1"/>
                <c:pt idx="0">
                  <c:v>Anaerobic Digestion Gas Plant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'D2.6.1.A'!$CW$163:$DE$163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-1.7455026853757565</c:v>
                </c:pt>
              </c:numCache>
            </c:numRef>
          </c:val>
        </c:ser>
        <c:ser>
          <c:idx val="110"/>
          <c:order val="110"/>
          <c:tx>
            <c:strRef>
              <c:f>'D2.6.1.A'!$CV$164</c:f>
              <c:strCache>
                <c:ptCount val="1"/>
                <c:pt idx="0">
                  <c:v>Agricultural Vehicle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'D2.6.1.A'!$CW$164:$DE$164</c:f>
              <c:numCache>
                <c:formatCode>0</c:formatCode>
                <c:ptCount val="9"/>
                <c:pt idx="0">
                  <c:v>0</c:v>
                </c:pt>
                <c:pt idx="1">
                  <c:v>6.4607801378867569</c:v>
                </c:pt>
                <c:pt idx="2">
                  <c:v>6.5357109244937392</c:v>
                </c:pt>
                <c:pt idx="3">
                  <c:v>6.5614568814892351</c:v>
                </c:pt>
                <c:pt idx="4">
                  <c:v>6.5519822978996443</c:v>
                </c:pt>
                <c:pt idx="5">
                  <c:v>6.5419398916181759</c:v>
                </c:pt>
                <c:pt idx="6">
                  <c:v>6.5312252743682544</c:v>
                </c:pt>
                <c:pt idx="7">
                  <c:v>6.5092589117781134</c:v>
                </c:pt>
                <c:pt idx="8">
                  <c:v>6.4861491563017966</c:v>
                </c:pt>
              </c:numCache>
            </c:numRef>
          </c:val>
        </c:ser>
        <c:ser>
          <c:idx val="111"/>
          <c:order val="111"/>
          <c:tx>
            <c:strRef>
              <c:f>'D2.6.1.A'!$CV$165</c:f>
              <c:strCache>
                <c:ptCount val="1"/>
                <c:pt idx="0">
                  <c:v>Bus (Wireless PHEV)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'D2.6.1.A'!$CW$165:$DE$165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2.0655630110539308E-2</c:v>
                </c:pt>
                <c:pt idx="4">
                  <c:v>5.593777822895904E-2</c:v>
                </c:pt>
                <c:pt idx="5">
                  <c:v>0.116438615254119</c:v>
                </c:pt>
                <c:pt idx="6">
                  <c:v>0.19952675459059582</c:v>
                </c:pt>
                <c:pt idx="7">
                  <c:v>0.28098852634135263</c:v>
                </c:pt>
                <c:pt idx="8">
                  <c:v>0.24678435610147523</c:v>
                </c:pt>
              </c:numCache>
            </c:numRef>
          </c:val>
        </c:ser>
        <c:ser>
          <c:idx val="112"/>
          <c:order val="112"/>
          <c:tx>
            <c:strRef>
              <c:f>'D2.6.1.A'!$CV$166</c:f>
              <c:strCache>
                <c:ptCount val="1"/>
                <c:pt idx="0">
                  <c:v>Crawler Excavator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'D2.6.1.A'!$CW$166:$DE$166</c:f>
              <c:numCache>
                <c:formatCode>0</c:formatCode>
                <c:ptCount val="9"/>
                <c:pt idx="0">
                  <c:v>0</c:v>
                </c:pt>
                <c:pt idx="1">
                  <c:v>1.2324187099465205</c:v>
                </c:pt>
                <c:pt idx="2">
                  <c:v>1.2011360040647252</c:v>
                </c:pt>
                <c:pt idx="3">
                  <c:v>1.1649634901480956</c:v>
                </c:pt>
                <c:pt idx="4">
                  <c:v>1.1238730635709384</c:v>
                </c:pt>
                <c:pt idx="5">
                  <c:v>1.0778373415605071</c:v>
                </c:pt>
                <c:pt idx="6">
                  <c:v>1.0325132517965683</c:v>
                </c:pt>
                <c:pt idx="7">
                  <c:v>0.987985475994134</c:v>
                </c:pt>
                <c:pt idx="8">
                  <c:v>0.94422967534595259</c:v>
                </c:pt>
              </c:numCache>
            </c:numRef>
          </c:val>
        </c:ser>
        <c:ser>
          <c:idx val="113"/>
          <c:order val="113"/>
          <c:tx>
            <c:strRef>
              <c:f>'D2.6.1.A'!$CV$167</c:f>
              <c:strCache>
                <c:ptCount val="1"/>
                <c:pt idx="0">
                  <c:v>Large Articulated Truck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'D2.6.1.A'!$CW$167:$DE$167</c:f>
              <c:numCache>
                <c:formatCode>0</c:formatCode>
                <c:ptCount val="9"/>
                <c:pt idx="0">
                  <c:v>0</c:v>
                </c:pt>
                <c:pt idx="1">
                  <c:v>1.4376936673579859</c:v>
                </c:pt>
                <c:pt idx="2">
                  <c:v>1.3986196795425199</c:v>
                </c:pt>
                <c:pt idx="3">
                  <c:v>1.3521319742632214</c:v>
                </c:pt>
                <c:pt idx="4">
                  <c:v>1.2981977480666551</c:v>
                </c:pt>
                <c:pt idx="5">
                  <c:v>1.2436278694073446</c:v>
                </c:pt>
                <c:pt idx="6">
                  <c:v>1.1900300047012236</c:v>
                </c:pt>
                <c:pt idx="7">
                  <c:v>1.1373747329793229</c:v>
                </c:pt>
                <c:pt idx="8">
                  <c:v>1.0856333974416057</c:v>
                </c:pt>
              </c:numCache>
            </c:numRef>
          </c:val>
        </c:ser>
        <c:ser>
          <c:idx val="114"/>
          <c:order val="114"/>
          <c:tx>
            <c:strRef>
              <c:f>'D2.6.1.A'!$CV$168</c:f>
              <c:strCache>
                <c:ptCount val="1"/>
                <c:pt idx="0">
                  <c:v>Maritime (Dual Fuel Domestic)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'D2.6.1.A'!$CW$168:$DE$168</c:f>
              <c:numCache>
                <c:formatCode>0</c:formatCode>
                <c:ptCount val="9"/>
                <c:pt idx="0">
                  <c:v>0</c:v>
                </c:pt>
                <c:pt idx="1">
                  <c:v>0.43206747209427759</c:v>
                </c:pt>
                <c:pt idx="2">
                  <c:v>0.74337836713715533</c:v>
                </c:pt>
                <c:pt idx="3">
                  <c:v>1.0225613832351266</c:v>
                </c:pt>
                <c:pt idx="4">
                  <c:v>1.156626849166849</c:v>
                </c:pt>
                <c:pt idx="5">
                  <c:v>1.4521402304133535</c:v>
                </c:pt>
                <c:pt idx="6">
                  <c:v>1.7796890020055074</c:v>
                </c:pt>
                <c:pt idx="7">
                  <c:v>1.7437632120903137</c:v>
                </c:pt>
                <c:pt idx="8">
                  <c:v>1.7162283223560675</c:v>
                </c:pt>
              </c:numCache>
            </c:numRef>
          </c:val>
        </c:ser>
        <c:ser>
          <c:idx val="115"/>
          <c:order val="115"/>
          <c:tx>
            <c:strRef>
              <c:f>'D2.6.1.A'!$CV$169</c:f>
              <c:strCache>
                <c:ptCount val="1"/>
                <c:pt idx="0">
                  <c:v>Maritime (Dual Fuel International)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'D2.6.1.A'!$CW$169:$DE$169</c:f>
              <c:numCache>
                <c:formatCode>0</c:formatCode>
                <c:ptCount val="9"/>
                <c:pt idx="0">
                  <c:v>0</c:v>
                </c:pt>
                <c:pt idx="1">
                  <c:v>2.103885914939998</c:v>
                </c:pt>
                <c:pt idx="2">
                  <c:v>6.2166222490088066</c:v>
                </c:pt>
                <c:pt idx="3">
                  <c:v>6.2294577768353152</c:v>
                </c:pt>
                <c:pt idx="4">
                  <c:v>6.3545495075769658</c:v>
                </c:pt>
                <c:pt idx="5">
                  <c:v>6.7143391636084999</c:v>
                </c:pt>
                <c:pt idx="6">
                  <c:v>6.8877364726233052</c:v>
                </c:pt>
                <c:pt idx="7">
                  <c:v>6.7660421098075023</c:v>
                </c:pt>
                <c:pt idx="8">
                  <c:v>6.4977064532380027</c:v>
                </c:pt>
              </c:numCache>
            </c:numRef>
          </c:val>
        </c:ser>
        <c:ser>
          <c:idx val="116"/>
          <c:order val="116"/>
          <c:tx>
            <c:strRef>
              <c:f>'D2.6.1.A'!$CV$170</c:f>
              <c:strCache>
                <c:ptCount val="1"/>
                <c:pt idx="0">
                  <c:v>Medium Articulated Truck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'D2.6.1.A'!$CW$170:$DE$170</c:f>
              <c:numCache>
                <c:formatCode>0</c:formatCode>
                <c:ptCount val="9"/>
                <c:pt idx="0">
                  <c:v>0</c:v>
                </c:pt>
                <c:pt idx="1">
                  <c:v>1.7978732701230129</c:v>
                </c:pt>
                <c:pt idx="2">
                  <c:v>1.7490102333537807</c:v>
                </c:pt>
                <c:pt idx="3">
                  <c:v>1.690876150221474</c:v>
                </c:pt>
                <c:pt idx="4">
                  <c:v>1.6234299991550376</c:v>
                </c:pt>
                <c:pt idx="5">
                  <c:v>1.5551889487026325</c:v>
                </c:pt>
                <c:pt idx="6">
                  <c:v>1.4881634275023456</c:v>
                </c:pt>
                <c:pt idx="7">
                  <c:v>1.4223166433177583</c:v>
                </c:pt>
                <c:pt idx="8">
                  <c:v>1.3576127600806276</c:v>
                </c:pt>
              </c:numCache>
            </c:numRef>
          </c:val>
        </c:ser>
        <c:ser>
          <c:idx val="117"/>
          <c:order val="117"/>
          <c:tx>
            <c:strRef>
              <c:f>'D2.6.1.A'!$CV$171</c:f>
              <c:strCache>
                <c:ptCount val="1"/>
                <c:pt idx="0">
                  <c:v>Medium Wheel Loader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'D2.6.1.A'!$CW$171:$DE$171</c:f>
              <c:numCache>
                <c:formatCode>0</c:formatCode>
                <c:ptCount val="9"/>
                <c:pt idx="0">
                  <c:v>0</c:v>
                </c:pt>
                <c:pt idx="1">
                  <c:v>1.0444250410433995</c:v>
                </c:pt>
                <c:pt idx="2">
                  <c:v>1.0179142112613426</c:v>
                </c:pt>
                <c:pt idx="3">
                  <c:v>0.98725946589668301</c:v>
                </c:pt>
                <c:pt idx="4">
                  <c:v>0.95243698872624327</c:v>
                </c:pt>
                <c:pt idx="5">
                  <c:v>0.9134235739584754</c:v>
                </c:pt>
                <c:pt idx="6">
                  <c:v>0.87501323878962678</c:v>
                </c:pt>
                <c:pt idx="7">
                  <c:v>0.83727774878295025</c:v>
                </c:pt>
                <c:pt idx="8">
                  <c:v>0.8001964777905044</c:v>
                </c:pt>
              </c:numCache>
            </c:numRef>
          </c:val>
        </c:ser>
        <c:ser>
          <c:idx val="118"/>
          <c:order val="118"/>
          <c:tx>
            <c:strRef>
              <c:f>'D2.6.1.A'!$CV$172</c:f>
              <c:strCache>
                <c:ptCount val="1"/>
                <c:pt idx="0">
                  <c:v>MGV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'D2.6.1.A'!$CW$172:$DE$172</c:f>
              <c:numCache>
                <c:formatCode>0</c:formatCode>
                <c:ptCount val="9"/>
                <c:pt idx="0">
                  <c:v>0</c:v>
                </c:pt>
                <c:pt idx="1">
                  <c:v>5.818329490764892E-3</c:v>
                </c:pt>
                <c:pt idx="2">
                  <c:v>2.362045459910592E-2</c:v>
                </c:pt>
                <c:pt idx="3">
                  <c:v>5.7353475559899288E-2</c:v>
                </c:pt>
                <c:pt idx="4">
                  <c:v>0.11120895230033616</c:v>
                </c:pt>
                <c:pt idx="5">
                  <c:v>0.19498162620680484</c:v>
                </c:pt>
                <c:pt idx="6">
                  <c:v>0.20027961055359178</c:v>
                </c:pt>
                <c:pt idx="7">
                  <c:v>0.18935790862986149</c:v>
                </c:pt>
                <c:pt idx="8">
                  <c:v>8.7783109615741997E-2</c:v>
                </c:pt>
              </c:numCache>
            </c:numRef>
          </c:val>
        </c:ser>
        <c:ser>
          <c:idx val="119"/>
          <c:order val="119"/>
          <c:tx>
            <c:strRef>
              <c:f>'D2.6.1.A'!$CV$173</c:f>
              <c:strCache>
                <c:ptCount val="1"/>
                <c:pt idx="0">
                  <c:v>MGV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'D2.6.1.A'!$CW$173:$DE$173</c:f>
              <c:numCache>
                <c:formatCode>0</c:formatCode>
                <c:ptCount val="9"/>
                <c:pt idx="0">
                  <c:v>0</c:v>
                </c:pt>
                <c:pt idx="1">
                  <c:v>2.7740899646610789E-2</c:v>
                </c:pt>
                <c:pt idx="2">
                  <c:v>7.4697966695022017E-2</c:v>
                </c:pt>
                <c:pt idx="3">
                  <c:v>0.15404773639089642</c:v>
                </c:pt>
                <c:pt idx="4">
                  <c:v>0.26014812755796735</c:v>
                </c:pt>
                <c:pt idx="5">
                  <c:v>0.43849089193550855</c:v>
                </c:pt>
                <c:pt idx="6">
                  <c:v>0.58379797259683586</c:v>
                </c:pt>
                <c:pt idx="7">
                  <c:v>0.46584787274427414</c:v>
                </c:pt>
                <c:pt idx="8">
                  <c:v>0.2405480413187264</c:v>
                </c:pt>
              </c:numCache>
            </c:numRef>
          </c:val>
        </c:ser>
        <c:ser>
          <c:idx val="120"/>
          <c:order val="120"/>
          <c:tx>
            <c:strRef>
              <c:f>'D2.6.1.A'!$CV$174</c:f>
              <c:strCache>
                <c:ptCount val="1"/>
                <c:pt idx="0">
                  <c:v>MGV (ICE Euro 6)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'D2.6.1.A'!$CW$174:$DE$174</c:f>
              <c:numCache>
                <c:formatCode>0</c:formatCode>
                <c:ptCount val="9"/>
                <c:pt idx="0">
                  <c:v>0</c:v>
                </c:pt>
                <c:pt idx="1">
                  <c:v>0.57131329897889926</c:v>
                </c:pt>
                <c:pt idx="2">
                  <c:v>1.214761625283016</c:v>
                </c:pt>
                <c:pt idx="3">
                  <c:v>1.6822652814775347</c:v>
                </c:pt>
                <c:pt idx="4">
                  <c:v>1.3369186351563225</c:v>
                </c:pt>
                <c:pt idx="5">
                  <c:v>0.75753770586177016</c:v>
                </c:pt>
                <c:pt idx="6">
                  <c:v>0.29003404966742957</c:v>
                </c:pt>
                <c:pt idx="7">
                  <c:v>6.4067397009934357E-2</c:v>
                </c:pt>
                <c:pt idx="8">
                  <c:v>0</c:v>
                </c:pt>
              </c:numCache>
            </c:numRef>
          </c:val>
        </c:ser>
        <c:ser>
          <c:idx val="121"/>
          <c:order val="121"/>
          <c:tx>
            <c:strRef>
              <c:f>'D2.6.1.A'!$CV$175</c:f>
              <c:strCache>
                <c:ptCount val="1"/>
                <c:pt idx="0">
                  <c:v>MGV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'D2.6.1.A'!$CW$175:$DE$175</c:f>
              <c:numCache>
                <c:formatCode>0</c:formatCode>
                <c:ptCount val="9"/>
                <c:pt idx="0">
                  <c:v>0</c:v>
                </c:pt>
                <c:pt idx="1">
                  <c:v>1.3358055486883347</c:v>
                </c:pt>
                <c:pt idx="2">
                  <c:v>0.66790277434416734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22"/>
          <c:order val="122"/>
          <c:tx>
            <c:strRef>
              <c:f>'D2.6.1.A'!$CV$176</c:f>
              <c:strCache>
                <c:ptCount val="1"/>
                <c:pt idx="0">
                  <c:v>MGV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'D2.6.1.A'!$CW$176:$DE$176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1.1277777704015215E-4</c:v>
                </c:pt>
                <c:pt idx="3">
                  <c:v>1.7263224537781136E-2</c:v>
                </c:pt>
                <c:pt idx="4">
                  <c:v>4.643572916278467E-2</c:v>
                </c:pt>
                <c:pt idx="5">
                  <c:v>9.613925335869021E-2</c:v>
                </c:pt>
                <c:pt idx="6">
                  <c:v>0.16359037248196878</c:v>
                </c:pt>
                <c:pt idx="7">
                  <c:v>0.27801033699590144</c:v>
                </c:pt>
                <c:pt idx="8">
                  <c:v>0.47181154522055674</c:v>
                </c:pt>
              </c:numCache>
            </c:numRef>
          </c:val>
        </c:ser>
        <c:ser>
          <c:idx val="123"/>
          <c:order val="123"/>
          <c:tx>
            <c:strRef>
              <c:f>'D2.6.1.A'!$CV$177</c:f>
              <c:strCache>
                <c:ptCount val="1"/>
                <c:pt idx="0">
                  <c:v>MGV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'D2.6.1.A'!$CW$177:$DE$177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1.2688039920656917E-4</c:v>
                </c:pt>
                <c:pt idx="3">
                  <c:v>1.9419767783975049E-2</c:v>
                </c:pt>
                <c:pt idx="4">
                  <c:v>5.2233807991913975E-2</c:v>
                </c:pt>
                <c:pt idx="5">
                  <c:v>0.10813680989319084</c:v>
                </c:pt>
                <c:pt idx="6">
                  <c:v>0.18398883230101301</c:v>
                </c:pt>
                <c:pt idx="7">
                  <c:v>0.31264585955121643</c:v>
                </c:pt>
                <c:pt idx="8">
                  <c:v>0.44786277996580953</c:v>
                </c:pt>
              </c:numCache>
            </c:numRef>
          </c:val>
        </c:ser>
        <c:ser>
          <c:idx val="124"/>
          <c:order val="124"/>
          <c:tx>
            <c:strRef>
              <c:f>'D2.6.1.A'!$CV$178</c:f>
              <c:strCache>
                <c:ptCount val="1"/>
                <c:pt idx="0">
                  <c:v>MGV (ETI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'D2.6.1.A'!$CW$178:$DE$178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1.4106732502238171E-4</c:v>
                </c:pt>
                <c:pt idx="3">
                  <c:v>2.159187192498942E-2</c:v>
                </c:pt>
                <c:pt idx="4">
                  <c:v>5.8077059667390782E-2</c:v>
                </c:pt>
                <c:pt idx="5">
                  <c:v>0.11828870509162409</c:v>
                </c:pt>
                <c:pt idx="6">
                  <c:v>0.15355889156239239</c:v>
                </c:pt>
                <c:pt idx="7">
                  <c:v>0.14994777435103634</c:v>
                </c:pt>
                <c:pt idx="8">
                  <c:v>8.9666703583528462E-2</c:v>
                </c:pt>
              </c:numCache>
            </c:numRef>
          </c:val>
        </c:ser>
        <c:ser>
          <c:idx val="125"/>
          <c:order val="125"/>
          <c:tx>
            <c:strRef>
              <c:f>'D2.6.1.A'!$CV$179</c:f>
              <c:strCache>
                <c:ptCount val="1"/>
                <c:pt idx="0">
                  <c:v>Wheeled Excavator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'D2.6.1.A'!$CW$179:$DE$179</c:f>
              <c:numCache>
                <c:formatCode>0</c:formatCode>
                <c:ptCount val="9"/>
                <c:pt idx="0">
                  <c:v>0</c:v>
                </c:pt>
                <c:pt idx="1">
                  <c:v>0.35852956044309614</c:v>
                </c:pt>
                <c:pt idx="2">
                  <c:v>0.34942893886852627</c:v>
                </c:pt>
                <c:pt idx="3">
                  <c:v>0.33890579867456533</c:v>
                </c:pt>
                <c:pt idx="4">
                  <c:v>0.32695196425118622</c:v>
                </c:pt>
                <c:pt idx="5">
                  <c:v>0.31355946695520043</c:v>
                </c:pt>
                <c:pt idx="6">
                  <c:v>0.30037399385497915</c:v>
                </c:pt>
                <c:pt idx="7">
                  <c:v>0.28742018122546448</c:v>
                </c:pt>
                <c:pt idx="8">
                  <c:v>0.27469094596159382</c:v>
                </c:pt>
              </c:numCache>
            </c:numRef>
          </c:val>
        </c:ser>
        <c:ser>
          <c:idx val="126"/>
          <c:order val="126"/>
          <c:tx>
            <c:strRef>
              <c:f>'D2.6.1.A'!$CV$180</c:f>
              <c:strCache>
                <c:ptCount val="1"/>
                <c:pt idx="0">
                  <c:v>Aviation (Domestic)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'D2.6.1.A'!$CW$180:$DE$180</c:f>
              <c:numCache>
                <c:formatCode>0</c:formatCode>
                <c:ptCount val="9"/>
                <c:pt idx="0">
                  <c:v>0</c:v>
                </c:pt>
                <c:pt idx="1">
                  <c:v>1.9471107558020682</c:v>
                </c:pt>
                <c:pt idx="2">
                  <c:v>2.1050041487279212</c:v>
                </c:pt>
                <c:pt idx="3">
                  <c:v>2.2407393923836665</c:v>
                </c:pt>
                <c:pt idx="4">
                  <c:v>2.346861109992433</c:v>
                </c:pt>
                <c:pt idx="5">
                  <c:v>2.4192424210474814</c:v>
                </c:pt>
                <c:pt idx="6">
                  <c:v>2.5109069553390655</c:v>
                </c:pt>
                <c:pt idx="7">
                  <c:v>2.6360773415054646</c:v>
                </c:pt>
                <c:pt idx="8">
                  <c:v>2.7090045052590619</c:v>
                </c:pt>
              </c:numCache>
            </c:numRef>
          </c:val>
        </c:ser>
        <c:ser>
          <c:idx val="127"/>
          <c:order val="127"/>
          <c:tx>
            <c:strRef>
              <c:f>'D2.6.1.A'!$CV$181</c:f>
              <c:strCache>
                <c:ptCount val="1"/>
                <c:pt idx="0">
                  <c:v>Bus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'D2.6.1.A'!$CW$181:$DE$181</c:f>
              <c:numCache>
                <c:formatCode>0</c:formatCode>
                <c:ptCount val="9"/>
                <c:pt idx="0">
                  <c:v>0</c:v>
                </c:pt>
                <c:pt idx="1">
                  <c:v>2.0523294962711915E-2</c:v>
                </c:pt>
                <c:pt idx="2">
                  <c:v>7.2511535259322982E-2</c:v>
                </c:pt>
                <c:pt idx="3">
                  <c:v>0.17536846237903705</c:v>
                </c:pt>
                <c:pt idx="4">
                  <c:v>0.30848865552792581</c:v>
                </c:pt>
                <c:pt idx="5">
                  <c:v>0.25652108996738981</c:v>
                </c:pt>
                <c:pt idx="6">
                  <c:v>0.1536641628479625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28"/>
          <c:order val="128"/>
          <c:tx>
            <c:strRef>
              <c:f>'D2.6.1.A'!$CV$182</c:f>
              <c:strCache>
                <c:ptCount val="1"/>
                <c:pt idx="0">
                  <c:v>Bus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'D2.6.1.A'!$CW$182:$DE$182</c:f>
              <c:numCache>
                <c:formatCode>0</c:formatCode>
                <c:ptCount val="9"/>
                <c:pt idx="0">
                  <c:v>0</c:v>
                </c:pt>
                <c:pt idx="1">
                  <c:v>7.0058531188198048E-2</c:v>
                </c:pt>
                <c:pt idx="2">
                  <c:v>0.18851679682812322</c:v>
                </c:pt>
                <c:pt idx="3">
                  <c:v>0.38929091484352518</c:v>
                </c:pt>
                <c:pt idx="4">
                  <c:v>0.6619698537488099</c:v>
                </c:pt>
                <c:pt idx="5">
                  <c:v>0.66619939834186637</c:v>
                </c:pt>
                <c:pt idx="6">
                  <c:v>0.46542528032673186</c:v>
                </c:pt>
                <c:pt idx="7">
                  <c:v>0.12268781023337702</c:v>
                </c:pt>
                <c:pt idx="8">
                  <c:v>0</c:v>
                </c:pt>
              </c:numCache>
            </c:numRef>
          </c:val>
        </c:ser>
        <c:ser>
          <c:idx val="129"/>
          <c:order val="129"/>
          <c:tx>
            <c:strRef>
              <c:f>'D2.6.1.A'!$CV$183</c:f>
              <c:strCache>
                <c:ptCount val="1"/>
                <c:pt idx="0">
                  <c:v>Bus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'D2.6.1.A'!$CW$183:$DE$183</c:f>
              <c:numCache>
                <c:formatCode>0</c:formatCode>
                <c:ptCount val="9"/>
                <c:pt idx="0">
                  <c:v>0</c:v>
                </c:pt>
                <c:pt idx="1">
                  <c:v>4.3946629625933262</c:v>
                </c:pt>
                <c:pt idx="2">
                  <c:v>3.9152681587545985</c:v>
                </c:pt>
                <c:pt idx="3">
                  <c:v>3.0429475725884649</c:v>
                </c:pt>
                <c:pt idx="4">
                  <c:v>1.8406195734936357</c:v>
                </c:pt>
                <c:pt idx="5">
                  <c:v>0.74738405242606276</c:v>
                </c:pt>
                <c:pt idx="6">
                  <c:v>4.7074313685642535E-2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30"/>
          <c:order val="130"/>
          <c:tx>
            <c:strRef>
              <c:f>'D2.6.1.A'!$CV$184</c:f>
              <c:strCache>
                <c:ptCount val="1"/>
                <c:pt idx="0">
                  <c:v>Bus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'D2.6.1.A'!$CW$184:$DE$184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1.5737972440735111E-4</c:v>
                </c:pt>
                <c:pt idx="3">
                  <c:v>5.0111019313401534E-2</c:v>
                </c:pt>
                <c:pt idx="4">
                  <c:v>0.1342911355571336</c:v>
                </c:pt>
                <c:pt idx="5">
                  <c:v>0.262683111280752</c:v>
                </c:pt>
                <c:pt idx="6">
                  <c:v>0.42077678912300259</c:v>
                </c:pt>
                <c:pt idx="7">
                  <c:v>0.33932294612253067</c:v>
                </c:pt>
                <c:pt idx="8">
                  <c:v>0.2108496937438798</c:v>
                </c:pt>
              </c:numCache>
            </c:numRef>
          </c:val>
        </c:ser>
        <c:ser>
          <c:idx val="131"/>
          <c:order val="131"/>
          <c:tx>
            <c:strRef>
              <c:f>'D2.6.1.A'!$CV$185</c:f>
              <c:strCache>
                <c:ptCount val="1"/>
                <c:pt idx="0">
                  <c:v>Bus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'D2.6.1.A'!$CW$185:$DE$185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1.8507319033742132E-4</c:v>
                </c:pt>
                <c:pt idx="3">
                  <c:v>5.6993692211661569E-2</c:v>
                </c:pt>
                <c:pt idx="4">
                  <c:v>0.15299208923350882</c:v>
                </c:pt>
                <c:pt idx="5">
                  <c:v>0.31424442287036258</c:v>
                </c:pt>
                <c:pt idx="6">
                  <c:v>0.32695893687723765</c:v>
                </c:pt>
                <c:pt idx="7">
                  <c:v>0.2308677276423354</c:v>
                </c:pt>
                <c:pt idx="8">
                  <c:v>6.952313302887847E-2</c:v>
                </c:pt>
              </c:numCache>
            </c:numRef>
          </c:val>
        </c:ser>
        <c:ser>
          <c:idx val="132"/>
          <c:order val="132"/>
          <c:tx>
            <c:strRef>
              <c:f>'D2.6.1.A'!$CV$186</c:f>
              <c:strCache>
                <c:ptCount val="1"/>
                <c:pt idx="0">
                  <c:v>Bus (ETI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'D2.6.1.A'!$CW$186:$DE$186</c:f>
              <c:numCache>
                <c:formatCode>0</c:formatCode>
                <c:ptCount val="9"/>
                <c:pt idx="0">
                  <c:v>0</c:v>
                </c:pt>
                <c:pt idx="1">
                  <c:v>1.0826030137840792E-4</c:v>
                </c:pt>
                <c:pt idx="2">
                  <c:v>2.1224500058260426E-4</c:v>
                </c:pt>
                <c:pt idx="3">
                  <c:v>6.3707937186501098E-2</c:v>
                </c:pt>
                <c:pt idx="4">
                  <c:v>0.11758279393015927</c:v>
                </c:pt>
                <c:pt idx="5">
                  <c:v>0.13863791760245775</c:v>
                </c:pt>
                <c:pt idx="6">
                  <c:v>7.5142225416755914E-2</c:v>
                </c:pt>
                <c:pt idx="7">
                  <c:v>2.1159108371810616E-2</c:v>
                </c:pt>
                <c:pt idx="8">
                  <c:v>0</c:v>
                </c:pt>
              </c:numCache>
            </c:numRef>
          </c:val>
        </c:ser>
        <c:ser>
          <c:idx val="133"/>
          <c:order val="133"/>
          <c:tx>
            <c:strRef>
              <c:f>'D2.6.1.A'!$CV$187</c:f>
              <c:strCache>
                <c:ptCount val="1"/>
                <c:pt idx="0">
                  <c:v>Car Hybrid (A/B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'D2.6.1.A'!$CW$187:$DE$187</c:f>
              <c:numCache>
                <c:formatCode>0</c:formatCode>
                <c:ptCount val="9"/>
                <c:pt idx="0">
                  <c:v>0</c:v>
                </c:pt>
                <c:pt idx="1">
                  <c:v>0.10583965883823143</c:v>
                </c:pt>
                <c:pt idx="2">
                  <c:v>0.15954281075540208</c:v>
                </c:pt>
                <c:pt idx="3">
                  <c:v>0.13230251047780581</c:v>
                </c:pt>
                <c:pt idx="4">
                  <c:v>0.24269333909008101</c:v>
                </c:pt>
                <c:pt idx="5">
                  <c:v>0.81585408109806323</c:v>
                </c:pt>
                <c:pt idx="6">
                  <c:v>1.7139140902398855</c:v>
                </c:pt>
                <c:pt idx="7">
                  <c:v>2.3604527312311103</c:v>
                </c:pt>
                <c:pt idx="8">
                  <c:v>2.107282007664403</c:v>
                </c:pt>
              </c:numCache>
            </c:numRef>
          </c:val>
        </c:ser>
        <c:ser>
          <c:idx val="134"/>
          <c:order val="134"/>
          <c:tx>
            <c:strRef>
              <c:f>'D2.6.1.A'!$CV$188</c:f>
              <c:strCache>
                <c:ptCount val="1"/>
                <c:pt idx="0">
                  <c:v>Car Hybrid (C/D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'D2.6.1.A'!$CW$188:$DE$188</c:f>
              <c:numCache>
                <c:formatCode>0</c:formatCode>
                <c:ptCount val="9"/>
                <c:pt idx="0">
                  <c:v>0</c:v>
                </c:pt>
                <c:pt idx="1">
                  <c:v>0.17973891969265565</c:v>
                </c:pt>
                <c:pt idx="2">
                  <c:v>0.27097925996321143</c:v>
                </c:pt>
                <c:pt idx="3">
                  <c:v>0.19908369208614904</c:v>
                </c:pt>
                <c:pt idx="4">
                  <c:v>5.4744204162333408E-2</c:v>
                </c:pt>
                <c:pt idx="5">
                  <c:v>0</c:v>
                </c:pt>
                <c:pt idx="6">
                  <c:v>0.36725736562617761</c:v>
                </c:pt>
                <c:pt idx="7">
                  <c:v>2.0156464439084374</c:v>
                </c:pt>
                <c:pt idx="8">
                  <c:v>5.4624998752705567</c:v>
                </c:pt>
              </c:numCache>
            </c:numRef>
          </c:val>
        </c:ser>
        <c:ser>
          <c:idx val="135"/>
          <c:order val="135"/>
          <c:tx>
            <c:strRef>
              <c:f>'D2.6.1.A'!$CV$189</c:f>
              <c:strCache>
                <c:ptCount val="1"/>
                <c:pt idx="0">
                  <c:v>Car ICE (A/B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'D2.6.1.A'!$CW$189:$DE$189</c:f>
              <c:numCache>
                <c:formatCode>0</c:formatCode>
                <c:ptCount val="9"/>
                <c:pt idx="0">
                  <c:v>0</c:v>
                </c:pt>
                <c:pt idx="1">
                  <c:v>20.672570078788688</c:v>
                </c:pt>
                <c:pt idx="2">
                  <c:v>21.380407054641751</c:v>
                </c:pt>
                <c:pt idx="3">
                  <c:v>21.761095709632681</c:v>
                </c:pt>
                <c:pt idx="4">
                  <c:v>20.781733806057201</c:v>
                </c:pt>
                <c:pt idx="5">
                  <c:v>18.430457573830434</c:v>
                </c:pt>
                <c:pt idx="6">
                  <c:v>15.414404035426751</c:v>
                </c:pt>
                <c:pt idx="7">
                  <c:v>11.85296019784815</c:v>
                </c:pt>
                <c:pt idx="8">
                  <c:v>8.4136039751751959</c:v>
                </c:pt>
              </c:numCache>
            </c:numRef>
          </c:val>
        </c:ser>
        <c:ser>
          <c:idx val="136"/>
          <c:order val="136"/>
          <c:tx>
            <c:strRef>
              <c:f>'D2.6.1.A'!$CV$190</c:f>
              <c:strCache>
                <c:ptCount val="1"/>
                <c:pt idx="0">
                  <c:v>Car ICE (C/D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'D2.6.1.A'!$CW$190:$DE$190</c:f>
              <c:numCache>
                <c:formatCode>0</c:formatCode>
                <c:ptCount val="9"/>
                <c:pt idx="0">
                  <c:v>0</c:v>
                </c:pt>
                <c:pt idx="1">
                  <c:v>36.952181414293271</c:v>
                </c:pt>
                <c:pt idx="2">
                  <c:v>38.24246968102576</c:v>
                </c:pt>
                <c:pt idx="3">
                  <c:v>39.043559946091648</c:v>
                </c:pt>
                <c:pt idx="4">
                  <c:v>38.218973417269623</c:v>
                </c:pt>
                <c:pt idx="5">
                  <c:v>36.687615339466156</c:v>
                </c:pt>
                <c:pt idx="6">
                  <c:v>35.22050361153893</c:v>
                </c:pt>
                <c:pt idx="7">
                  <c:v>31.46098819321697</c:v>
                </c:pt>
                <c:pt idx="8">
                  <c:v>23.423353662975821</c:v>
                </c:pt>
              </c:numCache>
            </c:numRef>
          </c:val>
        </c:ser>
        <c:ser>
          <c:idx val="137"/>
          <c:order val="137"/>
          <c:tx>
            <c:strRef>
              <c:f>'D2.6.1.A'!$CV$191</c:f>
              <c:strCache>
                <c:ptCount val="1"/>
                <c:pt idx="0">
                  <c:v>Car PHEV (Long Range A/B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'D2.6.1.A'!$CW$191:$DE$191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3.7972946490310938E-2</c:v>
                </c:pt>
                <c:pt idx="8">
                  <c:v>0.27499195516416902</c:v>
                </c:pt>
              </c:numCache>
            </c:numRef>
          </c:val>
        </c:ser>
        <c:ser>
          <c:idx val="138"/>
          <c:order val="138"/>
          <c:tx>
            <c:strRef>
              <c:f>'D2.6.1.A'!$CV$192</c:f>
              <c:strCache>
                <c:ptCount val="1"/>
                <c:pt idx="0">
                  <c:v>Car PHEV (Long Range C/D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'D2.6.1.A'!$CW$192:$DE$192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6.8437214901850354E-2</c:v>
                </c:pt>
              </c:numCache>
            </c:numRef>
          </c:val>
        </c:ser>
        <c:ser>
          <c:idx val="139"/>
          <c:order val="139"/>
          <c:tx>
            <c:strRef>
              <c:f>'D2.6.1.A'!$CV$193</c:f>
              <c:strCache>
                <c:ptCount val="1"/>
                <c:pt idx="0">
                  <c:v>Car PHEV (Med Range A/B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'D2.6.1.A'!$CW$193:$DE$193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6.6692962146529238E-3</c:v>
                </c:pt>
                <c:pt idx="7">
                  <c:v>0.22664325184419715</c:v>
                </c:pt>
                <c:pt idx="8">
                  <c:v>0.4612416089931809</c:v>
                </c:pt>
              </c:numCache>
            </c:numRef>
          </c:val>
        </c:ser>
        <c:ser>
          <c:idx val="140"/>
          <c:order val="140"/>
          <c:tx>
            <c:strRef>
              <c:f>'D2.6.1.A'!$CV$194</c:f>
              <c:strCache>
                <c:ptCount val="1"/>
                <c:pt idx="0">
                  <c:v>Car PHEV (Med Range C/D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'D2.6.1.A'!$CW$194:$DE$194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5.7776992351292751E-2</c:v>
                </c:pt>
                <c:pt idx="8">
                  <c:v>0.40181596629666372</c:v>
                </c:pt>
              </c:numCache>
            </c:numRef>
          </c:val>
        </c:ser>
        <c:ser>
          <c:idx val="141"/>
          <c:order val="141"/>
          <c:tx>
            <c:strRef>
              <c:f>'D2.6.1.A'!$CV$195</c:f>
              <c:strCache>
                <c:ptCount val="1"/>
                <c:pt idx="0">
                  <c:v>Car PHEV (Short Range A/B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'D2.6.1.A'!$CW$195:$DE$195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1.2432919543194615E-2</c:v>
                </c:pt>
                <c:pt idx="4">
                  <c:v>0.13267595983398373</c:v>
                </c:pt>
                <c:pt idx="5">
                  <c:v>0.47940673682794788</c:v>
                </c:pt>
                <c:pt idx="6">
                  <c:v>1.1359190145124884</c:v>
                </c:pt>
                <c:pt idx="7">
                  <c:v>1.451019129968975</c:v>
                </c:pt>
                <c:pt idx="8">
                  <c:v>0.98599939349553933</c:v>
                </c:pt>
              </c:numCache>
            </c:numRef>
          </c:val>
        </c:ser>
        <c:ser>
          <c:idx val="142"/>
          <c:order val="142"/>
          <c:tx>
            <c:strRef>
              <c:f>'D2.6.1.A'!$CV$196</c:f>
              <c:strCache>
                <c:ptCount val="1"/>
                <c:pt idx="0">
                  <c:v>Car PHEV (Short Range C/D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'D2.6.1.A'!$CW$196:$DE$196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5.2919623316035169E-2</c:v>
                </c:pt>
                <c:pt idx="7">
                  <c:v>0.19557327300556837</c:v>
                </c:pt>
                <c:pt idx="8">
                  <c:v>0.18949832017471235</c:v>
                </c:pt>
              </c:numCache>
            </c:numRef>
          </c:val>
        </c:ser>
        <c:ser>
          <c:idx val="143"/>
          <c:order val="143"/>
          <c:tx>
            <c:strRef>
              <c:f>'D2.6.1.A'!$CV$197</c:f>
              <c:strCache>
                <c:ptCount val="1"/>
                <c:pt idx="0">
                  <c:v>HGV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'D2.6.1.A'!$CW$197:$DE$197</c:f>
              <c:numCache>
                <c:formatCode>0</c:formatCode>
                <c:ptCount val="9"/>
                <c:pt idx="0">
                  <c:v>0</c:v>
                </c:pt>
                <c:pt idx="1">
                  <c:v>0.17774805854782832</c:v>
                </c:pt>
                <c:pt idx="2">
                  <c:v>0.47862249964341858</c:v>
                </c:pt>
                <c:pt idx="3">
                  <c:v>0.98705113386804977</c:v>
                </c:pt>
                <c:pt idx="4">
                  <c:v>1.6668826815799982</c:v>
                </c:pt>
                <c:pt idx="5">
                  <c:v>2.7505265300839796</c:v>
                </c:pt>
                <c:pt idx="6">
                  <c:v>4.0047942310126885</c:v>
                </c:pt>
                <c:pt idx="7">
                  <c:v>3.6650371351056408</c:v>
                </c:pt>
                <c:pt idx="8">
                  <c:v>2.280518845506506</c:v>
                </c:pt>
              </c:numCache>
            </c:numRef>
          </c:val>
        </c:ser>
        <c:ser>
          <c:idx val="144"/>
          <c:order val="144"/>
          <c:tx>
            <c:strRef>
              <c:f>'D2.6.1.A'!$CV$198</c:f>
              <c:strCache>
                <c:ptCount val="1"/>
                <c:pt idx="0">
                  <c:v>HGV (Dual Fuel Port)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'D2.6.1.A'!$CW$198:$DE$198</c:f>
              <c:numCache>
                <c:formatCode>0</c:formatCode>
                <c:ptCount val="9"/>
                <c:pt idx="0">
                  <c:v>0</c:v>
                </c:pt>
                <c:pt idx="1">
                  <c:v>0.20778547337548242</c:v>
                </c:pt>
                <c:pt idx="2">
                  <c:v>0.55950428809536557</c:v>
                </c:pt>
                <c:pt idx="3">
                  <c:v>1.153851603771924</c:v>
                </c:pt>
                <c:pt idx="4">
                  <c:v>1.7952445129495549</c:v>
                </c:pt>
                <c:pt idx="5">
                  <c:v>1.4437022736045098</c:v>
                </c:pt>
                <c:pt idx="6">
                  <c:v>0.84935495792816329</c:v>
                </c:pt>
                <c:pt idx="7">
                  <c:v>1.7657537530650779E-4</c:v>
                </c:pt>
                <c:pt idx="8">
                  <c:v>0</c:v>
                </c:pt>
              </c:numCache>
            </c:numRef>
          </c:val>
        </c:ser>
        <c:ser>
          <c:idx val="145"/>
          <c:order val="145"/>
          <c:tx>
            <c:strRef>
              <c:f>'D2.6.1.A'!$CV$199</c:f>
              <c:strCache>
                <c:ptCount val="1"/>
                <c:pt idx="0">
                  <c:v>HGV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'D2.6.1.A'!$CW$199:$DE$199</c:f>
              <c:numCache>
                <c:formatCode>0</c:formatCode>
                <c:ptCount val="9"/>
                <c:pt idx="0">
                  <c:v>0</c:v>
                </c:pt>
                <c:pt idx="1">
                  <c:v>0.19992028298693043</c:v>
                </c:pt>
                <c:pt idx="2">
                  <c:v>0.53832567608753679</c:v>
                </c:pt>
                <c:pt idx="3">
                  <c:v>1.1101754943938493</c:v>
                </c:pt>
                <c:pt idx="4">
                  <c:v>1.8748089701868305</c:v>
                </c:pt>
                <c:pt idx="5">
                  <c:v>3.1434601191052591</c:v>
                </c:pt>
                <c:pt idx="6">
                  <c:v>2.8042791116407995</c:v>
                </c:pt>
                <c:pt idx="7">
                  <c:v>1.8397253528618938</c:v>
                </c:pt>
                <c:pt idx="8">
                  <c:v>0.23266881084314173</c:v>
                </c:pt>
              </c:numCache>
            </c:numRef>
          </c:val>
        </c:ser>
        <c:ser>
          <c:idx val="146"/>
          <c:order val="146"/>
          <c:tx>
            <c:strRef>
              <c:f>'D2.6.1.A'!$CV$200</c:f>
              <c:strCache>
                <c:ptCount val="1"/>
                <c:pt idx="0">
                  <c:v>HGV (ICE Euro 6)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'D2.6.1.A'!$CW$200:$DE$200</c:f>
              <c:numCache>
                <c:formatCode>0</c:formatCode>
                <c:ptCount val="9"/>
                <c:pt idx="0">
                  <c:v>0</c:v>
                </c:pt>
                <c:pt idx="1">
                  <c:v>3.5537800173258121</c:v>
                </c:pt>
                <c:pt idx="2">
                  <c:v>7.4777368840132565</c:v>
                </c:pt>
                <c:pt idx="3">
                  <c:v>9.7541928706876941</c:v>
                </c:pt>
                <c:pt idx="4">
                  <c:v>6.2004128533623897</c:v>
                </c:pt>
                <c:pt idx="5">
                  <c:v>2.2764559866751992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47"/>
          <c:order val="147"/>
          <c:tx>
            <c:strRef>
              <c:f>'D2.6.1.A'!$CV$201</c:f>
              <c:strCache>
                <c:ptCount val="1"/>
                <c:pt idx="0">
                  <c:v>HGV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'D2.6.1.A'!$CW$201:$DE$201</c:f>
              <c:numCache>
                <c:formatCode>0</c:formatCode>
                <c:ptCount val="9"/>
                <c:pt idx="0">
                  <c:v>0</c:v>
                </c:pt>
                <c:pt idx="1">
                  <c:v>9.4360442904126085</c:v>
                </c:pt>
                <c:pt idx="2">
                  <c:v>4.7180221452063043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48"/>
          <c:order val="148"/>
          <c:tx>
            <c:strRef>
              <c:f>'D2.6.1.A'!$CV$202</c:f>
              <c:strCache>
                <c:ptCount val="1"/>
                <c:pt idx="0">
                  <c:v>HGV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'D2.6.1.A'!$CW$202:$DE$202</c:f>
              <c:numCache>
                <c:formatCode>0</c:formatCode>
                <c:ptCount val="9"/>
                <c:pt idx="0">
                  <c:v>0</c:v>
                </c:pt>
                <c:pt idx="1">
                  <c:v>1.8915705820178746E-4</c:v>
                </c:pt>
                <c:pt idx="2">
                  <c:v>3.7017191220338442E-4</c:v>
                </c:pt>
                <c:pt idx="3">
                  <c:v>0.1324217747366366</c:v>
                </c:pt>
                <c:pt idx="4">
                  <c:v>0.35399167899174505</c:v>
                </c:pt>
                <c:pt idx="5">
                  <c:v>0.72530890484712207</c:v>
                </c:pt>
                <c:pt idx="6">
                  <c:v>1.2139209884587574</c:v>
                </c:pt>
                <c:pt idx="7">
                  <c:v>2.0259877535366018</c:v>
                </c:pt>
                <c:pt idx="8">
                  <c:v>3.3707110083873362</c:v>
                </c:pt>
              </c:numCache>
            </c:numRef>
          </c:val>
        </c:ser>
        <c:ser>
          <c:idx val="149"/>
          <c:order val="149"/>
          <c:tx>
            <c:strRef>
              <c:f>'D2.6.1.A'!$CV$203</c:f>
              <c:strCache>
                <c:ptCount val="1"/>
                <c:pt idx="0">
                  <c:v>HGV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'D2.6.1.A'!$CW$203:$DE$203</c:f>
              <c:numCache>
                <c:formatCode>0</c:formatCode>
                <c:ptCount val="9"/>
                <c:pt idx="0">
                  <c:v>0</c:v>
                </c:pt>
                <c:pt idx="1">
                  <c:v>2.1275433289605716E-4</c:v>
                </c:pt>
                <c:pt idx="2">
                  <c:v>4.1635459824710579E-4</c:v>
                </c:pt>
                <c:pt idx="3">
                  <c:v>0.14894726514876733</c:v>
                </c:pt>
                <c:pt idx="4">
                  <c:v>0.39817357915081997</c:v>
                </c:pt>
                <c:pt idx="5">
                  <c:v>0.81584925155523702</c:v>
                </c:pt>
                <c:pt idx="6">
                  <c:v>1.3654905790610661</c:v>
                </c:pt>
                <c:pt idx="7">
                  <c:v>2.2790179947722171</c:v>
                </c:pt>
                <c:pt idx="8">
                  <c:v>3.14686391759325</c:v>
                </c:pt>
              </c:numCache>
            </c:numRef>
          </c:val>
        </c:ser>
        <c:ser>
          <c:idx val="150"/>
          <c:order val="150"/>
          <c:tx>
            <c:strRef>
              <c:f>'D2.6.1.A'!$CV$204</c:f>
              <c:strCache>
                <c:ptCount val="1"/>
                <c:pt idx="0">
                  <c:v>HGV (ETI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'D2.6.1.A'!$CW$204:$DE$204</c:f>
              <c:numCache>
                <c:formatCode>0</c:formatCode>
                <c:ptCount val="9"/>
                <c:pt idx="0">
                  <c:v>0</c:v>
                </c:pt>
                <c:pt idx="1">
                  <c:v>2.366117665674552E-4</c:v>
                </c:pt>
                <c:pt idx="2">
                  <c:v>4.6304124125980101E-4</c:v>
                </c:pt>
                <c:pt idx="3">
                  <c:v>0.16564699105638808</c:v>
                </c:pt>
                <c:pt idx="4">
                  <c:v>0.44193101435998128</c:v>
                </c:pt>
                <c:pt idx="5">
                  <c:v>0.53784799313601372</c:v>
                </c:pt>
                <c:pt idx="6">
                  <c:v>0.47101140014574211</c:v>
                </c:pt>
                <c:pt idx="7">
                  <c:v>0.26399850798244545</c:v>
                </c:pt>
                <c:pt idx="8">
                  <c:v>0.16785509973209617</c:v>
                </c:pt>
              </c:numCache>
            </c:numRef>
          </c:val>
        </c:ser>
        <c:ser>
          <c:idx val="151"/>
          <c:order val="151"/>
          <c:tx>
            <c:strRef>
              <c:f>'D2.6.1.A'!$CV$205</c:f>
              <c:strCache>
                <c:ptCount val="1"/>
                <c:pt idx="0">
                  <c:v>LGV (Hybrid)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'D2.6.1.A'!$CW$205:$DE$205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8.9327644864510558E-4</c:v>
                </c:pt>
                <c:pt idx="4">
                  <c:v>8.8934185374088728E-3</c:v>
                </c:pt>
                <c:pt idx="5">
                  <c:v>3.0751616670083869E-2</c:v>
                </c:pt>
                <c:pt idx="6">
                  <c:v>9.724331308468305E-2</c:v>
                </c:pt>
                <c:pt idx="7">
                  <c:v>0.25280600970578426</c:v>
                </c:pt>
                <c:pt idx="8">
                  <c:v>0.39273235669931178</c:v>
                </c:pt>
              </c:numCache>
            </c:numRef>
          </c:val>
        </c:ser>
        <c:ser>
          <c:idx val="152"/>
          <c:order val="152"/>
          <c:tx>
            <c:strRef>
              <c:f>'D2.6.1.A'!$CV$206</c:f>
              <c:strCache>
                <c:ptCount val="1"/>
                <c:pt idx="0">
                  <c:v>LGV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'D2.6.1.A'!$CW$206:$DE$206</c:f>
              <c:numCache>
                <c:formatCode>0</c:formatCode>
                <c:ptCount val="9"/>
                <c:pt idx="0">
                  <c:v>0</c:v>
                </c:pt>
                <c:pt idx="1">
                  <c:v>17.272878810577811</c:v>
                </c:pt>
                <c:pt idx="2">
                  <c:v>19.082687925131854</c:v>
                </c:pt>
                <c:pt idx="3">
                  <c:v>20.066327729355454</c:v>
                </c:pt>
                <c:pt idx="4">
                  <c:v>20.102459593847399</c:v>
                </c:pt>
                <c:pt idx="5">
                  <c:v>19.682439382510942</c:v>
                </c:pt>
                <c:pt idx="6">
                  <c:v>18.942862032535526</c:v>
                </c:pt>
                <c:pt idx="7">
                  <c:v>16.494170778511933</c:v>
                </c:pt>
                <c:pt idx="8">
                  <c:v>12.355208073186486</c:v>
                </c:pt>
              </c:numCache>
            </c:numRef>
          </c:val>
        </c:ser>
        <c:ser>
          <c:idx val="153"/>
          <c:order val="153"/>
          <c:tx>
            <c:strRef>
              <c:f>'D2.6.1.A'!$CV$207</c:f>
              <c:strCache>
                <c:ptCount val="1"/>
                <c:pt idx="0">
                  <c:v>LGV (PHEV)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'D2.6.1.A'!$CW$207:$DE$207</c:f>
              <c:numCache>
                <c:formatCode>0</c:formatCode>
                <c:ptCount val="9"/>
                <c:pt idx="0">
                  <c:v>0</c:v>
                </c:pt>
                <c:pt idx="1">
                  <c:v>2.0891829216748172E-2</c:v>
                </c:pt>
                <c:pt idx="2">
                  <c:v>7.0292366123823904E-2</c:v>
                </c:pt>
                <c:pt idx="3">
                  <c:v>0.15645223039887382</c:v>
                </c:pt>
                <c:pt idx="4">
                  <c:v>0.27915362790399612</c:v>
                </c:pt>
                <c:pt idx="5">
                  <c:v>0.46323813652013351</c:v>
                </c:pt>
                <c:pt idx="6">
                  <c:v>0.75176238740690182</c:v>
                </c:pt>
                <c:pt idx="7">
                  <c:v>1.200938756822804</c:v>
                </c:pt>
                <c:pt idx="8">
                  <c:v>1.8860180284849446</c:v>
                </c:pt>
              </c:numCache>
            </c:numRef>
          </c:val>
        </c:ser>
        <c:ser>
          <c:idx val="154"/>
          <c:order val="154"/>
          <c:tx>
            <c:strRef>
              <c:f>'D2.6.1.A'!$CV$208</c:f>
              <c:strCache>
                <c:ptCount val="1"/>
                <c:pt idx="0">
                  <c:v>Maritime (Domestic)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'D2.6.1.A'!$CW$208:$DE$208</c:f>
              <c:numCache>
                <c:formatCode>0</c:formatCode>
                <c:ptCount val="9"/>
                <c:pt idx="0">
                  <c:v>0</c:v>
                </c:pt>
                <c:pt idx="1">
                  <c:v>2.3334134596503886</c:v>
                </c:pt>
                <c:pt idx="2">
                  <c:v>1.8667307677208362</c:v>
                </c:pt>
                <c:pt idx="3">
                  <c:v>1.4000480757912261</c:v>
                </c:pt>
                <c:pt idx="4">
                  <c:v>0.93336538386159384</c:v>
                </c:pt>
                <c:pt idx="5">
                  <c:v>0.46668269193191425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55"/>
          <c:order val="155"/>
          <c:tx>
            <c:strRef>
              <c:f>'D2.6.1.A'!$CV$209</c:f>
              <c:strCache>
                <c:ptCount val="1"/>
                <c:pt idx="0">
                  <c:v>Rail (Freight Diesel)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'D2.6.1.A'!$CW$209:$DE$209</c:f>
              <c:numCache>
                <c:formatCode>0</c:formatCode>
                <c:ptCount val="9"/>
                <c:pt idx="0">
                  <c:v>0</c:v>
                </c:pt>
                <c:pt idx="1">
                  <c:v>1.0911480552817243</c:v>
                </c:pt>
                <c:pt idx="2">
                  <c:v>1.2747616219573012</c:v>
                </c:pt>
                <c:pt idx="3">
                  <c:v>1.376401440975173</c:v>
                </c:pt>
                <c:pt idx="4">
                  <c:v>1.4551773361355367</c:v>
                </c:pt>
                <c:pt idx="5">
                  <c:v>1.5180243319881495</c:v>
                </c:pt>
                <c:pt idx="6">
                  <c:v>1.4903132180890031</c:v>
                </c:pt>
                <c:pt idx="7">
                  <c:v>1.4530728812993772</c:v>
                </c:pt>
                <c:pt idx="8">
                  <c:v>1.4242968734687784</c:v>
                </c:pt>
              </c:numCache>
            </c:numRef>
          </c:val>
        </c:ser>
        <c:ser>
          <c:idx val="156"/>
          <c:order val="156"/>
          <c:tx>
            <c:strRef>
              <c:f>'D2.6.1.A'!$CV$210</c:f>
              <c:strCache>
                <c:ptCount val="1"/>
                <c:pt idx="0">
                  <c:v>Rail (Passenger Diesel)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'D2.6.1.A'!$CW$210:$DE$210</c:f>
              <c:numCache>
                <c:formatCode>0</c:formatCode>
                <c:ptCount val="9"/>
                <c:pt idx="0">
                  <c:v>0</c:v>
                </c:pt>
                <c:pt idx="1">
                  <c:v>1.1445617427224675</c:v>
                </c:pt>
                <c:pt idx="2">
                  <c:v>1.0332795480550261</c:v>
                </c:pt>
                <c:pt idx="3">
                  <c:v>1.1513630760286468</c:v>
                </c:pt>
                <c:pt idx="4">
                  <c:v>1.2420263912366667</c:v>
                </c:pt>
                <c:pt idx="5">
                  <c:v>1.3300885072026998</c:v>
                </c:pt>
                <c:pt idx="6">
                  <c:v>1.4389374536292487</c:v>
                </c:pt>
                <c:pt idx="7">
                  <c:v>1.4304034268273489</c:v>
                </c:pt>
                <c:pt idx="8">
                  <c:v>1.4003166206556141</c:v>
                </c:pt>
              </c:numCache>
            </c:numRef>
          </c:val>
        </c:ser>
        <c:ser>
          <c:idx val="157"/>
          <c:order val="157"/>
          <c:tx>
            <c:strRef>
              <c:f>'D2.6.1.A'!$CV$211</c:f>
              <c:strCache>
                <c:ptCount val="1"/>
                <c:pt idx="0">
                  <c:v>Aviation (International)</c:v>
                </c:pt>
              </c:strCache>
            </c:strRef>
          </c:tx>
          <c:spPr>
            <a:solidFill>
              <a:srgbClr val="00CC00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'D2.6.1.A'!$CW$211:$DE$211</c:f>
              <c:numCache>
                <c:formatCode>0</c:formatCode>
                <c:ptCount val="9"/>
                <c:pt idx="0">
                  <c:v>0</c:v>
                </c:pt>
                <c:pt idx="1">
                  <c:v>33.747402283999925</c:v>
                </c:pt>
                <c:pt idx="2">
                  <c:v>35.978717272601898</c:v>
                </c:pt>
                <c:pt idx="3">
                  <c:v>37.630636212208067</c:v>
                </c:pt>
                <c:pt idx="4">
                  <c:v>38.582005287815562</c:v>
                </c:pt>
                <c:pt idx="5">
                  <c:v>38.614475320703761</c:v>
                </c:pt>
                <c:pt idx="6">
                  <c:v>39.173232525354912</c:v>
                </c:pt>
                <c:pt idx="7">
                  <c:v>40.379231571519092</c:v>
                </c:pt>
                <c:pt idx="8">
                  <c:v>39.910768255057988</c:v>
                </c:pt>
              </c:numCache>
            </c:numRef>
          </c:val>
        </c:ser>
        <c:ser>
          <c:idx val="158"/>
          <c:order val="158"/>
          <c:tx>
            <c:strRef>
              <c:f>'D2.6.1.A'!$CV$212</c:f>
              <c:strCache>
                <c:ptCount val="1"/>
                <c:pt idx="0">
                  <c:v>Maritime (International)</c:v>
                </c:pt>
              </c:strCache>
            </c:strRef>
          </c:tx>
          <c:spPr>
            <a:solidFill>
              <a:srgbClr val="00CC00"/>
            </a:solidFill>
          </c:spPr>
          <c:invertIfNegative val="0"/>
          <c:cat>
            <c:strRef>
              <c:f>'D2.6.1.A'!$CW$53:$DE$53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'D2.6.1.A'!$CW$212:$DE$212</c:f>
              <c:numCache>
                <c:formatCode>0</c:formatCode>
                <c:ptCount val="9"/>
                <c:pt idx="0">
                  <c:v>0</c:v>
                </c:pt>
                <c:pt idx="1">
                  <c:v>6.0152444129282667</c:v>
                </c:pt>
                <c:pt idx="2">
                  <c:v>0.66579178709960962</c:v>
                </c:pt>
                <c:pt idx="3">
                  <c:v>0.58192500441083062</c:v>
                </c:pt>
                <c:pt idx="4">
                  <c:v>0.45575807976786886</c:v>
                </c:pt>
                <c:pt idx="5">
                  <c:v>7.6146590227492358E-2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1978880"/>
        <c:axId val="191976960"/>
      </c:barChart>
      <c:valAx>
        <c:axId val="191976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Mt CO2/year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91978880"/>
        <c:crosses val="autoZero"/>
        <c:crossBetween val="between"/>
      </c:valAx>
      <c:catAx>
        <c:axId val="19197888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8100"/>
        </c:spPr>
        <c:txPr>
          <a:bodyPr/>
          <a:lstStyle/>
          <a:p>
            <a:pPr>
              <a:defRPr sz="1600"/>
            </a:pPr>
            <a:endParaRPr lang="en-US"/>
          </a:p>
        </c:txPr>
        <c:crossAx val="19197696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4327478982454953"/>
          <c:y val="2.0676546365527192E-2"/>
          <c:w val="0.24114000182251408"/>
          <c:h val="0.84811450426026058"/>
        </c:manualLayout>
      </c:layout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Power &amp; Conversion CAPEX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323511374229343E-2"/>
          <c:y val="9.4918137254901919E-2"/>
          <c:w val="0.62839836786759773"/>
          <c:h val="0.852365032679744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'D2.6.2.B'!$S$54</c:f>
              <c:strCache>
                <c:ptCount val="1"/>
                <c:pt idx="0">
                  <c:v>Biopetrol Production with CCS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'D2.6.2.B'!$T$53:$AA$53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'D2.6.2.B'!$T$54:$AA$54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0.78200666666666663</c:v>
                </c:pt>
                <c:pt idx="3">
                  <c:v>2.3400000000000001E-3</c:v>
                </c:pt>
                <c:pt idx="4">
                  <c:v>1.6771666666666667</c:v>
                </c:pt>
                <c:pt idx="5">
                  <c:v>1.2373666666666665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'D2.6.2.B'!$S$55</c:f>
              <c:strCache>
                <c:ptCount val="1"/>
                <c:pt idx="0">
                  <c:v>H2 Plant (Biomass Gasification with CCS)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'D2.6.2.B'!$T$53:$AA$53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'D2.6.2.B'!$T$55:$AA$55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0.31571333333333335</c:v>
                </c:pt>
                <c:pt idx="3">
                  <c:v>0.36641333333333337</c:v>
                </c:pt>
                <c:pt idx="4">
                  <c:v>2.5927933333333333</c:v>
                </c:pt>
                <c:pt idx="5">
                  <c:v>5.6160266666666665</c:v>
                </c:pt>
                <c:pt idx="6">
                  <c:v>1.9782466666666669</c:v>
                </c:pt>
                <c:pt idx="7">
                  <c:v>2.6874800000000003</c:v>
                </c:pt>
              </c:numCache>
            </c:numRef>
          </c:val>
        </c:ser>
        <c:ser>
          <c:idx val="2"/>
          <c:order val="2"/>
          <c:tx>
            <c:strRef>
              <c:f>'D2.6.2.B'!$S$56</c:f>
              <c:strCache>
                <c:ptCount val="1"/>
                <c:pt idx="0">
                  <c:v>H2 Plant (Coal Gasification with CCS)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'D2.6.2.B'!$T$53:$AA$53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'D2.6.2.B'!$T$56:$AA$56</c:f>
              <c:numCache>
                <c:formatCode>General</c:formatCode>
                <c:ptCount val="8"/>
                <c:pt idx="0">
                  <c:v>4.6000000000000001E-4</c:v>
                </c:pt>
                <c:pt idx="1">
                  <c:v>0.50846666666666662</c:v>
                </c:pt>
                <c:pt idx="2">
                  <c:v>1.4199133333333334</c:v>
                </c:pt>
                <c:pt idx="3">
                  <c:v>2.1152599999999997</c:v>
                </c:pt>
                <c:pt idx="4">
                  <c:v>0.6691733333333334</c:v>
                </c:pt>
                <c:pt idx="5">
                  <c:v>0.38131999999999999</c:v>
                </c:pt>
                <c:pt idx="6">
                  <c:v>0</c:v>
                </c:pt>
                <c:pt idx="7">
                  <c:v>2.87E-2</c:v>
                </c:pt>
              </c:numCache>
            </c:numRef>
          </c:val>
        </c:ser>
        <c:ser>
          <c:idx val="3"/>
          <c:order val="3"/>
          <c:tx>
            <c:strRef>
              <c:f>'D2.6.2.B'!$S$57</c:f>
              <c:strCache>
                <c:ptCount val="1"/>
                <c:pt idx="0">
                  <c:v>H2 Plant (Electrolysis)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'D2.6.2.B'!$T$53:$AA$53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'D2.6.2.B'!$T$57:$AA$57</c:f>
              <c:numCache>
                <c:formatCode>General</c:formatCode>
                <c:ptCount val="8"/>
                <c:pt idx="0">
                  <c:v>0.19550000000000001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2.5439999999999997E-2</c:v>
                </c:pt>
              </c:numCache>
            </c:numRef>
          </c:val>
        </c:ser>
        <c:ser>
          <c:idx val="4"/>
          <c:order val="4"/>
          <c:tx>
            <c:strRef>
              <c:f>'D2.6.2.B'!$S$58</c:f>
              <c:strCache>
                <c:ptCount val="1"/>
                <c:pt idx="0">
                  <c:v>H2 Plant (SMR with CCS)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'D2.6.2.B'!$T$53:$AA$53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'D2.6.2.B'!$T$58:$AA$58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4.1533333333333335E-3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'D2.6.2.B'!$S$59</c:f>
              <c:strCache>
                <c:ptCount val="1"/>
                <c:pt idx="0">
                  <c:v>SNG Plant (Biomass Gasification with CCS)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'D2.6.2.B'!$T$53:$AA$53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'D2.6.2.B'!$T$59:$AA$59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0.55887999999999993</c:v>
                </c:pt>
                <c:pt idx="7">
                  <c:v>1.0395866666666667</c:v>
                </c:pt>
              </c:numCache>
            </c:numRef>
          </c:val>
        </c:ser>
        <c:ser>
          <c:idx val="6"/>
          <c:order val="6"/>
          <c:tx>
            <c:strRef>
              <c:f>'D2.6.2.B'!$S$60</c:f>
              <c:strCache>
                <c:ptCount val="1"/>
                <c:pt idx="0">
                  <c:v>Anaerobic Digestion CHP Plant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'D2.6.2.B'!$T$53:$AA$53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'D2.6.2.B'!$T$60:$AA$60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0.30946666666666667</c:v>
                </c:pt>
                <c:pt idx="3">
                  <c:v>3.0599999999999999E-2</c:v>
                </c:pt>
                <c:pt idx="4">
                  <c:v>1.4339999999999999E-2</c:v>
                </c:pt>
                <c:pt idx="5">
                  <c:v>7.4400000000000004E-3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'D2.6.2.B'!$S$61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'D2.6.2.B'!$T$53:$AA$53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'D2.6.2.B'!$T$61:$AA$61</c:f>
              <c:numCache>
                <c:formatCode>General</c:formatCode>
                <c:ptCount val="8"/>
                <c:pt idx="0">
                  <c:v>0</c:v>
                </c:pt>
                <c:pt idx="1">
                  <c:v>2.3666666666666666E-2</c:v>
                </c:pt>
                <c:pt idx="2">
                  <c:v>1.8913866666666668</c:v>
                </c:pt>
                <c:pt idx="3">
                  <c:v>2.8146666666666671E-2</c:v>
                </c:pt>
                <c:pt idx="4">
                  <c:v>0.11373333333333333</c:v>
                </c:pt>
                <c:pt idx="5">
                  <c:v>0.11216000000000001</c:v>
                </c:pt>
                <c:pt idx="6">
                  <c:v>2.0879999999999999E-2</c:v>
                </c:pt>
                <c:pt idx="7">
                  <c:v>0.83941999999999994</c:v>
                </c:pt>
              </c:numCache>
            </c:numRef>
          </c:val>
        </c:ser>
        <c:ser>
          <c:idx val="8"/>
          <c:order val="8"/>
          <c:tx>
            <c:strRef>
              <c:f>'D2.6.2.B'!$S$62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'D2.6.2.B'!$T$53:$AA$53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'D2.6.2.B'!$T$62:$AA$62</c:f>
              <c:numCache>
                <c:formatCode>General</c:formatCode>
                <c:ptCount val="8"/>
                <c:pt idx="0">
                  <c:v>0</c:v>
                </c:pt>
                <c:pt idx="1">
                  <c:v>0.15595999999999999</c:v>
                </c:pt>
                <c:pt idx="2">
                  <c:v>3.9303733333333337</c:v>
                </c:pt>
                <c:pt idx="3">
                  <c:v>3.9278333333333331</c:v>
                </c:pt>
                <c:pt idx="4">
                  <c:v>1.4672533333333333</c:v>
                </c:pt>
                <c:pt idx="5">
                  <c:v>1.3368733333333334</c:v>
                </c:pt>
                <c:pt idx="6">
                  <c:v>7.4306666666666674E-2</c:v>
                </c:pt>
                <c:pt idx="7">
                  <c:v>3.35012</c:v>
                </c:pt>
              </c:numCache>
            </c:numRef>
          </c:val>
        </c:ser>
        <c:ser>
          <c:idx val="9"/>
          <c:order val="9"/>
          <c:tx>
            <c:strRef>
              <c:f>'D2.6.2.B'!$S$63</c:f>
              <c:strCache>
                <c:ptCount val="1"/>
                <c:pt idx="0">
                  <c:v>Geothermal Plant (EGS) Electricity &amp; Heat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'D2.6.2.B'!$T$53:$AA$53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'D2.6.2.B'!$T$63:$AA$63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1.4433333333333333E-2</c:v>
                </c:pt>
                <c:pt idx="6">
                  <c:v>0</c:v>
                </c:pt>
                <c:pt idx="7">
                  <c:v>1.9880000000000002E-2</c:v>
                </c:pt>
              </c:numCache>
            </c:numRef>
          </c:val>
        </c:ser>
        <c:ser>
          <c:idx val="10"/>
          <c:order val="10"/>
          <c:tx>
            <c:strRef>
              <c:f>'D2.6.2.B'!$S$64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'D2.6.2.B'!$T$53:$AA$53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'D2.6.2.B'!$T$64:$AA$64</c:f>
              <c:numCache>
                <c:formatCode>General</c:formatCode>
                <c:ptCount val="8"/>
                <c:pt idx="0">
                  <c:v>0</c:v>
                </c:pt>
                <c:pt idx="1">
                  <c:v>1.4446666666666665E-2</c:v>
                </c:pt>
                <c:pt idx="2">
                  <c:v>0.27516666666666667</c:v>
                </c:pt>
                <c:pt idx="3">
                  <c:v>0.32316666666666666</c:v>
                </c:pt>
                <c:pt idx="4">
                  <c:v>0.36564666666666668</c:v>
                </c:pt>
                <c:pt idx="5">
                  <c:v>1.65194</c:v>
                </c:pt>
                <c:pt idx="6">
                  <c:v>0.5661533333333334</c:v>
                </c:pt>
                <c:pt idx="7">
                  <c:v>0.64459333333333324</c:v>
                </c:pt>
              </c:numCache>
            </c:numRef>
          </c:val>
        </c:ser>
        <c:ser>
          <c:idx val="11"/>
          <c:order val="11"/>
          <c:tx>
            <c:strRef>
              <c:f>'D2.6.2.B'!$S$65</c:f>
              <c:strCache>
                <c:ptCount val="1"/>
                <c:pt idx="0">
                  <c:v>Hydro Power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'D2.6.2.B'!$T$53:$AA$53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'D2.6.2.B'!$T$65:$AA$65</c:f>
              <c:numCache>
                <c:formatCode>General</c:formatCode>
                <c:ptCount val="8"/>
                <c:pt idx="0">
                  <c:v>0</c:v>
                </c:pt>
                <c:pt idx="1">
                  <c:v>1.3731733333333334</c:v>
                </c:pt>
                <c:pt idx="2">
                  <c:v>0.74970666666666663</c:v>
                </c:pt>
                <c:pt idx="3">
                  <c:v>0.10265333333333333</c:v>
                </c:pt>
                <c:pt idx="4">
                  <c:v>0.10265333333333333</c:v>
                </c:pt>
                <c:pt idx="5">
                  <c:v>0.10107333333333333</c:v>
                </c:pt>
                <c:pt idx="6">
                  <c:v>8.0239999999999992E-2</c:v>
                </c:pt>
                <c:pt idx="7">
                  <c:v>0.11436</c:v>
                </c:pt>
              </c:numCache>
            </c:numRef>
          </c:val>
        </c:ser>
        <c:ser>
          <c:idx val="12"/>
          <c:order val="12"/>
          <c:tx>
            <c:strRef>
              <c:f>'D2.6.2.B'!$S$66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'D2.6.2.B'!$T$53:$AA$53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'D2.6.2.B'!$T$66:$AA$66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3.4860000000000002E-2</c:v>
                </c:pt>
                <c:pt idx="3">
                  <c:v>4.4573333333333333E-2</c:v>
                </c:pt>
                <c:pt idx="4">
                  <c:v>0.40555333333333332</c:v>
                </c:pt>
                <c:pt idx="5">
                  <c:v>4.526666666666667E-2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'D2.6.2.B'!$S$67</c:f>
              <c:strCache>
                <c:ptCount val="1"/>
                <c:pt idx="0">
                  <c:v>IGCC Coal with CCS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'D2.6.2.B'!$T$53:$AA$53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'D2.6.2.B'!$T$67:$AA$67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0.71726000000000001</c:v>
                </c:pt>
                <c:pt idx="3">
                  <c:v>0.28432000000000002</c:v>
                </c:pt>
                <c:pt idx="4">
                  <c:v>0.12603333333333333</c:v>
                </c:pt>
                <c:pt idx="5">
                  <c:v>2.1613333333333332E-2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'D2.6.2.B'!$S$68</c:f>
              <c:strCache>
                <c:ptCount val="1"/>
                <c:pt idx="0">
                  <c:v>Large Scale Ground Mounted Solar PV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'D2.6.2.B'!$T$53:$AA$53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'D2.6.2.B'!$T$68:$AA$68</c:f>
              <c:numCache>
                <c:formatCode>General</c:formatCode>
                <c:ptCount val="8"/>
                <c:pt idx="0">
                  <c:v>1.3116466666666668</c:v>
                </c:pt>
                <c:pt idx="1">
                  <c:v>1.532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0.23679333333333333</c:v>
                </c:pt>
              </c:numCache>
            </c:numRef>
          </c:val>
        </c:ser>
        <c:ser>
          <c:idx val="15"/>
          <c:order val="15"/>
          <c:tx>
            <c:strRef>
              <c:f>'D2.6.2.B'!$S$69</c:f>
              <c:strCache>
                <c:ptCount val="1"/>
                <c:pt idx="0">
                  <c:v>Nuclear (Gen III)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'D2.6.2.B'!$T$53:$AA$53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'D2.6.2.B'!$T$69:$AA$69</c:f>
              <c:numCache>
                <c:formatCode>General</c:formatCode>
                <c:ptCount val="8"/>
                <c:pt idx="0">
                  <c:v>9.3999999999999986E-4</c:v>
                </c:pt>
                <c:pt idx="1">
                  <c:v>1.7600000000000001E-3</c:v>
                </c:pt>
                <c:pt idx="2">
                  <c:v>11.951000000000001</c:v>
                </c:pt>
                <c:pt idx="3">
                  <c:v>25.242086666666669</c:v>
                </c:pt>
                <c:pt idx="4">
                  <c:v>23.165166666666668</c:v>
                </c:pt>
                <c:pt idx="5">
                  <c:v>20.112913333333331</c:v>
                </c:pt>
                <c:pt idx="6">
                  <c:v>9.8548066666666667</c:v>
                </c:pt>
                <c:pt idx="7">
                  <c:v>12.368886666666667</c:v>
                </c:pt>
              </c:numCache>
            </c:numRef>
          </c:val>
        </c:ser>
        <c:ser>
          <c:idx val="16"/>
          <c:order val="16"/>
          <c:tx>
            <c:strRef>
              <c:f>'D2.6.2.B'!$S$70</c:f>
              <c:strCache>
                <c:ptCount val="1"/>
                <c:pt idx="0">
                  <c:v>Nuclear (Gen IV)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'D2.6.2.B'!$T$53:$AA$53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'D2.6.2.B'!$T$70:$AA$70</c:f>
              <c:numCache>
                <c:formatCode>General</c:formatCode>
                <c:ptCount val="8"/>
                <c:pt idx="0">
                  <c:v>0</c:v>
                </c:pt>
                <c:pt idx="1">
                  <c:v>3.3333333333333338E-4</c:v>
                </c:pt>
                <c:pt idx="2">
                  <c:v>1.24E-3</c:v>
                </c:pt>
                <c:pt idx="3">
                  <c:v>8.3333333333333339E-4</c:v>
                </c:pt>
                <c:pt idx="4">
                  <c:v>6.1333333333333335E-4</c:v>
                </c:pt>
                <c:pt idx="5">
                  <c:v>4.5333333333333337E-4</c:v>
                </c:pt>
                <c:pt idx="6">
                  <c:v>7.166666666666667E-2</c:v>
                </c:pt>
                <c:pt idx="7">
                  <c:v>0.96665333333333325</c:v>
                </c:pt>
              </c:numCache>
            </c:numRef>
          </c:val>
        </c:ser>
        <c:ser>
          <c:idx val="17"/>
          <c:order val="17"/>
          <c:tx>
            <c:strRef>
              <c:f>'D2.6.2.B'!$S$71</c:f>
              <c:strCache>
                <c:ptCount val="1"/>
                <c:pt idx="0">
                  <c:v>Nuclear (SMR CHP)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'D2.6.2.B'!$T$53:$AA$53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'D2.6.2.B'!$T$71:$AA$71</c:f>
              <c:numCache>
                <c:formatCode>General</c:formatCode>
                <c:ptCount val="8"/>
                <c:pt idx="0">
                  <c:v>1.8533333333333336E-3</c:v>
                </c:pt>
                <c:pt idx="1">
                  <c:v>1.8533333333333336E-3</c:v>
                </c:pt>
                <c:pt idx="2">
                  <c:v>1.8533333333333336E-3</c:v>
                </c:pt>
                <c:pt idx="3">
                  <c:v>1.8533333333333336E-3</c:v>
                </c:pt>
                <c:pt idx="4">
                  <c:v>5.8210199999999999</c:v>
                </c:pt>
                <c:pt idx="5">
                  <c:v>6.9143533333333336</c:v>
                </c:pt>
                <c:pt idx="6">
                  <c:v>16.287173333333332</c:v>
                </c:pt>
                <c:pt idx="7">
                  <c:v>20.58652</c:v>
                </c:pt>
              </c:numCache>
            </c:numRef>
          </c:val>
        </c:ser>
        <c:ser>
          <c:idx val="18"/>
          <c:order val="18"/>
          <c:tx>
            <c:strRef>
              <c:f>'D2.6.2.B'!$S$72</c:f>
              <c:strCache>
                <c:ptCount val="1"/>
                <c:pt idx="0">
                  <c:v>Offshore Wind (fixed)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'D2.6.2.B'!$T$53:$AA$53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'D2.6.2.B'!$T$72:$AA$72</c:f>
              <c:numCache>
                <c:formatCode>General</c:formatCode>
                <c:ptCount val="8"/>
                <c:pt idx="0">
                  <c:v>10.477266666666667</c:v>
                </c:pt>
                <c:pt idx="1">
                  <c:v>13.676906666666667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9.1000000000000004E-3</c:v>
                </c:pt>
                <c:pt idx="6">
                  <c:v>0</c:v>
                </c:pt>
                <c:pt idx="7">
                  <c:v>9.595839999999999</c:v>
                </c:pt>
              </c:numCache>
            </c:numRef>
          </c:val>
        </c:ser>
        <c:ser>
          <c:idx val="19"/>
          <c:order val="19"/>
          <c:tx>
            <c:strRef>
              <c:f>'D2.6.2.B'!$S$73</c:f>
              <c:strCache>
                <c:ptCount val="1"/>
                <c:pt idx="0">
                  <c:v>Offshore Wind (floating)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'D2.6.2.B'!$T$53:$AA$53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'D2.6.2.B'!$T$73:$AA$73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0.1265</c:v>
                </c:pt>
                <c:pt idx="6">
                  <c:v>9.4086666666666666E-2</c:v>
                </c:pt>
                <c:pt idx="7">
                  <c:v>7.4486733333333328</c:v>
                </c:pt>
              </c:numCache>
            </c:numRef>
          </c:val>
        </c:ser>
        <c:ser>
          <c:idx val="20"/>
          <c:order val="20"/>
          <c:tx>
            <c:strRef>
              <c:f>'D2.6.2.B'!$S$74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'D2.6.2.B'!$T$53:$AA$53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'D2.6.2.B'!$T$74:$AA$74</c:f>
              <c:numCache>
                <c:formatCode>General</c:formatCode>
                <c:ptCount val="8"/>
                <c:pt idx="0">
                  <c:v>7.59396</c:v>
                </c:pt>
                <c:pt idx="1">
                  <c:v>6.1769933333333329</c:v>
                </c:pt>
                <c:pt idx="2">
                  <c:v>3.1314466666666667</c:v>
                </c:pt>
                <c:pt idx="3">
                  <c:v>0.98360666666666663</c:v>
                </c:pt>
                <c:pt idx="4">
                  <c:v>4.040353333333333</c:v>
                </c:pt>
                <c:pt idx="5">
                  <c:v>3.2853066666666666</c:v>
                </c:pt>
                <c:pt idx="6">
                  <c:v>1.0704666666666667</c:v>
                </c:pt>
                <c:pt idx="7">
                  <c:v>4.8048133333333336</c:v>
                </c:pt>
              </c:numCache>
            </c:numRef>
          </c:val>
        </c:ser>
        <c:ser>
          <c:idx val="21"/>
          <c:order val="21"/>
          <c:tx>
            <c:strRef>
              <c:f>'D2.6.2.B'!$S$75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'D2.6.2.B'!$T$53:$AA$53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'D2.6.2.B'!$T$75:$AA$75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6.6293333333333329E-2</c:v>
                </c:pt>
                <c:pt idx="3">
                  <c:v>0.50710666666666671</c:v>
                </c:pt>
                <c:pt idx="4">
                  <c:v>2.8666666666666667E-3</c:v>
                </c:pt>
                <c:pt idx="5">
                  <c:v>0.8442466666666667</c:v>
                </c:pt>
                <c:pt idx="6">
                  <c:v>0.22112666666666664</c:v>
                </c:pt>
                <c:pt idx="7">
                  <c:v>1.8080999999999998</c:v>
                </c:pt>
              </c:numCache>
            </c:numRef>
          </c:val>
        </c:ser>
        <c:ser>
          <c:idx val="22"/>
          <c:order val="22"/>
          <c:tx>
            <c:strRef>
              <c:f>'D2.6.2.B'!$S$76</c:f>
              <c:strCache>
                <c:ptCount val="1"/>
                <c:pt idx="0">
                  <c:v>Waste Gasification to power with CCS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'D2.6.2.B'!$T$53:$AA$53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'D2.6.2.B'!$T$76:$AA$76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9.7276933333333329</c:v>
                </c:pt>
                <c:pt idx="7">
                  <c:v>8.4710133333333335</c:v>
                </c:pt>
              </c:numCache>
            </c:numRef>
          </c:val>
        </c:ser>
        <c:ser>
          <c:idx val="23"/>
          <c:order val="23"/>
          <c:tx>
            <c:strRef>
              <c:f>'D2.6.2.B'!$S$77</c:f>
              <c:strCache>
                <c:ptCount val="1"/>
                <c:pt idx="0">
                  <c:v>Micro Solar PV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'D2.6.2.B'!$T$53:$AA$53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'D2.6.2.B'!$T$77:$AA$77</c:f>
              <c:numCache>
                <c:formatCode>General</c:formatCode>
                <c:ptCount val="8"/>
                <c:pt idx="0">
                  <c:v>7.0945066666666659</c:v>
                </c:pt>
                <c:pt idx="1">
                  <c:v>11.733973333333333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4"/>
          <c:order val="24"/>
          <c:tx>
            <c:strRef>
              <c:f>'D2.6.2.B'!$S$78</c:f>
              <c:strCache>
                <c:ptCount val="1"/>
                <c:pt idx="0">
                  <c:v>Anaerobic Digestion Gas Plant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'D2.6.2.B'!$T$53:$AA$53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'D2.6.2.B'!$T$78:$AA$78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1.2475799999999999</c:v>
                </c:pt>
              </c:numCache>
            </c:numRef>
          </c:val>
        </c:ser>
        <c:ser>
          <c:idx val="25"/>
          <c:order val="25"/>
          <c:tx>
            <c:strRef>
              <c:f>'D2.6.2.B'!$S$79</c:f>
              <c:strCache>
                <c:ptCount val="1"/>
                <c:pt idx="0">
                  <c:v>Pumped Heat Electricity Storage</c:v>
                </c:pt>
              </c:strCache>
            </c:strRef>
          </c:tx>
          <c:spPr>
            <a:solidFill>
              <a:srgbClr val="B1A0C7"/>
            </a:solidFill>
          </c:spPr>
          <c:invertIfNegative val="0"/>
          <c:cat>
            <c:numRef>
              <c:f>'D2.6.2.B'!$T$53:$AA$53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'D2.6.2.B'!$T$79:$AA$79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2.8800000000000002E-3</c:v>
                </c:pt>
                <c:pt idx="3">
                  <c:v>0.5071</c:v>
                </c:pt>
                <c:pt idx="4">
                  <c:v>0.78913333333333335</c:v>
                </c:pt>
                <c:pt idx="5">
                  <c:v>0.46473333333333328</c:v>
                </c:pt>
                <c:pt idx="6">
                  <c:v>4.1933333333333336E-2</c:v>
                </c:pt>
                <c:pt idx="7">
                  <c:v>0.23408000000000001</c:v>
                </c:pt>
              </c:numCache>
            </c:numRef>
          </c:val>
        </c:ser>
        <c:ser>
          <c:idx val="26"/>
          <c:order val="26"/>
          <c:tx>
            <c:strRef>
              <c:f>'D2.6.2.B'!$S$80</c:f>
              <c:strCache>
                <c:ptCount val="1"/>
                <c:pt idx="0">
                  <c:v>Geological Storage of Hydrogen</c:v>
                </c:pt>
              </c:strCache>
            </c:strRef>
          </c:tx>
          <c:spPr>
            <a:solidFill>
              <a:srgbClr val="B1A0C7"/>
            </a:solidFill>
          </c:spPr>
          <c:invertIfNegative val="0"/>
          <c:cat>
            <c:numRef>
              <c:f>'D2.6.2.B'!$T$53:$AA$53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'D2.6.2.B'!$T$80:$AA$80</c:f>
              <c:numCache>
                <c:formatCode>General</c:formatCode>
                <c:ptCount val="8"/>
                <c:pt idx="0">
                  <c:v>2.9199999999999999E-3</c:v>
                </c:pt>
                <c:pt idx="1">
                  <c:v>1.1373333333333333E-2</c:v>
                </c:pt>
                <c:pt idx="2">
                  <c:v>2.3486666666666666E-2</c:v>
                </c:pt>
                <c:pt idx="3">
                  <c:v>5.5039999999999999E-2</c:v>
                </c:pt>
                <c:pt idx="4">
                  <c:v>0.12005333333333333</c:v>
                </c:pt>
                <c:pt idx="5">
                  <c:v>4.7279999999999996E-2</c:v>
                </c:pt>
                <c:pt idx="6">
                  <c:v>1.0666666666666667E-3</c:v>
                </c:pt>
                <c:pt idx="7">
                  <c:v>1.8966666666666666E-2</c:v>
                </c:pt>
              </c:numCache>
            </c:numRef>
          </c:val>
        </c:ser>
        <c:ser>
          <c:idx val="27"/>
          <c:order val="27"/>
          <c:tx>
            <c:strRef>
              <c:f>'D2.6.2.B'!$S$81</c:f>
              <c:strCache>
                <c:ptCount val="1"/>
                <c:pt idx="0">
                  <c:v>CCGT CCS Retrofit</c:v>
                </c:pt>
              </c:strCache>
            </c:strRef>
          </c:tx>
          <c:spPr>
            <a:solidFill>
              <a:srgbClr val="92CDDC"/>
            </a:solidFill>
          </c:spPr>
          <c:invertIfNegative val="0"/>
          <c:cat>
            <c:numRef>
              <c:f>'D2.6.2.B'!$T$53:$AA$53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'D2.6.2.B'!$T$81:$AA$81</c:f>
              <c:numCache>
                <c:formatCode>General</c:formatCode>
                <c:ptCount val="8"/>
                <c:pt idx="0">
                  <c:v>0</c:v>
                </c:pt>
                <c:pt idx="1">
                  <c:v>1.5333333333333334E-4</c:v>
                </c:pt>
                <c:pt idx="2">
                  <c:v>0.14788666666666667</c:v>
                </c:pt>
                <c:pt idx="3">
                  <c:v>0.61044666666666658</c:v>
                </c:pt>
                <c:pt idx="4">
                  <c:v>2.9173333333333336E-2</c:v>
                </c:pt>
                <c:pt idx="5">
                  <c:v>0.13001333333333331</c:v>
                </c:pt>
                <c:pt idx="6">
                  <c:v>0.22064666666666669</c:v>
                </c:pt>
                <c:pt idx="7">
                  <c:v>0.88153333333333328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2616704"/>
        <c:axId val="212618240"/>
      </c:barChart>
      <c:catAx>
        <c:axId val="21261670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 rot="60000"/>
          <a:lstStyle/>
          <a:p>
            <a:pPr>
              <a:defRPr/>
            </a:pPr>
            <a:endParaRPr lang="en-US"/>
          </a:p>
        </c:txPr>
        <c:crossAx val="212618240"/>
        <c:crosses val="autoZero"/>
        <c:auto val="1"/>
        <c:lblAlgn val="r"/>
        <c:lblOffset val="100"/>
        <c:noMultiLvlLbl val="0"/>
      </c:catAx>
      <c:valAx>
        <c:axId val="212618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£bn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126167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Buildings &amp; Heat CAPEX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752710292332462"/>
          <c:y val="9.4918137254901919E-2"/>
          <c:w val="0.64075900322711643"/>
          <c:h val="0.8530955882352946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'D2.6.2.B'!$AI$54</c:f>
              <c:strCache>
                <c:ptCount val="1"/>
                <c:pt idx="0">
                  <c:v>Heat Pump (Large Scale Marine)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'D2.6.2.B'!$AJ$53:$AQ$53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'D2.6.2.B'!$AJ$54:$AQ$54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1.5880000000000002E-2</c:v>
                </c:pt>
                <c:pt idx="6">
                  <c:v>2.4266666666666668E-3</c:v>
                </c:pt>
                <c:pt idx="7">
                  <c:v>0.15374666666666667</c:v>
                </c:pt>
              </c:numCache>
            </c:numRef>
          </c:val>
        </c:ser>
        <c:ser>
          <c:idx val="1"/>
          <c:order val="1"/>
          <c:tx>
            <c:strRef>
              <c:f>'D2.6.2.B'!$AI$55</c:f>
              <c:strCache>
                <c:ptCount val="1"/>
                <c:pt idx="0">
                  <c:v>Biomass Boiler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'D2.6.2.B'!$AJ$53:$AQ$53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'D2.6.2.B'!$AJ$55:$AQ$55</c:f>
              <c:numCache>
                <c:formatCode>General</c:formatCode>
                <c:ptCount val="8"/>
                <c:pt idx="0">
                  <c:v>0</c:v>
                </c:pt>
                <c:pt idx="1">
                  <c:v>4.2666666666666667E-4</c:v>
                </c:pt>
                <c:pt idx="2">
                  <c:v>6.5399999999999998E-3</c:v>
                </c:pt>
                <c:pt idx="3">
                  <c:v>1.5180000000000001E-2</c:v>
                </c:pt>
                <c:pt idx="4">
                  <c:v>6.266666666666666E-3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'D2.6.2.B'!$AI$56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'D2.6.2.B'!$AJ$53:$AQ$53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'D2.6.2.B'!$AJ$56:$AQ$56</c:f>
              <c:numCache>
                <c:formatCode>General</c:formatCode>
                <c:ptCount val="8"/>
                <c:pt idx="0">
                  <c:v>0</c:v>
                </c:pt>
                <c:pt idx="1">
                  <c:v>0.41492000000000001</c:v>
                </c:pt>
                <c:pt idx="2">
                  <c:v>1.4291066666666667</c:v>
                </c:pt>
                <c:pt idx="3">
                  <c:v>3.3961666666666668</c:v>
                </c:pt>
                <c:pt idx="4">
                  <c:v>1.2461866666666666</c:v>
                </c:pt>
                <c:pt idx="5">
                  <c:v>8.0799999999999997E-2</c:v>
                </c:pt>
                <c:pt idx="6">
                  <c:v>1.3306666666666666E-2</c:v>
                </c:pt>
                <c:pt idx="7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'D2.6.2.B'!$AI$57</c:f>
              <c:strCache>
                <c:ptCount val="1"/>
                <c:pt idx="0">
                  <c:v>Domestic Air Conditioning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'D2.6.2.B'!$AJ$53:$AQ$53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'D2.6.2.B'!$AJ$57:$AQ$57</c:f>
              <c:numCache>
                <c:formatCode>General</c:formatCode>
                <c:ptCount val="8"/>
                <c:pt idx="0">
                  <c:v>0.12718000000000002</c:v>
                </c:pt>
                <c:pt idx="1">
                  <c:v>5.7393333333333331E-2</c:v>
                </c:pt>
                <c:pt idx="2">
                  <c:v>5.4106666666666664E-2</c:v>
                </c:pt>
                <c:pt idx="3">
                  <c:v>0.23538666666666666</c:v>
                </c:pt>
                <c:pt idx="4">
                  <c:v>0.15701333333333334</c:v>
                </c:pt>
                <c:pt idx="5">
                  <c:v>0.25334000000000001</c:v>
                </c:pt>
                <c:pt idx="6">
                  <c:v>0.42250666666666664</c:v>
                </c:pt>
                <c:pt idx="7">
                  <c:v>0.53124666666666664</c:v>
                </c:pt>
              </c:numCache>
            </c:numRef>
          </c:val>
        </c:ser>
        <c:ser>
          <c:idx val="4"/>
          <c:order val="4"/>
          <c:tx>
            <c:strRef>
              <c:f>'D2.6.2.B'!$AI$58</c:f>
              <c:strCache>
                <c:ptCount val="1"/>
                <c:pt idx="0">
                  <c:v>Domestic Cooking (Electric)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'D2.6.2.B'!$AJ$53:$AQ$53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'D2.6.2.B'!$AJ$58:$AQ$58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2.2575866666666666</c:v>
                </c:pt>
                <c:pt idx="6">
                  <c:v>2.1620866666666667</c:v>
                </c:pt>
                <c:pt idx="7">
                  <c:v>2.6593533333333337</c:v>
                </c:pt>
              </c:numCache>
            </c:numRef>
          </c:val>
        </c:ser>
        <c:ser>
          <c:idx val="5"/>
          <c:order val="5"/>
          <c:tx>
            <c:strRef>
              <c:f>'D2.6.2.B'!$AI$59</c:f>
              <c:strCache>
                <c:ptCount val="1"/>
                <c:pt idx="0">
                  <c:v>Domestic Cooking (Gas)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'D2.6.2.B'!$AJ$53:$AQ$53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'D2.6.2.B'!$AJ$59:$AQ$59</c:f>
              <c:numCache>
                <c:formatCode>General</c:formatCode>
                <c:ptCount val="8"/>
                <c:pt idx="0">
                  <c:v>1.5890200000000001</c:v>
                </c:pt>
                <c:pt idx="1">
                  <c:v>2.5292933333333334</c:v>
                </c:pt>
                <c:pt idx="2">
                  <c:v>2.3487333333333336</c:v>
                </c:pt>
                <c:pt idx="3">
                  <c:v>1.9205466666666666</c:v>
                </c:pt>
                <c:pt idx="4">
                  <c:v>2.5992999999999999</c:v>
                </c:pt>
                <c:pt idx="5">
                  <c:v>0.11065999999999999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'D2.6.2.B'!$AI$60</c:f>
              <c:strCache>
                <c:ptCount val="1"/>
                <c:pt idx="0">
                  <c:v>Dwelling (HD, ThG)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'D2.6.2.B'!$AJ$53:$AQ$53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'D2.6.2.B'!$AJ$60:$AQ$60</c:f>
              <c:numCache>
                <c:formatCode>General</c:formatCode>
                <c:ptCount val="8"/>
                <c:pt idx="0">
                  <c:v>15.086466666666665</c:v>
                </c:pt>
                <c:pt idx="1">
                  <c:v>14.453293333333335</c:v>
                </c:pt>
                <c:pt idx="2">
                  <c:v>13.152240000000001</c:v>
                </c:pt>
                <c:pt idx="3">
                  <c:v>12.006640000000001</c:v>
                </c:pt>
                <c:pt idx="4">
                  <c:v>10.434660000000001</c:v>
                </c:pt>
                <c:pt idx="5">
                  <c:v>10.721486666666665</c:v>
                </c:pt>
                <c:pt idx="6">
                  <c:v>11.017399999999999</c:v>
                </c:pt>
                <c:pt idx="7">
                  <c:v>11.322393333333332</c:v>
                </c:pt>
              </c:numCache>
            </c:numRef>
          </c:val>
        </c:ser>
        <c:ser>
          <c:idx val="7"/>
          <c:order val="7"/>
          <c:tx>
            <c:strRef>
              <c:f>'D2.6.2.B'!$AI$61</c:f>
              <c:strCache>
                <c:ptCount val="1"/>
                <c:pt idx="0">
                  <c:v>Dwelling (LD, ThG)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'D2.6.2.B'!$AJ$53:$AQ$53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'D2.6.2.B'!$AJ$61:$AQ$61</c:f>
              <c:numCache>
                <c:formatCode>General</c:formatCode>
                <c:ptCount val="8"/>
                <c:pt idx="0">
                  <c:v>27.499186666666663</c:v>
                </c:pt>
                <c:pt idx="1">
                  <c:v>26.345206666666666</c:v>
                </c:pt>
                <c:pt idx="2">
                  <c:v>23.97372</c:v>
                </c:pt>
                <c:pt idx="3">
                  <c:v>21.885666666666665</c:v>
                </c:pt>
                <c:pt idx="4">
                  <c:v>19.019993333333332</c:v>
                </c:pt>
                <c:pt idx="5">
                  <c:v>19.543340000000001</c:v>
                </c:pt>
                <c:pt idx="6">
                  <c:v>20.082313333333335</c:v>
                </c:pt>
                <c:pt idx="7">
                  <c:v>20.63804</c:v>
                </c:pt>
              </c:numCache>
            </c:numRef>
          </c:val>
        </c:ser>
        <c:ser>
          <c:idx val="8"/>
          <c:order val="8"/>
          <c:tx>
            <c:strRef>
              <c:f>'D2.6.2.B'!$AI$62</c:f>
              <c:strCache>
                <c:ptCount val="1"/>
                <c:pt idx="0">
                  <c:v>Dwelling (MD, ThG)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'D2.6.2.B'!$AJ$53:$AQ$53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'D2.6.2.B'!$AJ$62:$AQ$62</c:f>
              <c:numCache>
                <c:formatCode>General</c:formatCode>
                <c:ptCount val="8"/>
                <c:pt idx="0">
                  <c:v>54.101939999999999</c:v>
                </c:pt>
                <c:pt idx="1">
                  <c:v>51.83182</c:v>
                </c:pt>
                <c:pt idx="2">
                  <c:v>47.166266666666665</c:v>
                </c:pt>
                <c:pt idx="3">
                  <c:v>43.057606666666665</c:v>
                </c:pt>
                <c:pt idx="4">
                  <c:v>37.420066666666671</c:v>
                </c:pt>
                <c:pt idx="5">
                  <c:v>38.449526666666664</c:v>
                </c:pt>
                <c:pt idx="6">
                  <c:v>39.510300000000001</c:v>
                </c:pt>
                <c:pt idx="7">
                  <c:v>40.603426666666671</c:v>
                </c:pt>
              </c:numCache>
            </c:numRef>
          </c:val>
        </c:ser>
        <c:ser>
          <c:idx val="9"/>
          <c:order val="9"/>
          <c:tx>
            <c:strRef>
              <c:f>'D2.6.2.B'!$AI$63</c:f>
              <c:strCache>
                <c:ptCount val="1"/>
                <c:pt idx="0">
                  <c:v>Electric Resistive Heating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'D2.6.2.B'!$AJ$53:$AQ$53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'D2.6.2.B'!$AJ$63:$AQ$63</c:f>
              <c:numCache>
                <c:formatCode>General</c:formatCode>
                <c:ptCount val="8"/>
                <c:pt idx="0">
                  <c:v>6.0366666666666666E-2</c:v>
                </c:pt>
                <c:pt idx="1">
                  <c:v>5.5593333333333335E-2</c:v>
                </c:pt>
                <c:pt idx="2">
                  <c:v>5.553333333333333E-2</c:v>
                </c:pt>
                <c:pt idx="3">
                  <c:v>0</c:v>
                </c:pt>
                <c:pt idx="4">
                  <c:v>7.4933333333333345E-3</c:v>
                </c:pt>
                <c:pt idx="5">
                  <c:v>0.21767333333333336</c:v>
                </c:pt>
                <c:pt idx="6">
                  <c:v>0.63331333333333328</c:v>
                </c:pt>
                <c:pt idx="7">
                  <c:v>0.10106666666666667</c:v>
                </c:pt>
              </c:numCache>
            </c:numRef>
          </c:val>
        </c:ser>
        <c:ser>
          <c:idx val="10"/>
          <c:order val="10"/>
          <c:tx>
            <c:strRef>
              <c:f>'D2.6.2.B'!$AI$64</c:f>
              <c:strCache>
                <c:ptCount val="1"/>
                <c:pt idx="0">
                  <c:v>Electric Resistive Heating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'D2.6.2.B'!$AJ$53:$AQ$53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'D2.6.2.B'!$AJ$64:$AQ$64</c:f>
              <c:numCache>
                <c:formatCode>General</c:formatCode>
                <c:ptCount val="8"/>
                <c:pt idx="0">
                  <c:v>0.69110000000000005</c:v>
                </c:pt>
                <c:pt idx="1">
                  <c:v>0.68915999999999999</c:v>
                </c:pt>
                <c:pt idx="2">
                  <c:v>0.84939333333333333</c:v>
                </c:pt>
                <c:pt idx="3">
                  <c:v>0</c:v>
                </c:pt>
                <c:pt idx="4">
                  <c:v>0</c:v>
                </c:pt>
                <c:pt idx="5">
                  <c:v>4.9393333333333331E-2</c:v>
                </c:pt>
                <c:pt idx="6">
                  <c:v>0.82797333333333334</c:v>
                </c:pt>
                <c:pt idx="7">
                  <c:v>3.2014799999999997</c:v>
                </c:pt>
              </c:numCache>
            </c:numRef>
          </c:val>
        </c:ser>
        <c:ser>
          <c:idx val="11"/>
          <c:order val="11"/>
          <c:tx>
            <c:strRef>
              <c:f>'D2.6.2.B'!$AI$65</c:f>
              <c:strCache>
                <c:ptCount val="1"/>
                <c:pt idx="0">
                  <c:v>Floorspace (Commercial)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'D2.6.2.B'!$AJ$53:$AQ$53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'D2.6.2.B'!$AJ$65:$AQ$65</c:f>
              <c:numCache>
                <c:formatCode>General</c:formatCode>
                <c:ptCount val="8"/>
                <c:pt idx="0">
                  <c:v>0.5840333333333334</c:v>
                </c:pt>
                <c:pt idx="1">
                  <c:v>3.3679999999999995E-2</c:v>
                </c:pt>
                <c:pt idx="2">
                  <c:v>2.7406666666666666E-2</c:v>
                </c:pt>
                <c:pt idx="3">
                  <c:v>3.9793333333333333E-2</c:v>
                </c:pt>
                <c:pt idx="4">
                  <c:v>4.0226666666666668E-2</c:v>
                </c:pt>
                <c:pt idx="5">
                  <c:v>6.5506666666666671E-2</c:v>
                </c:pt>
                <c:pt idx="6">
                  <c:v>4.3853333333333334E-2</c:v>
                </c:pt>
                <c:pt idx="7">
                  <c:v>2.2246666666666668E-2</c:v>
                </c:pt>
              </c:numCache>
            </c:numRef>
          </c:val>
        </c:ser>
        <c:ser>
          <c:idx val="12"/>
          <c:order val="12"/>
          <c:tx>
            <c:strRef>
              <c:f>'D2.6.2.B'!$AI$66</c:f>
              <c:strCache>
                <c:ptCount val="1"/>
                <c:pt idx="0">
                  <c:v>Floorspace (Public)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'D2.6.2.B'!$AJ$53:$AQ$53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'D2.6.2.B'!$AJ$66:$AQ$66</c:f>
              <c:numCache>
                <c:formatCode>General</c:formatCode>
                <c:ptCount val="8"/>
                <c:pt idx="0">
                  <c:v>0.31806000000000001</c:v>
                </c:pt>
                <c:pt idx="1">
                  <c:v>1.7853333333333332E-2</c:v>
                </c:pt>
                <c:pt idx="2">
                  <c:v>3.2333333333333333E-3</c:v>
                </c:pt>
                <c:pt idx="3">
                  <c:v>1.9333333333333331E-3</c:v>
                </c:pt>
                <c:pt idx="4">
                  <c:v>1.8000000000000002E-3</c:v>
                </c:pt>
                <c:pt idx="5">
                  <c:v>8.2666666666666663E-4</c:v>
                </c:pt>
                <c:pt idx="6">
                  <c:v>7.6666666666666669E-4</c:v>
                </c:pt>
                <c:pt idx="7">
                  <c:v>8.5999999999999998E-4</c:v>
                </c:pt>
              </c:numCache>
            </c:numRef>
          </c:val>
        </c:ser>
        <c:ser>
          <c:idx val="13"/>
          <c:order val="13"/>
          <c:tx>
            <c:strRef>
              <c:f>'D2.6.2.B'!$AI$67</c:f>
              <c:strCache>
                <c:ptCount val="1"/>
                <c:pt idx="0">
                  <c:v>Gas Boiler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'D2.6.2.B'!$AJ$53:$AQ$53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'D2.6.2.B'!$AJ$67:$AQ$67</c:f>
              <c:numCache>
                <c:formatCode>General</c:formatCode>
                <c:ptCount val="8"/>
                <c:pt idx="0">
                  <c:v>0.70649333333333331</c:v>
                </c:pt>
                <c:pt idx="1">
                  <c:v>0.90376666666666661</c:v>
                </c:pt>
                <c:pt idx="2">
                  <c:v>1.0262800000000001</c:v>
                </c:pt>
                <c:pt idx="3">
                  <c:v>0.73304666666666662</c:v>
                </c:pt>
                <c:pt idx="4">
                  <c:v>0.86186666666666667</c:v>
                </c:pt>
                <c:pt idx="5">
                  <c:v>0.86913333333333331</c:v>
                </c:pt>
                <c:pt idx="6">
                  <c:v>2.8626666666666665E-2</c:v>
                </c:pt>
                <c:pt idx="7">
                  <c:v>0.10148</c:v>
                </c:pt>
              </c:numCache>
            </c:numRef>
          </c:val>
        </c:ser>
        <c:ser>
          <c:idx val="14"/>
          <c:order val="14"/>
          <c:tx>
            <c:strRef>
              <c:f>'D2.6.2.B'!$AI$68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'D2.6.2.B'!$AJ$53:$AQ$53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'D2.6.2.B'!$AJ$68:$AQ$68</c:f>
              <c:numCache>
                <c:formatCode>General</c:formatCode>
                <c:ptCount val="8"/>
                <c:pt idx="0">
                  <c:v>13.759693333333335</c:v>
                </c:pt>
                <c:pt idx="1">
                  <c:v>18.389066666666668</c:v>
                </c:pt>
                <c:pt idx="2">
                  <c:v>15.081986666666666</c:v>
                </c:pt>
                <c:pt idx="3">
                  <c:v>11.559106666666667</c:v>
                </c:pt>
                <c:pt idx="4">
                  <c:v>17.0535</c:v>
                </c:pt>
                <c:pt idx="5">
                  <c:v>10.682593333333333</c:v>
                </c:pt>
                <c:pt idx="6">
                  <c:v>3.7939000000000003</c:v>
                </c:pt>
                <c:pt idx="7">
                  <c:v>2.6419000000000001</c:v>
                </c:pt>
              </c:numCache>
            </c:numRef>
          </c:val>
        </c:ser>
        <c:ser>
          <c:idx val="15"/>
          <c:order val="15"/>
          <c:tx>
            <c:strRef>
              <c:f>'D2.6.2.B'!$AI$69</c:f>
              <c:strCache>
                <c:ptCount val="1"/>
                <c:pt idx="0">
                  <c:v>ASHP1 (Hot Water)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'D2.6.2.B'!$AJ$53:$AQ$53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'D2.6.2.B'!$AJ$69:$AQ$69</c:f>
              <c:numCache>
                <c:formatCode>General</c:formatCode>
                <c:ptCount val="8"/>
                <c:pt idx="0">
                  <c:v>7.5333333333333329E-3</c:v>
                </c:pt>
                <c:pt idx="1">
                  <c:v>5.9140000000000005E-2</c:v>
                </c:pt>
                <c:pt idx="2">
                  <c:v>0.17011999999999999</c:v>
                </c:pt>
                <c:pt idx="3">
                  <c:v>4.4666666666666672E-4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'D2.6.2.B'!$AI$70</c:f>
              <c:strCache>
                <c:ptCount val="1"/>
                <c:pt idx="0">
                  <c:v>ASHP1 (Space Heat)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'D2.6.2.B'!$AJ$53:$AQ$53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'D2.6.2.B'!$AJ$70:$AQ$70</c:f>
              <c:numCache>
                <c:formatCode>General</c:formatCode>
                <c:ptCount val="8"/>
                <c:pt idx="0">
                  <c:v>9.9866666666666673E-2</c:v>
                </c:pt>
                <c:pt idx="1">
                  <c:v>0.24146000000000001</c:v>
                </c:pt>
                <c:pt idx="2">
                  <c:v>0.58332666666666666</c:v>
                </c:pt>
                <c:pt idx="3">
                  <c:v>0.26480666666666663</c:v>
                </c:pt>
                <c:pt idx="4">
                  <c:v>0.11640666666666666</c:v>
                </c:pt>
                <c:pt idx="5">
                  <c:v>0.16389333333333334</c:v>
                </c:pt>
                <c:pt idx="6">
                  <c:v>0.27473999999999998</c:v>
                </c:pt>
                <c:pt idx="7">
                  <c:v>0.22704666666666667</c:v>
                </c:pt>
              </c:numCache>
            </c:numRef>
          </c:val>
        </c:ser>
        <c:ser>
          <c:idx val="17"/>
          <c:order val="17"/>
          <c:tx>
            <c:strRef>
              <c:f>'D2.6.2.B'!$AI$71</c:f>
              <c:strCache>
                <c:ptCount val="1"/>
                <c:pt idx="0">
                  <c:v>ASHP2 (Hot Water)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'D2.6.2.B'!$AJ$53:$AQ$53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'D2.6.2.B'!$AJ$71:$AQ$71</c:f>
              <c:numCache>
                <c:formatCode>General</c:formatCode>
                <c:ptCount val="8"/>
                <c:pt idx="0">
                  <c:v>0.10855333333333334</c:v>
                </c:pt>
                <c:pt idx="1">
                  <c:v>0.26247999999999999</c:v>
                </c:pt>
                <c:pt idx="2">
                  <c:v>0.63412666666666662</c:v>
                </c:pt>
                <c:pt idx="3">
                  <c:v>1.5306133333333334</c:v>
                </c:pt>
                <c:pt idx="4">
                  <c:v>1.1551</c:v>
                </c:pt>
                <c:pt idx="5">
                  <c:v>0.84526000000000001</c:v>
                </c:pt>
                <c:pt idx="6">
                  <c:v>1.27258</c:v>
                </c:pt>
                <c:pt idx="7">
                  <c:v>1.5950599999999999</c:v>
                </c:pt>
              </c:numCache>
            </c:numRef>
          </c:val>
        </c:ser>
        <c:ser>
          <c:idx val="18"/>
          <c:order val="18"/>
          <c:tx>
            <c:strRef>
              <c:f>'D2.6.2.B'!$AI$72</c:f>
              <c:strCache>
                <c:ptCount val="1"/>
                <c:pt idx="0">
                  <c:v>ASHP2 (Space Heat)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'D2.6.2.B'!$AJ$53:$AQ$53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'D2.6.2.B'!$AJ$72:$AQ$72</c:f>
              <c:numCache>
                <c:formatCode>General</c:formatCode>
                <c:ptCount val="8"/>
                <c:pt idx="0">
                  <c:v>0.10855333333333334</c:v>
                </c:pt>
                <c:pt idx="1">
                  <c:v>0.26247999999999999</c:v>
                </c:pt>
                <c:pt idx="2">
                  <c:v>0.63412666666666662</c:v>
                </c:pt>
                <c:pt idx="3">
                  <c:v>1.5306133333333334</c:v>
                </c:pt>
                <c:pt idx="4">
                  <c:v>3.3362333333333334</c:v>
                </c:pt>
                <c:pt idx="5">
                  <c:v>7.3129133333333325</c:v>
                </c:pt>
                <c:pt idx="6">
                  <c:v>7.6166400000000003</c:v>
                </c:pt>
                <c:pt idx="7">
                  <c:v>7.2148266666666663</c:v>
                </c:pt>
              </c:numCache>
            </c:numRef>
          </c:val>
        </c:ser>
        <c:ser>
          <c:idx val="19"/>
          <c:order val="19"/>
          <c:tx>
            <c:strRef>
              <c:f>'D2.6.2.B'!$AI$73</c:f>
              <c:strCache>
                <c:ptCount val="1"/>
                <c:pt idx="0">
                  <c:v>Lighting (CFL)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'D2.6.2.B'!$AJ$53:$AQ$53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'D2.6.2.B'!$AJ$73:$AQ$73</c:f>
              <c:numCache>
                <c:formatCode>General</c:formatCode>
                <c:ptCount val="8"/>
                <c:pt idx="0">
                  <c:v>3.0103200000000001</c:v>
                </c:pt>
                <c:pt idx="1">
                  <c:v>2.9670066666666668</c:v>
                </c:pt>
                <c:pt idx="2">
                  <c:v>2.8615599999999999</c:v>
                </c:pt>
                <c:pt idx="3">
                  <c:v>2.4531066666666668</c:v>
                </c:pt>
                <c:pt idx="4">
                  <c:v>1.8290866666666667</c:v>
                </c:pt>
                <c:pt idx="5">
                  <c:v>1.0702466666666668</c:v>
                </c:pt>
                <c:pt idx="6">
                  <c:v>1.0921533333333333</c:v>
                </c:pt>
                <c:pt idx="7">
                  <c:v>0.58428000000000002</c:v>
                </c:pt>
              </c:numCache>
            </c:numRef>
          </c:val>
        </c:ser>
        <c:ser>
          <c:idx val="20"/>
          <c:order val="20"/>
          <c:tx>
            <c:strRef>
              <c:f>'D2.6.2.B'!$AI$74</c:f>
              <c:strCache>
                <c:ptCount val="1"/>
                <c:pt idx="0">
                  <c:v>Lighting (LED)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'D2.6.2.B'!$AJ$53:$AQ$53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'D2.6.2.B'!$AJ$74:$AQ$74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2.490533333333333</c:v>
                </c:pt>
                <c:pt idx="4">
                  <c:v>3.8445466666666666</c:v>
                </c:pt>
                <c:pt idx="5">
                  <c:v>6.3896133333333331</c:v>
                </c:pt>
                <c:pt idx="6">
                  <c:v>2.115426666666667</c:v>
                </c:pt>
                <c:pt idx="7">
                  <c:v>4.9391533333333335</c:v>
                </c:pt>
              </c:numCache>
            </c:numRef>
          </c:val>
        </c:ser>
        <c:ser>
          <c:idx val="21"/>
          <c:order val="21"/>
          <c:tx>
            <c:strRef>
              <c:f>'D2.6.2.B'!$AI$75</c:f>
              <c:strCache>
                <c:ptCount val="1"/>
                <c:pt idx="0">
                  <c:v>Oil Boiler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'D2.6.2.B'!$AJ$53:$AQ$53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'D2.6.2.B'!$AJ$75:$AQ$75</c:f>
              <c:numCache>
                <c:formatCode>General</c:formatCode>
                <c:ptCount val="8"/>
                <c:pt idx="0">
                  <c:v>2.6180000000000002E-2</c:v>
                </c:pt>
                <c:pt idx="1">
                  <c:v>2.6180000000000002E-2</c:v>
                </c:pt>
                <c:pt idx="2">
                  <c:v>3.1413333333333335E-2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2"/>
          <c:order val="22"/>
          <c:tx>
            <c:strRef>
              <c:f>'D2.6.2.B'!$AI$76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'D2.6.2.B'!$AJ$53:$AQ$53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'D2.6.2.B'!$AJ$76:$AQ$76</c:f>
              <c:numCache>
                <c:formatCode>General</c:formatCode>
                <c:ptCount val="8"/>
                <c:pt idx="0">
                  <c:v>0.73745333333333329</c:v>
                </c:pt>
                <c:pt idx="1">
                  <c:v>0.73745333333333329</c:v>
                </c:pt>
                <c:pt idx="2">
                  <c:v>0.9076333333333334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3"/>
          <c:order val="23"/>
          <c:tx>
            <c:strRef>
              <c:f>'D2.6.2.B'!$AI$77</c:f>
              <c:strCache>
                <c:ptCount val="1"/>
                <c:pt idx="0">
                  <c:v>Building Hot Water Storage</c:v>
                </c:pt>
              </c:strCache>
            </c:strRef>
          </c:tx>
          <c:spPr>
            <a:solidFill>
              <a:srgbClr val="B1A0C7"/>
            </a:solidFill>
          </c:spPr>
          <c:invertIfNegative val="0"/>
          <c:cat>
            <c:numRef>
              <c:f>'D2.6.2.B'!$AJ$53:$AQ$53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'D2.6.2.B'!$AJ$77:$AQ$77</c:f>
              <c:numCache>
                <c:formatCode>General</c:formatCode>
                <c:ptCount val="8"/>
                <c:pt idx="0">
                  <c:v>8.4046666666666658E-2</c:v>
                </c:pt>
                <c:pt idx="1">
                  <c:v>0.32241999999999998</c:v>
                </c:pt>
                <c:pt idx="2">
                  <c:v>0.1114</c:v>
                </c:pt>
                <c:pt idx="3">
                  <c:v>8.104666666666667E-2</c:v>
                </c:pt>
                <c:pt idx="4">
                  <c:v>0.54317333333333329</c:v>
                </c:pt>
                <c:pt idx="5">
                  <c:v>0.46447333333333335</c:v>
                </c:pt>
                <c:pt idx="6">
                  <c:v>0.85509333333333337</c:v>
                </c:pt>
                <c:pt idx="7">
                  <c:v>0.96322000000000008</c:v>
                </c:pt>
              </c:numCache>
            </c:numRef>
          </c:val>
        </c:ser>
        <c:ser>
          <c:idx val="24"/>
          <c:order val="24"/>
          <c:tx>
            <c:strRef>
              <c:f>'D2.6.2.B'!$AI$78</c:f>
              <c:strCache>
                <c:ptCount val="1"/>
                <c:pt idx="0">
                  <c:v>Building Space Heat Storage</c:v>
                </c:pt>
              </c:strCache>
            </c:strRef>
          </c:tx>
          <c:spPr>
            <a:solidFill>
              <a:srgbClr val="B1A0C7"/>
            </a:solidFill>
          </c:spPr>
          <c:invertIfNegative val="0"/>
          <c:cat>
            <c:numRef>
              <c:f>'D2.6.2.B'!$AJ$53:$AQ$53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'D2.6.2.B'!$AJ$78:$AQ$78</c:f>
              <c:numCache>
                <c:formatCode>General</c:formatCode>
                <c:ptCount val="8"/>
                <c:pt idx="0">
                  <c:v>1.0643133333333332</c:v>
                </c:pt>
                <c:pt idx="1">
                  <c:v>9.9293333333333331E-2</c:v>
                </c:pt>
                <c:pt idx="2">
                  <c:v>1.15202</c:v>
                </c:pt>
                <c:pt idx="3">
                  <c:v>2.5012333333333334</c:v>
                </c:pt>
                <c:pt idx="4">
                  <c:v>0.88970666666666665</c:v>
                </c:pt>
                <c:pt idx="5">
                  <c:v>3.0519533333333335</c:v>
                </c:pt>
                <c:pt idx="6">
                  <c:v>3.4679133333333336</c:v>
                </c:pt>
                <c:pt idx="7">
                  <c:v>5.9129933333333327</c:v>
                </c:pt>
              </c:numCache>
            </c:numRef>
          </c:val>
        </c:ser>
        <c:ser>
          <c:idx val="25"/>
          <c:order val="25"/>
          <c:tx>
            <c:strRef>
              <c:f>'D2.6.2.B'!$AI$79</c:f>
              <c:strCache>
                <c:ptCount val="1"/>
                <c:pt idx="0">
                  <c:v>Retrofix (HD, ThP)</c:v>
                </c:pt>
              </c:strCache>
            </c:strRef>
          </c:tx>
          <c:spPr>
            <a:solidFill>
              <a:srgbClr val="92CDDC"/>
            </a:solidFill>
          </c:spPr>
          <c:invertIfNegative val="0"/>
          <c:cat>
            <c:numRef>
              <c:f>'D2.6.2.B'!$AJ$53:$AQ$53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'D2.6.2.B'!$AJ$79:$AQ$79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0.83086000000000004</c:v>
                </c:pt>
                <c:pt idx="5">
                  <c:v>4.6604866666666664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6"/>
          <c:order val="26"/>
          <c:tx>
            <c:strRef>
              <c:f>'D2.6.2.B'!$AI$80</c:f>
              <c:strCache>
                <c:ptCount val="1"/>
                <c:pt idx="0">
                  <c:v>Retrofix (LD, ThP)</c:v>
                </c:pt>
              </c:strCache>
            </c:strRef>
          </c:tx>
          <c:spPr>
            <a:solidFill>
              <a:srgbClr val="92CDDC"/>
            </a:solidFill>
          </c:spPr>
          <c:invertIfNegative val="0"/>
          <c:cat>
            <c:numRef>
              <c:f>'D2.6.2.B'!$AJ$53:$AQ$53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'D2.6.2.B'!$AJ$80:$AQ$80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2.82328</c:v>
                </c:pt>
                <c:pt idx="7">
                  <c:v>21.907906666666669</c:v>
                </c:pt>
              </c:numCache>
            </c:numRef>
          </c:val>
        </c:ser>
        <c:ser>
          <c:idx val="27"/>
          <c:order val="27"/>
          <c:tx>
            <c:strRef>
              <c:f>'D2.6.2.B'!$AI$81</c:f>
              <c:strCache>
                <c:ptCount val="1"/>
                <c:pt idx="0">
                  <c:v>Retrofix (MD, ThP)</c:v>
                </c:pt>
              </c:strCache>
            </c:strRef>
          </c:tx>
          <c:spPr>
            <a:solidFill>
              <a:srgbClr val="92CDDC"/>
            </a:solidFill>
          </c:spPr>
          <c:invertIfNegative val="0"/>
          <c:cat>
            <c:numRef>
              <c:f>'D2.6.2.B'!$AJ$53:$AQ$53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'D2.6.2.B'!$AJ$81:$AQ$81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0.10496</c:v>
                </c:pt>
                <c:pt idx="5">
                  <c:v>12.70856</c:v>
                </c:pt>
                <c:pt idx="6">
                  <c:v>17.634339999999998</c:v>
                </c:pt>
                <c:pt idx="7">
                  <c:v>2.5462600000000002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2744064"/>
        <c:axId val="212745600"/>
      </c:barChart>
      <c:catAx>
        <c:axId val="21274406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 rot="60000"/>
          <a:lstStyle/>
          <a:p>
            <a:pPr>
              <a:defRPr/>
            </a:pPr>
            <a:endParaRPr lang="en-US"/>
          </a:p>
        </c:txPr>
        <c:crossAx val="212745600"/>
        <c:crosses val="autoZero"/>
        <c:auto val="1"/>
        <c:lblAlgn val="r"/>
        <c:lblOffset val="100"/>
        <c:noMultiLvlLbl val="0"/>
      </c:catAx>
      <c:valAx>
        <c:axId val="212745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£bn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127440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Infrastructure CAPEX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'D2.6.2.B'!$AY$54</c:f>
              <c:strCache>
                <c:ptCount val="1"/>
                <c:pt idx="0">
                  <c:v>Biomass</c:v>
                </c:pt>
              </c:strCache>
            </c:strRef>
          </c:tx>
          <c:spPr>
            <a:solidFill>
              <a:srgbClr val="5B94AE"/>
            </a:solidFill>
          </c:spPr>
          <c:invertIfNegative val="0"/>
          <c:cat>
            <c:numRef>
              <c:f>'D2.6.2.B'!$AZ$53:$BG$53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'D2.6.2.B'!$AZ$54:$BG$54</c:f>
              <c:numCache>
                <c:formatCode>General</c:formatCode>
                <c:ptCount val="8"/>
                <c:pt idx="0">
                  <c:v>1.2999999999999999E-3</c:v>
                </c:pt>
                <c:pt idx="1">
                  <c:v>2.0666666666666666E-4</c:v>
                </c:pt>
                <c:pt idx="2">
                  <c:v>0</c:v>
                </c:pt>
                <c:pt idx="3">
                  <c:v>8.3333333333333339E-4</c:v>
                </c:pt>
                <c:pt idx="4">
                  <c:v>1.0533333333333334E-3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'D2.6.2.B'!$AY$55</c:f>
              <c:strCache>
                <c:ptCount val="1"/>
                <c:pt idx="0">
                  <c:v>Hydrogen</c:v>
                </c:pt>
              </c:strCache>
            </c:strRef>
          </c:tx>
          <c:spPr>
            <a:solidFill>
              <a:srgbClr val="5B94AE"/>
            </a:solidFill>
          </c:spPr>
          <c:invertIfNegative val="0"/>
          <c:cat>
            <c:numRef>
              <c:f>'D2.6.2.B'!$AZ$53:$BG$53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'D2.6.2.B'!$AZ$55:$BG$55</c:f>
              <c:numCache>
                <c:formatCode>General</c:formatCode>
                <c:ptCount val="8"/>
                <c:pt idx="0">
                  <c:v>1.5466666666666667E-3</c:v>
                </c:pt>
                <c:pt idx="1">
                  <c:v>2.206E-2</c:v>
                </c:pt>
                <c:pt idx="2">
                  <c:v>4.8053333333333337E-2</c:v>
                </c:pt>
                <c:pt idx="3">
                  <c:v>0.12859999999999999</c:v>
                </c:pt>
                <c:pt idx="4">
                  <c:v>0.17884666666666665</c:v>
                </c:pt>
                <c:pt idx="5">
                  <c:v>0.14326</c:v>
                </c:pt>
                <c:pt idx="6">
                  <c:v>7.166666666666667E-2</c:v>
                </c:pt>
                <c:pt idx="7">
                  <c:v>9.6493333333333334E-2</c:v>
                </c:pt>
              </c:numCache>
            </c:numRef>
          </c:val>
        </c:ser>
        <c:ser>
          <c:idx val="2"/>
          <c:order val="2"/>
          <c:tx>
            <c:strRef>
              <c:f>'D2.6.2.B'!$AY$56</c:f>
              <c:strCache>
                <c:ptCount val="1"/>
                <c:pt idx="0">
                  <c:v>Electricity Distribution Network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'D2.6.2.B'!$AZ$53:$BG$53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'D2.6.2.B'!$AZ$56:$BG$56</c:f>
              <c:numCache>
                <c:formatCode>General</c:formatCode>
                <c:ptCount val="8"/>
                <c:pt idx="0">
                  <c:v>0.63915999999999995</c:v>
                </c:pt>
                <c:pt idx="1">
                  <c:v>2.6666666666666668E-4</c:v>
                </c:pt>
                <c:pt idx="2">
                  <c:v>0.32999333333333336</c:v>
                </c:pt>
                <c:pt idx="3">
                  <c:v>0.35593999999999998</c:v>
                </c:pt>
                <c:pt idx="4">
                  <c:v>0.34208666666666671</c:v>
                </c:pt>
                <c:pt idx="5">
                  <c:v>0.78717999999999999</c:v>
                </c:pt>
                <c:pt idx="6">
                  <c:v>1.4587333333333334</c:v>
                </c:pt>
                <c:pt idx="7">
                  <c:v>2.2182466666666669</c:v>
                </c:pt>
              </c:numCache>
            </c:numRef>
          </c:val>
        </c:ser>
        <c:ser>
          <c:idx val="3"/>
          <c:order val="3"/>
          <c:tx>
            <c:strRef>
              <c:f>'D2.6.2.B'!$AY$57</c:f>
              <c:strCache>
                <c:ptCount val="1"/>
                <c:pt idx="0">
                  <c:v>Geological Storage of CO2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'D2.6.2.B'!$AZ$53:$BG$53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'D2.6.2.B'!$AZ$57:$BG$57</c:f>
              <c:numCache>
                <c:formatCode>General</c:formatCode>
                <c:ptCount val="8"/>
                <c:pt idx="0">
                  <c:v>2.9333333333333333E-4</c:v>
                </c:pt>
                <c:pt idx="1">
                  <c:v>0.10704000000000001</c:v>
                </c:pt>
                <c:pt idx="2">
                  <c:v>1.2675133333333335</c:v>
                </c:pt>
                <c:pt idx="3">
                  <c:v>1.43052</c:v>
                </c:pt>
                <c:pt idx="4">
                  <c:v>1.5113733333333332</c:v>
                </c:pt>
                <c:pt idx="5">
                  <c:v>1.9933133333333335</c:v>
                </c:pt>
                <c:pt idx="6">
                  <c:v>1.3412733333333333</c:v>
                </c:pt>
                <c:pt idx="7">
                  <c:v>1.62836</c:v>
                </c:pt>
              </c:numCache>
            </c:numRef>
          </c:val>
        </c:ser>
        <c:ser>
          <c:idx val="4"/>
          <c:order val="4"/>
          <c:tx>
            <c:strRef>
              <c:f>'D2.6.2.B'!$AY$58</c:f>
              <c:strCache>
                <c:ptCount val="1"/>
                <c:pt idx="0">
                  <c:v>Heat Offtake for District Heat Network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'D2.6.2.B'!$AZ$53:$BG$53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'D2.6.2.B'!$AZ$58:$BG$58</c:f>
              <c:numCache>
                <c:formatCode>General</c:formatCode>
                <c:ptCount val="8"/>
                <c:pt idx="0">
                  <c:v>3.576E-2</c:v>
                </c:pt>
                <c:pt idx="1">
                  <c:v>6.3299999999999995E-2</c:v>
                </c:pt>
                <c:pt idx="2">
                  <c:v>0.20198666666666665</c:v>
                </c:pt>
                <c:pt idx="3">
                  <c:v>0.3647866666666667</c:v>
                </c:pt>
                <c:pt idx="4">
                  <c:v>0.23977333333333334</c:v>
                </c:pt>
                <c:pt idx="5">
                  <c:v>0.35812000000000005</c:v>
                </c:pt>
                <c:pt idx="6">
                  <c:v>0.22300000000000003</c:v>
                </c:pt>
                <c:pt idx="7">
                  <c:v>0.76312000000000002</c:v>
                </c:pt>
              </c:numCache>
            </c:numRef>
          </c:val>
        </c:ser>
        <c:ser>
          <c:idx val="5"/>
          <c:order val="5"/>
          <c:tx>
            <c:strRef>
              <c:f>'D2.6.2.B'!$AY$59</c:f>
              <c:strCache>
                <c:ptCount val="1"/>
                <c:pt idx="0">
                  <c:v>Interconnector France (Electricity)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'D2.6.2.B'!$AZ$53:$BG$53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'D2.6.2.B'!$AZ$59:$BG$59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0</c:v>
                </c:pt>
                <c:pt idx="3">
                  <c:v>1E-3</c:v>
                </c:pt>
                <c:pt idx="4">
                  <c:v>0</c:v>
                </c:pt>
                <c:pt idx="5">
                  <c:v>1E-3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'D2.6.2.B'!$AY$60</c:f>
              <c:strCache>
                <c:ptCount val="1"/>
                <c:pt idx="0">
                  <c:v>Interconnector Ireland (Electricity)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'D2.6.2.B'!$AZ$53:$BG$53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'D2.6.2.B'!$AZ$60:$BG$60</c:f>
              <c:numCache>
                <c:formatCode>General</c:formatCode>
                <c:ptCount val="8"/>
                <c:pt idx="0">
                  <c:v>0</c:v>
                </c:pt>
                <c:pt idx="1">
                  <c:v>5.0000000000000001E-4</c:v>
                </c:pt>
                <c:pt idx="2">
                  <c:v>0</c:v>
                </c:pt>
                <c:pt idx="3">
                  <c:v>5.0000000000000001E-4</c:v>
                </c:pt>
                <c:pt idx="4">
                  <c:v>0</c:v>
                </c:pt>
                <c:pt idx="5">
                  <c:v>5.0000000000000001E-4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'D2.6.2.B'!$AY$61</c:f>
              <c:strCache>
                <c:ptCount val="1"/>
                <c:pt idx="0">
                  <c:v>Interconnector Nordel (Electricity)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'D2.6.2.B'!$AZ$53:$BG$53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'D2.6.2.B'!$AZ$61:$BG$61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0</c:v>
                </c:pt>
                <c:pt idx="3">
                  <c:v>1E-3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'D2.6.2.B'!$AY$62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'D2.6.2.B'!$AZ$53:$BG$53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'D2.6.2.B'!$AZ$62:$BG$62</c:f>
              <c:numCache>
                <c:formatCode>General</c:formatCode>
                <c:ptCount val="8"/>
                <c:pt idx="0">
                  <c:v>0.11445333333333332</c:v>
                </c:pt>
                <c:pt idx="1">
                  <c:v>0.27405333333333332</c:v>
                </c:pt>
                <c:pt idx="2">
                  <c:v>0.57114000000000009</c:v>
                </c:pt>
                <c:pt idx="3">
                  <c:v>0.77099333333333331</c:v>
                </c:pt>
                <c:pt idx="4">
                  <c:v>1.32962</c:v>
                </c:pt>
                <c:pt idx="5">
                  <c:v>1.4191466666666668</c:v>
                </c:pt>
                <c:pt idx="6">
                  <c:v>3.2286066666666668</c:v>
                </c:pt>
                <c:pt idx="7">
                  <c:v>3.6186666666666665</c:v>
                </c:pt>
              </c:numCache>
            </c:numRef>
          </c:val>
        </c:ser>
        <c:ser>
          <c:idx val="9"/>
          <c:order val="9"/>
          <c:tx>
            <c:strRef>
              <c:f>'D2.6.2.B'!$AY$63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'D2.6.2.B'!$AZ$53:$BG$53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'D2.6.2.B'!$AZ$63:$BG$63</c:f>
              <c:numCache>
                <c:formatCode>General</c:formatCode>
                <c:ptCount val="8"/>
                <c:pt idx="0">
                  <c:v>0.16785333333333333</c:v>
                </c:pt>
                <c:pt idx="1">
                  <c:v>0.25022666666666665</c:v>
                </c:pt>
                <c:pt idx="2">
                  <c:v>0.42562</c:v>
                </c:pt>
                <c:pt idx="3">
                  <c:v>0.61207999999999996</c:v>
                </c:pt>
                <c:pt idx="4">
                  <c:v>0.91398000000000001</c:v>
                </c:pt>
                <c:pt idx="5">
                  <c:v>0.31137999999999999</c:v>
                </c:pt>
                <c:pt idx="6">
                  <c:v>1.1246200000000002</c:v>
                </c:pt>
                <c:pt idx="7">
                  <c:v>0.30091999999999997</c:v>
                </c:pt>
              </c:numCache>
            </c:numRef>
          </c:val>
        </c:ser>
        <c:ser>
          <c:idx val="10"/>
          <c:order val="10"/>
          <c:tx>
            <c:strRef>
              <c:f>'D2.6.2.B'!$AY$64</c:f>
              <c:strCache>
                <c:ptCount val="1"/>
                <c:pt idx="0">
                  <c:v>DH for Dwelling (LD, ThM)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'D2.6.2.B'!$AZ$53:$BG$53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'D2.6.2.B'!$AZ$64:$BG$64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6.1333333333333335E-4</c:v>
                </c:pt>
                <c:pt idx="6">
                  <c:v>0.22778666666666667</c:v>
                </c:pt>
                <c:pt idx="7">
                  <c:v>0.61634666666666671</c:v>
                </c:pt>
              </c:numCache>
            </c:numRef>
          </c:val>
        </c:ser>
        <c:ser>
          <c:idx val="11"/>
          <c:order val="11"/>
          <c:tx>
            <c:strRef>
              <c:f>'D2.6.2.B'!$AY$65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'D2.6.2.B'!$AZ$53:$BG$53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'D2.6.2.B'!$AZ$65:$BG$65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3.8666666666666667E-4</c:v>
                </c:pt>
                <c:pt idx="3">
                  <c:v>0.41771333333333333</c:v>
                </c:pt>
                <c:pt idx="4">
                  <c:v>1.2318733333333334</c:v>
                </c:pt>
                <c:pt idx="5">
                  <c:v>1.9988866666666669</c:v>
                </c:pt>
                <c:pt idx="6">
                  <c:v>3.1583666666666668</c:v>
                </c:pt>
                <c:pt idx="7">
                  <c:v>5.5909266666666664</c:v>
                </c:pt>
              </c:numCache>
            </c:numRef>
          </c:val>
        </c:ser>
        <c:ser>
          <c:idx val="12"/>
          <c:order val="12"/>
          <c:tx>
            <c:strRef>
              <c:f>'D2.6.2.B'!$AY$66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'D2.6.2.B'!$AZ$53:$BG$53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'D2.6.2.B'!$AZ$66:$BG$66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6.1266666666666664E-2</c:v>
                </c:pt>
                <c:pt idx="3">
                  <c:v>0.69511999999999996</c:v>
                </c:pt>
                <c:pt idx="4">
                  <c:v>1.35118</c:v>
                </c:pt>
                <c:pt idx="5">
                  <c:v>2.1639133333333334</c:v>
                </c:pt>
                <c:pt idx="6">
                  <c:v>3.6936333333333331</c:v>
                </c:pt>
                <c:pt idx="7">
                  <c:v>6.1782399999999997</c:v>
                </c:pt>
              </c:numCache>
            </c:numRef>
          </c:val>
        </c:ser>
        <c:ser>
          <c:idx val="13"/>
          <c:order val="13"/>
          <c:tx>
            <c:strRef>
              <c:f>'D2.6.2.B'!$AY$67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'D2.6.2.B'!$AZ$53:$BG$53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'D2.6.2.B'!$AZ$67:$BG$67</c:f>
              <c:numCache>
                <c:formatCode>General</c:formatCode>
                <c:ptCount val="8"/>
                <c:pt idx="0">
                  <c:v>1.2433333333333333E-2</c:v>
                </c:pt>
                <c:pt idx="1">
                  <c:v>6.7966666666666675E-2</c:v>
                </c:pt>
                <c:pt idx="2">
                  <c:v>0.93253333333333333</c:v>
                </c:pt>
                <c:pt idx="3">
                  <c:v>1.68218</c:v>
                </c:pt>
                <c:pt idx="4">
                  <c:v>2.9612466666666668</c:v>
                </c:pt>
                <c:pt idx="5">
                  <c:v>4.6676599999999997</c:v>
                </c:pt>
                <c:pt idx="6">
                  <c:v>8.4466333333333328</c:v>
                </c:pt>
                <c:pt idx="7">
                  <c:v>12.029020000000001</c:v>
                </c:pt>
              </c:numCache>
            </c:numRef>
          </c:val>
        </c:ser>
        <c:ser>
          <c:idx val="14"/>
          <c:order val="14"/>
          <c:tx>
            <c:strRef>
              <c:f>'D2.6.2.B'!$AY$68</c:f>
              <c:strCache>
                <c:ptCount val="1"/>
                <c:pt idx="0">
                  <c:v>District Heating (Commercial floorspace)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'D2.6.2.B'!$AZ$53:$BG$53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'D2.6.2.B'!$AZ$68:$BG$68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9.3157466666666675</c:v>
                </c:pt>
              </c:numCache>
            </c:numRef>
          </c:val>
        </c:ser>
        <c:ser>
          <c:idx val="15"/>
          <c:order val="15"/>
          <c:tx>
            <c:strRef>
              <c:f>'D2.6.2.B'!$AY$69</c:f>
              <c:strCache>
                <c:ptCount val="1"/>
                <c:pt idx="0">
                  <c:v>District Heating (Public floorspace)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'D2.6.2.B'!$AZ$53:$BG$53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'D2.6.2.B'!$AZ$69:$BG$69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3.7530599999999996</c:v>
                </c:pt>
              </c:numCache>
            </c:numRef>
          </c:val>
        </c:ser>
        <c:ser>
          <c:idx val="16"/>
          <c:order val="16"/>
          <c:tx>
            <c:strRef>
              <c:f>'D2.6.2.B'!$AY$70</c:f>
              <c:strCache>
                <c:ptCount val="1"/>
                <c:pt idx="0">
                  <c:v>District Heating Gas Boiler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'D2.6.2.B'!$AZ$53:$BG$53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'D2.6.2.B'!$AZ$70:$BG$70</c:f>
              <c:numCache>
                <c:formatCode>General</c:formatCode>
                <c:ptCount val="8"/>
                <c:pt idx="0">
                  <c:v>1.9639999999999998E-2</c:v>
                </c:pt>
                <c:pt idx="1">
                  <c:v>3.6253333333333332E-2</c:v>
                </c:pt>
                <c:pt idx="2">
                  <c:v>0.12216666666666666</c:v>
                </c:pt>
                <c:pt idx="3">
                  <c:v>0.28999333333333333</c:v>
                </c:pt>
                <c:pt idx="4">
                  <c:v>0.53115333333333337</c:v>
                </c:pt>
                <c:pt idx="5">
                  <c:v>0.59650666666666663</c:v>
                </c:pt>
                <c:pt idx="6">
                  <c:v>0.78582000000000007</c:v>
                </c:pt>
                <c:pt idx="7">
                  <c:v>1.8180866666666669</c:v>
                </c:pt>
              </c:numCache>
            </c:numRef>
          </c:val>
        </c:ser>
        <c:ser>
          <c:idx val="17"/>
          <c:order val="17"/>
          <c:tx>
            <c:strRef>
              <c:f>'D2.6.2.B'!$AY$71</c:f>
              <c:strCache>
                <c:ptCount val="1"/>
                <c:pt idx="0">
                  <c:v>EV Charging Point (private off street for LGVs)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'D2.6.2.B'!$AZ$53:$BG$53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'D2.6.2.B'!$AZ$71:$BG$71</c:f>
              <c:numCache>
                <c:formatCode>General</c:formatCode>
                <c:ptCount val="8"/>
                <c:pt idx="0">
                  <c:v>1.1146666666666668E-2</c:v>
                </c:pt>
                <c:pt idx="1">
                  <c:v>2.8180000000000004E-2</c:v>
                </c:pt>
                <c:pt idx="2">
                  <c:v>5.7573333333333331E-2</c:v>
                </c:pt>
                <c:pt idx="3">
                  <c:v>0.10352666666666667</c:v>
                </c:pt>
                <c:pt idx="4">
                  <c:v>0.18402666666666667</c:v>
                </c:pt>
                <c:pt idx="5">
                  <c:v>0.32844000000000001</c:v>
                </c:pt>
                <c:pt idx="6">
                  <c:v>0.57906000000000002</c:v>
                </c:pt>
                <c:pt idx="7">
                  <c:v>1.0171399999999999</c:v>
                </c:pt>
              </c:numCache>
            </c:numRef>
          </c:val>
        </c:ser>
        <c:ser>
          <c:idx val="18"/>
          <c:order val="18"/>
          <c:tx>
            <c:strRef>
              <c:f>'D2.6.2.B'!$AY$72</c:f>
              <c:strCache>
                <c:ptCount val="1"/>
                <c:pt idx="0">
                  <c:v>EV Charging Point (private off street)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'D2.6.2.B'!$AZ$53:$BG$53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'D2.6.2.B'!$AZ$72:$BG$72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7.4400000000000004E-3</c:v>
                </c:pt>
                <c:pt idx="3">
                  <c:v>8.1266666666666668E-2</c:v>
                </c:pt>
                <c:pt idx="4">
                  <c:v>0.26140000000000002</c:v>
                </c:pt>
                <c:pt idx="5">
                  <c:v>0.63166</c:v>
                </c:pt>
                <c:pt idx="6">
                  <c:v>1.29044</c:v>
                </c:pt>
                <c:pt idx="7">
                  <c:v>2.4015733333333333</c:v>
                </c:pt>
              </c:numCache>
            </c:numRef>
          </c:val>
        </c:ser>
        <c:ser>
          <c:idx val="19"/>
          <c:order val="19"/>
          <c:tx>
            <c:strRef>
              <c:f>'D2.6.2.B'!$AY$73</c:f>
              <c:strCache>
                <c:ptCount val="1"/>
                <c:pt idx="0">
                  <c:v>Hydrogen vehicle refuelling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'D2.6.2.B'!$AZ$53:$BG$53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'D2.6.2.B'!$AZ$73:$BG$73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0.23668666666666666</c:v>
                </c:pt>
                <c:pt idx="7">
                  <c:v>1.6412333333333333</c:v>
                </c:pt>
              </c:numCache>
            </c:numRef>
          </c:val>
        </c:ser>
        <c:ser>
          <c:idx val="20"/>
          <c:order val="20"/>
          <c:tx>
            <c:strRef>
              <c:f>'D2.6.2.B'!$AY$74</c:f>
              <c:strCache>
                <c:ptCount val="1"/>
                <c:pt idx="0">
                  <c:v>Natural gas vehicle refuelling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'D2.6.2.B'!$AZ$53:$BG$53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'D2.6.2.B'!$AZ$74:$BG$74</c:f>
              <c:numCache>
                <c:formatCode>General</c:formatCode>
                <c:ptCount val="8"/>
                <c:pt idx="0">
                  <c:v>1.3440000000000001E-2</c:v>
                </c:pt>
                <c:pt idx="1">
                  <c:v>2.47E-2</c:v>
                </c:pt>
                <c:pt idx="2">
                  <c:v>6.3066666666666674E-2</c:v>
                </c:pt>
                <c:pt idx="3">
                  <c:v>0.10333333333333333</c:v>
                </c:pt>
                <c:pt idx="4">
                  <c:v>0.13475999999999999</c:v>
                </c:pt>
                <c:pt idx="5">
                  <c:v>0.13924666666666666</c:v>
                </c:pt>
                <c:pt idx="6">
                  <c:v>0.1143</c:v>
                </c:pt>
                <c:pt idx="7">
                  <c:v>0.13744666666666666</c:v>
                </c:pt>
              </c:numCache>
            </c:numRef>
          </c:val>
        </c:ser>
        <c:ser>
          <c:idx val="21"/>
          <c:order val="21"/>
          <c:tx>
            <c:strRef>
              <c:f>'D2.6.2.B'!$AY$75</c:f>
              <c:strCache>
                <c:ptCount val="1"/>
                <c:pt idx="0">
                  <c:v>EV Charging Point (workplace)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'D2.6.2.B'!$AZ$53:$BG$53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'D2.6.2.B'!$AZ$75:$BG$75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1.976E-2</c:v>
                </c:pt>
              </c:numCache>
            </c:numRef>
          </c:val>
        </c:ser>
        <c:ser>
          <c:idx val="22"/>
          <c:order val="22"/>
          <c:tx>
            <c:strRef>
              <c:f>'D2.6.2.B'!$AY$76</c:f>
              <c:strCache>
                <c:ptCount val="1"/>
                <c:pt idx="0">
                  <c:v>District Heat Storage</c:v>
                </c:pt>
              </c:strCache>
            </c:strRef>
          </c:tx>
          <c:spPr>
            <a:solidFill>
              <a:srgbClr val="B1A0C7"/>
            </a:solidFill>
          </c:spPr>
          <c:invertIfNegative val="0"/>
          <c:cat>
            <c:numRef>
              <c:f>'D2.6.2.B'!$AZ$53:$BG$53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'D2.6.2.B'!$AZ$76:$BG$76</c:f>
              <c:numCache>
                <c:formatCode>General</c:formatCode>
                <c:ptCount val="8"/>
                <c:pt idx="0">
                  <c:v>6.2866666666666661E-3</c:v>
                </c:pt>
                <c:pt idx="1">
                  <c:v>1.1626666666666667E-2</c:v>
                </c:pt>
                <c:pt idx="2">
                  <c:v>4.107333333333333E-2</c:v>
                </c:pt>
                <c:pt idx="3">
                  <c:v>7.7100000000000002E-2</c:v>
                </c:pt>
                <c:pt idx="4">
                  <c:v>0.14675333333333335</c:v>
                </c:pt>
                <c:pt idx="5">
                  <c:v>0.15460666666666667</c:v>
                </c:pt>
                <c:pt idx="6">
                  <c:v>0.21206666666666665</c:v>
                </c:pt>
                <c:pt idx="7">
                  <c:v>0.43996666666666667</c:v>
                </c:pt>
              </c:numCache>
            </c:numRef>
          </c:val>
        </c:ser>
        <c:ser>
          <c:idx val="23"/>
          <c:order val="23"/>
          <c:tx>
            <c:strRef>
              <c:f>'D2.6.2.B'!$AY$77</c:f>
              <c:strCache>
                <c:ptCount val="1"/>
                <c:pt idx="0">
                  <c:v>CapturedCO2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'D2.6.2.B'!$AZ$77:$BG$77</c:f>
              <c:numCache>
                <c:formatCode>General</c:formatCode>
                <c:ptCount val="8"/>
                <c:pt idx="0">
                  <c:v>4.2000000000000002E-4</c:v>
                </c:pt>
                <c:pt idx="1">
                  <c:v>9.6053333333333324E-2</c:v>
                </c:pt>
                <c:pt idx="2">
                  <c:v>1.2851533333333334</c:v>
                </c:pt>
                <c:pt idx="3">
                  <c:v>1.5190266666666667</c:v>
                </c:pt>
                <c:pt idx="4">
                  <c:v>1.4466533333333333</c:v>
                </c:pt>
                <c:pt idx="5">
                  <c:v>2.1181866666666669</c:v>
                </c:pt>
                <c:pt idx="6">
                  <c:v>1.7125266666666668</c:v>
                </c:pt>
                <c:pt idx="7">
                  <c:v>2.3980866666666669</c:v>
                </c:pt>
              </c:numCache>
            </c:numRef>
          </c:val>
        </c:ser>
        <c:ser>
          <c:idx val="24"/>
          <c:order val="24"/>
          <c:tx>
            <c:strRef>
              <c:f>'D2.6.2.B'!$AY$78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'D2.6.2.B'!$AZ$53:$BG$53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'D2.6.2.B'!$AZ$78:$BG$78</c:f>
              <c:numCache>
                <c:formatCode>General</c:formatCode>
                <c:ptCount val="8"/>
                <c:pt idx="0">
                  <c:v>2.7386866666666667</c:v>
                </c:pt>
                <c:pt idx="1">
                  <c:v>2.4990066666666668</c:v>
                </c:pt>
                <c:pt idx="2">
                  <c:v>2.4413333333333332E-2</c:v>
                </c:pt>
                <c:pt idx="3">
                  <c:v>0.10929999999999999</c:v>
                </c:pt>
                <c:pt idx="4">
                  <c:v>2.3213333333333336E-2</c:v>
                </c:pt>
                <c:pt idx="5">
                  <c:v>0.11518</c:v>
                </c:pt>
                <c:pt idx="6">
                  <c:v>8.2533333333333334E-2</c:v>
                </c:pt>
                <c:pt idx="7">
                  <c:v>6.9126599999999989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3187968"/>
        <c:axId val="212870272"/>
      </c:barChart>
      <c:catAx>
        <c:axId val="21318796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 rot="60000"/>
          <a:lstStyle/>
          <a:p>
            <a:pPr>
              <a:defRPr/>
            </a:pPr>
            <a:endParaRPr lang="en-US"/>
          </a:p>
        </c:txPr>
        <c:crossAx val="212870272"/>
        <c:crosses val="autoZero"/>
        <c:auto val="1"/>
        <c:lblAlgn val="r"/>
        <c:lblOffset val="100"/>
        <c:noMultiLvlLbl val="0"/>
      </c:catAx>
      <c:valAx>
        <c:axId val="212870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£bn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131879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Transport CAPEX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'D2.6.2.B'!$BO$54</c:f>
              <c:strCache>
                <c:ptCount val="1"/>
                <c:pt idx="0">
                  <c:v>Bus (Wireless PHEV)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'D2.6.2.B'!$BP$54:$BW$54</c:f>
              <c:numCache>
                <c:formatCode>General</c:formatCode>
                <c:ptCount val="8"/>
                <c:pt idx="0">
                  <c:v>7.9333333333333328E-4</c:v>
                </c:pt>
                <c:pt idx="1">
                  <c:v>7.6000000000000004E-4</c:v>
                </c:pt>
                <c:pt idx="2">
                  <c:v>0.46292</c:v>
                </c:pt>
                <c:pt idx="3">
                  <c:v>0.77913999999999994</c:v>
                </c:pt>
                <c:pt idx="4">
                  <c:v>1.30846</c:v>
                </c:pt>
                <c:pt idx="5">
                  <c:v>2.1920199999999999</c:v>
                </c:pt>
                <c:pt idx="6">
                  <c:v>2.4638066666666667</c:v>
                </c:pt>
                <c:pt idx="7">
                  <c:v>0.55359333333333338</c:v>
                </c:pt>
              </c:numCache>
            </c:numRef>
          </c:val>
        </c:ser>
        <c:ser>
          <c:idx val="1"/>
          <c:order val="1"/>
          <c:tx>
            <c:strRef>
              <c:f>'D2.6.2.B'!$BO$55</c:f>
              <c:strCache>
                <c:ptCount val="1"/>
                <c:pt idx="0">
                  <c:v>Maritime (Dual Fuel Domestic)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'D2.6.2.B'!$BP$55:$BW$55</c:f>
              <c:numCache>
                <c:formatCode>General</c:formatCode>
                <c:ptCount val="8"/>
                <c:pt idx="0">
                  <c:v>1.7644666666666668</c:v>
                </c:pt>
                <c:pt idx="1">
                  <c:v>1.2935999999999999</c:v>
                </c:pt>
                <c:pt idx="2">
                  <c:v>1.18086</c:v>
                </c:pt>
                <c:pt idx="3">
                  <c:v>0.57742666666666664</c:v>
                </c:pt>
                <c:pt idx="4">
                  <c:v>1.2965800000000001</c:v>
                </c:pt>
                <c:pt idx="5">
                  <c:v>1.4646133333333333</c:v>
                </c:pt>
                <c:pt idx="6">
                  <c:v>1.8059666666666665</c:v>
                </c:pt>
                <c:pt idx="7">
                  <c:v>1.3196066666666666</c:v>
                </c:pt>
              </c:numCache>
            </c:numRef>
          </c:val>
        </c:ser>
        <c:ser>
          <c:idx val="2"/>
          <c:order val="2"/>
          <c:tx>
            <c:strRef>
              <c:f>'D2.6.2.B'!$BO$56</c:f>
              <c:strCache>
                <c:ptCount val="1"/>
                <c:pt idx="0">
                  <c:v>Maritime (Dual Fuel International)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'D2.6.2.B'!$BP$56:$BW$56</c:f>
              <c:numCache>
                <c:formatCode>General</c:formatCode>
                <c:ptCount val="8"/>
                <c:pt idx="0">
                  <c:v>1.56402</c:v>
                </c:pt>
                <c:pt idx="1">
                  <c:v>3.12798</c:v>
                </c:pt>
                <c:pt idx="2">
                  <c:v>1.1373333333333333E-2</c:v>
                </c:pt>
                <c:pt idx="3">
                  <c:v>0.10762666666666666</c:v>
                </c:pt>
                <c:pt idx="4">
                  <c:v>0.29732666666666663</c:v>
                </c:pt>
                <c:pt idx="5">
                  <c:v>0.14347333333333334</c:v>
                </c:pt>
                <c:pt idx="6">
                  <c:v>1.6503133333333333</c:v>
                </c:pt>
                <c:pt idx="7">
                  <c:v>3.2852266666666665</c:v>
                </c:pt>
              </c:numCache>
            </c:numRef>
          </c:val>
        </c:ser>
        <c:ser>
          <c:idx val="3"/>
          <c:order val="3"/>
          <c:tx>
            <c:strRef>
              <c:f>'D2.6.2.B'!$BO$57</c:f>
              <c:strCache>
                <c:ptCount val="1"/>
                <c:pt idx="0">
                  <c:v>MGV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'D2.6.2.B'!$BP$57:$BW$57</c:f>
              <c:numCache>
                <c:formatCode>General</c:formatCode>
                <c:ptCount val="8"/>
                <c:pt idx="0">
                  <c:v>2.0373333333333334E-2</c:v>
                </c:pt>
                <c:pt idx="1">
                  <c:v>6.3059999999999991E-2</c:v>
                </c:pt>
                <c:pt idx="2">
                  <c:v>0.11876666666666667</c:v>
                </c:pt>
                <c:pt idx="3">
                  <c:v>0.20956666666666665</c:v>
                </c:pt>
                <c:pt idx="4">
                  <c:v>0.35321333333333332</c:v>
                </c:pt>
                <c:pt idx="5">
                  <c:v>0.12843333333333334</c:v>
                </c:pt>
                <c:pt idx="6">
                  <c:v>0.16043333333333334</c:v>
                </c:pt>
                <c:pt idx="7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'D2.6.2.B'!$BO$58</c:f>
              <c:strCache>
                <c:ptCount val="1"/>
                <c:pt idx="0">
                  <c:v>MGV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'D2.6.2.B'!$BP$58:$BW$58</c:f>
              <c:numCache>
                <c:formatCode>General</c:formatCode>
                <c:ptCount val="8"/>
                <c:pt idx="0">
                  <c:v>7.1680000000000008E-2</c:v>
                </c:pt>
                <c:pt idx="1">
                  <c:v>0.12290666666666666</c:v>
                </c:pt>
                <c:pt idx="2">
                  <c:v>0.21059333333333333</c:v>
                </c:pt>
                <c:pt idx="3">
                  <c:v>0.36054000000000003</c:v>
                </c:pt>
                <c:pt idx="4">
                  <c:v>0.61671333333333334</c:v>
                </c:pt>
                <c:pt idx="5">
                  <c:v>0.63193999999999995</c:v>
                </c:pt>
                <c:pt idx="6">
                  <c:v>5.4726666666666667E-2</c:v>
                </c:pt>
                <c:pt idx="7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'D2.6.2.B'!$BO$59</c:f>
              <c:strCache>
                <c:ptCount val="1"/>
                <c:pt idx="0">
                  <c:v>MGV (ICE Euro 6)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'D2.6.2.B'!$BP$59:$BW$59</c:f>
              <c:numCache>
                <c:formatCode>General</c:formatCode>
                <c:ptCount val="8"/>
                <c:pt idx="0">
                  <c:v>1.2475799999999999</c:v>
                </c:pt>
                <c:pt idx="1">
                  <c:v>1.4271266666666667</c:v>
                </c:pt>
                <c:pt idx="2">
                  <c:v>1.05538</c:v>
                </c:pt>
                <c:pt idx="3">
                  <c:v>0.52132000000000001</c:v>
                </c:pt>
                <c:pt idx="4">
                  <c:v>0.15556666666666666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'D2.6.2.B'!$BO$60</c:f>
              <c:strCache>
                <c:ptCount val="1"/>
                <c:pt idx="0">
                  <c:v>MGV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'D2.6.2.B'!$BP$60:$BW$60</c:f>
              <c:numCache>
                <c:formatCode>General</c:formatCode>
                <c:ptCount val="8"/>
                <c:pt idx="0">
                  <c:v>2.9333333333333333E-4</c:v>
                </c:pt>
                <c:pt idx="1">
                  <c:v>2.8666666666666662E-4</c:v>
                </c:pt>
                <c:pt idx="2">
                  <c:v>8.7246666666666667E-2</c:v>
                </c:pt>
                <c:pt idx="3">
                  <c:v>0.14754</c:v>
                </c:pt>
                <c:pt idx="4">
                  <c:v>0.24906666666666666</c:v>
                </c:pt>
                <c:pt idx="5">
                  <c:v>0.41963333333333336</c:v>
                </c:pt>
                <c:pt idx="6">
                  <c:v>0.70552000000000004</c:v>
                </c:pt>
                <c:pt idx="7">
                  <c:v>1.1834066666666667</c:v>
                </c:pt>
              </c:numCache>
            </c:numRef>
          </c:val>
        </c:ser>
        <c:ser>
          <c:idx val="7"/>
          <c:order val="7"/>
          <c:tx>
            <c:strRef>
              <c:f>'D2.6.2.B'!$BO$61</c:f>
              <c:strCache>
                <c:ptCount val="1"/>
                <c:pt idx="0">
                  <c:v>MGV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'D2.6.2.B'!$BP$61:$BW$61</c:f>
              <c:numCache>
                <c:formatCode>General</c:formatCode>
                <c:ptCount val="8"/>
                <c:pt idx="0">
                  <c:v>2.5333333333333333E-4</c:v>
                </c:pt>
                <c:pt idx="1">
                  <c:v>2.4666666666666668E-4</c:v>
                </c:pt>
                <c:pt idx="2">
                  <c:v>7.7293333333333325E-2</c:v>
                </c:pt>
                <c:pt idx="3">
                  <c:v>0.13256000000000001</c:v>
                </c:pt>
                <c:pt idx="4">
                  <c:v>0.22716666666666668</c:v>
                </c:pt>
                <c:pt idx="5">
                  <c:v>0.38897333333333334</c:v>
                </c:pt>
                <c:pt idx="6">
                  <c:v>0.66546666666666665</c:v>
                </c:pt>
                <c:pt idx="7">
                  <c:v>0.79408666666666672</c:v>
                </c:pt>
              </c:numCache>
            </c:numRef>
          </c:val>
        </c:ser>
        <c:ser>
          <c:idx val="8"/>
          <c:order val="8"/>
          <c:tx>
            <c:strRef>
              <c:f>'D2.6.2.B'!$BO$62</c:f>
              <c:strCache>
                <c:ptCount val="1"/>
                <c:pt idx="0">
                  <c:v>MGV (ETI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'D2.6.2.B'!$BP$62:$BW$62</c:f>
              <c:numCache>
                <c:formatCode>General</c:formatCode>
                <c:ptCount val="8"/>
                <c:pt idx="0">
                  <c:v>2.3999999999999998E-4</c:v>
                </c:pt>
                <c:pt idx="1">
                  <c:v>2.3333333333333336E-4</c:v>
                </c:pt>
                <c:pt idx="2">
                  <c:v>7.302666666666667E-2</c:v>
                </c:pt>
                <c:pt idx="3">
                  <c:v>0.12524666666666667</c:v>
                </c:pt>
                <c:pt idx="4">
                  <c:v>0.20791999999999999</c:v>
                </c:pt>
                <c:pt idx="5">
                  <c:v>0.19847333333333333</c:v>
                </c:pt>
                <c:pt idx="6">
                  <c:v>0.11332666666666666</c:v>
                </c:pt>
                <c:pt idx="7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'D2.6.2.B'!$BO$63</c:f>
              <c:strCache>
                <c:ptCount val="1"/>
                <c:pt idx="0">
                  <c:v>Aviation (Domestic)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'D2.6.2.B'!$BP$63:$BW$63</c:f>
              <c:numCache>
                <c:formatCode>General</c:formatCode>
                <c:ptCount val="8"/>
                <c:pt idx="0">
                  <c:v>1.0922066666666665</c:v>
                </c:pt>
                <c:pt idx="1">
                  <c:v>1.2267399999999999</c:v>
                </c:pt>
                <c:pt idx="2">
                  <c:v>1.2267399999999999</c:v>
                </c:pt>
                <c:pt idx="3">
                  <c:v>1.2062533333333332</c:v>
                </c:pt>
                <c:pt idx="4">
                  <c:v>1.1716866666666665</c:v>
                </c:pt>
                <c:pt idx="5">
                  <c:v>1.5706133333333334</c:v>
                </c:pt>
                <c:pt idx="6">
                  <c:v>1.97926</c:v>
                </c:pt>
                <c:pt idx="7">
                  <c:v>2.0921600000000002</c:v>
                </c:pt>
              </c:numCache>
            </c:numRef>
          </c:val>
        </c:ser>
        <c:ser>
          <c:idx val="10"/>
          <c:order val="10"/>
          <c:tx>
            <c:strRef>
              <c:f>'D2.6.2.B'!$BO$64</c:f>
              <c:strCache>
                <c:ptCount val="1"/>
                <c:pt idx="0">
                  <c:v>Bus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'D2.6.2.B'!$BP$64:$BW$64</c:f>
              <c:numCache>
                <c:formatCode>General</c:formatCode>
                <c:ptCount val="8"/>
                <c:pt idx="0">
                  <c:v>0.13232666666666668</c:v>
                </c:pt>
                <c:pt idx="1">
                  <c:v>0.33476</c:v>
                </c:pt>
                <c:pt idx="2">
                  <c:v>0.67248666666666668</c:v>
                </c:pt>
                <c:pt idx="3">
                  <c:v>1.0259399999999999</c:v>
                </c:pt>
                <c:pt idx="4">
                  <c:v>1.4000000000000001E-4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'D2.6.2.B'!$BO$65</c:f>
              <c:strCache>
                <c:ptCount val="1"/>
                <c:pt idx="0">
                  <c:v>Bus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'D2.6.2.B'!$BP$65:$BW$65</c:f>
              <c:numCache>
                <c:formatCode>General</c:formatCode>
                <c:ptCount val="8"/>
                <c:pt idx="0">
                  <c:v>0.39290000000000003</c:v>
                </c:pt>
                <c:pt idx="1">
                  <c:v>0.66847333333333336</c:v>
                </c:pt>
                <c:pt idx="2">
                  <c:v>1.1382666666666668</c:v>
                </c:pt>
                <c:pt idx="3">
                  <c:v>1.9595399999999998</c:v>
                </c:pt>
                <c:pt idx="4">
                  <c:v>0.72326000000000001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'D2.6.2.B'!$BO$66</c:f>
              <c:strCache>
                <c:ptCount val="1"/>
                <c:pt idx="0">
                  <c:v>Bus (BEV)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'D2.6.2.B'!$BP$66:$BW$66</c:f>
              <c:numCache>
                <c:formatCode>General</c:formatCode>
                <c:ptCount val="8"/>
                <c:pt idx="0">
                  <c:v>0</c:v>
                </c:pt>
                <c:pt idx="1">
                  <c:v>3.0526666666666664E-2</c:v>
                </c:pt>
                <c:pt idx="2">
                  <c:v>0.19741333333333333</c:v>
                </c:pt>
                <c:pt idx="3">
                  <c:v>0.54583999999999999</c:v>
                </c:pt>
                <c:pt idx="4">
                  <c:v>0.99486666666666657</c:v>
                </c:pt>
                <c:pt idx="5">
                  <c:v>1.65594</c:v>
                </c:pt>
                <c:pt idx="6">
                  <c:v>2.7401199999999997</c:v>
                </c:pt>
                <c:pt idx="7">
                  <c:v>3.6942066666666666</c:v>
                </c:pt>
              </c:numCache>
            </c:numRef>
          </c:val>
        </c:ser>
        <c:ser>
          <c:idx val="13"/>
          <c:order val="13"/>
          <c:tx>
            <c:strRef>
              <c:f>'D2.6.2.B'!$BO$67</c:f>
              <c:strCache>
                <c:ptCount val="1"/>
                <c:pt idx="0">
                  <c:v>Bus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'D2.6.2.B'!$BP$67:$BW$67</c:f>
              <c:numCache>
                <c:formatCode>General</c:formatCode>
                <c:ptCount val="8"/>
                <c:pt idx="0">
                  <c:v>5.8688866666666666</c:v>
                </c:pt>
                <c:pt idx="1">
                  <c:v>5.2308666666666666</c:v>
                </c:pt>
                <c:pt idx="2">
                  <c:v>3.4224933333333336</c:v>
                </c:pt>
                <c:pt idx="3">
                  <c:v>0.23940666666666668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'D2.6.2.B'!$BO$68</c:f>
              <c:strCache>
                <c:ptCount val="1"/>
                <c:pt idx="0">
                  <c:v>Bus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'D2.6.2.B'!$BP$68:$BW$68</c:f>
              <c:numCache>
                <c:formatCode>General</c:formatCode>
                <c:ptCount val="8"/>
                <c:pt idx="0">
                  <c:v>6.733333333333334E-4</c:v>
                </c:pt>
                <c:pt idx="1">
                  <c:v>7.0666666666666664E-4</c:v>
                </c:pt>
                <c:pt idx="2">
                  <c:v>0.43868666666666667</c:v>
                </c:pt>
                <c:pt idx="3">
                  <c:v>0.74482666666666664</c:v>
                </c:pt>
                <c:pt idx="4">
                  <c:v>1.1366400000000001</c:v>
                </c:pt>
                <c:pt idx="5">
                  <c:v>1.8804933333333334</c:v>
                </c:pt>
                <c:pt idx="6">
                  <c:v>2.7720000000000002E-2</c:v>
                </c:pt>
                <c:pt idx="7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'D2.6.2.B'!$BO$69</c:f>
              <c:strCache>
                <c:ptCount val="1"/>
                <c:pt idx="0">
                  <c:v>Bus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'D2.6.2.B'!$BP$69:$BW$69</c:f>
              <c:numCache>
                <c:formatCode>General</c:formatCode>
                <c:ptCount val="8"/>
                <c:pt idx="0">
                  <c:v>6.8666666666666659E-4</c:v>
                </c:pt>
                <c:pt idx="1">
                  <c:v>6.8666666666666659E-4</c:v>
                </c:pt>
                <c:pt idx="2">
                  <c:v>0.42320666666666668</c:v>
                </c:pt>
                <c:pt idx="3">
                  <c:v>0.72121333333333337</c:v>
                </c:pt>
                <c:pt idx="4">
                  <c:v>1.2190066666666666</c:v>
                </c:pt>
                <c:pt idx="5">
                  <c:v>0.54808000000000001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'D2.6.2.B'!$BO$70</c:f>
              <c:strCache>
                <c:ptCount val="1"/>
                <c:pt idx="0">
                  <c:v>Bus (ETI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'D2.6.2.B'!$BP$70:$BW$70</c:f>
              <c:numCache>
                <c:formatCode>General</c:formatCode>
                <c:ptCount val="8"/>
                <c:pt idx="0">
                  <c:v>6.733333333333334E-4</c:v>
                </c:pt>
                <c:pt idx="1">
                  <c:v>6.5333333333333335E-4</c:v>
                </c:pt>
                <c:pt idx="2">
                  <c:v>0.40686666666666665</c:v>
                </c:pt>
                <c:pt idx="3">
                  <c:v>0.35668</c:v>
                </c:pt>
                <c:pt idx="4">
                  <c:v>0.15053333333333332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7"/>
          <c:order val="17"/>
          <c:tx>
            <c:strRef>
              <c:f>'D2.6.2.B'!$BO$71</c:f>
              <c:strCache>
                <c:ptCount val="1"/>
                <c:pt idx="0">
                  <c:v>Car Battery (A/B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'D2.6.2.B'!$BP$71:$BW$71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9.758E-2</c:v>
                </c:pt>
              </c:numCache>
            </c:numRef>
          </c:val>
        </c:ser>
        <c:ser>
          <c:idx val="18"/>
          <c:order val="18"/>
          <c:tx>
            <c:strRef>
              <c:f>'D2.6.2.B'!$BO$72</c:f>
              <c:strCache>
                <c:ptCount val="1"/>
                <c:pt idx="0">
                  <c:v>Car Battery (C/D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'D2.6.2.B'!$BP$72:$BW$72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1.3557733333333335</c:v>
                </c:pt>
              </c:numCache>
            </c:numRef>
          </c:val>
        </c:ser>
        <c:ser>
          <c:idx val="19"/>
          <c:order val="19"/>
          <c:tx>
            <c:strRef>
              <c:f>'D2.6.2.B'!$BO$73</c:f>
              <c:strCache>
                <c:ptCount val="1"/>
                <c:pt idx="0">
                  <c:v>Car Hybrid (A/B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'D2.6.2.B'!$BP$73:$BW$73</c:f>
              <c:numCache>
                <c:formatCode>General</c:formatCode>
                <c:ptCount val="8"/>
                <c:pt idx="0">
                  <c:v>0.76497333333333328</c:v>
                </c:pt>
                <c:pt idx="1">
                  <c:v>0.38894666666666666</c:v>
                </c:pt>
                <c:pt idx="2">
                  <c:v>7.7113333333333339E-2</c:v>
                </c:pt>
                <c:pt idx="3">
                  <c:v>1.4095800000000001</c:v>
                </c:pt>
                <c:pt idx="4">
                  <c:v>4.3113799999999998</c:v>
                </c:pt>
                <c:pt idx="5">
                  <c:v>6.9274266666666673</c:v>
                </c:pt>
                <c:pt idx="6">
                  <c:v>7.20268</c:v>
                </c:pt>
                <c:pt idx="7">
                  <c:v>3.6630533333333331</c:v>
                </c:pt>
              </c:numCache>
            </c:numRef>
          </c:val>
        </c:ser>
        <c:ser>
          <c:idx val="20"/>
          <c:order val="20"/>
          <c:tx>
            <c:strRef>
              <c:f>'D2.6.2.B'!$BO$74</c:f>
              <c:strCache>
                <c:ptCount val="1"/>
                <c:pt idx="0">
                  <c:v>Car Hybrid (C/D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'D2.6.2.B'!$BP$74:$BW$74</c:f>
              <c:numCache>
                <c:formatCode>General</c:formatCode>
                <c:ptCount val="8"/>
                <c:pt idx="0">
                  <c:v>1.81264</c:v>
                </c:pt>
                <c:pt idx="1">
                  <c:v>0.92120666666666673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3.6247199999999999</c:v>
                </c:pt>
                <c:pt idx="6">
                  <c:v>16.427299999999999</c:v>
                </c:pt>
                <c:pt idx="7">
                  <c:v>36.352113333333335</c:v>
                </c:pt>
              </c:numCache>
            </c:numRef>
          </c:val>
        </c:ser>
        <c:ser>
          <c:idx val="21"/>
          <c:order val="21"/>
          <c:tx>
            <c:strRef>
              <c:f>'D2.6.2.B'!$BO$75</c:f>
              <c:strCache>
                <c:ptCount val="1"/>
                <c:pt idx="0">
                  <c:v>Car Hydrogen FCV (A/B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'D2.6.2.B'!$BP$75:$BW$75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0.95085333333333322</c:v>
                </c:pt>
                <c:pt idx="7">
                  <c:v>4.8859000000000004</c:v>
                </c:pt>
              </c:numCache>
            </c:numRef>
          </c:val>
        </c:ser>
        <c:ser>
          <c:idx val="22"/>
          <c:order val="22"/>
          <c:tx>
            <c:strRef>
              <c:f>'D2.6.2.B'!$BO$76</c:f>
              <c:strCache>
                <c:ptCount val="1"/>
                <c:pt idx="0">
                  <c:v>Car Hydrogen ICE (A/B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'D2.6.2.B'!$BP$76:$BW$76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0.44724666666666668</c:v>
                </c:pt>
                <c:pt idx="7">
                  <c:v>1.7924933333333335</c:v>
                </c:pt>
              </c:numCache>
            </c:numRef>
          </c:val>
        </c:ser>
        <c:ser>
          <c:idx val="23"/>
          <c:order val="23"/>
          <c:tx>
            <c:strRef>
              <c:f>'D2.6.2.B'!$BO$77</c:f>
              <c:strCache>
                <c:ptCount val="1"/>
                <c:pt idx="0">
                  <c:v>Car ICE (A/B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'D2.6.2.B'!$BP$77:$BW$77</c:f>
              <c:numCache>
                <c:formatCode>General</c:formatCode>
                <c:ptCount val="8"/>
                <c:pt idx="0">
                  <c:v>36.879746666666669</c:v>
                </c:pt>
                <c:pt idx="1">
                  <c:v>40.96568666666667</c:v>
                </c:pt>
                <c:pt idx="2">
                  <c:v>40.338586666666664</c:v>
                </c:pt>
                <c:pt idx="3">
                  <c:v>36.063533333333332</c:v>
                </c:pt>
                <c:pt idx="4">
                  <c:v>31.813033333333333</c:v>
                </c:pt>
                <c:pt idx="5">
                  <c:v>26.364193333333333</c:v>
                </c:pt>
                <c:pt idx="6">
                  <c:v>18.362086666666666</c:v>
                </c:pt>
                <c:pt idx="7">
                  <c:v>13.149039999999999</c:v>
                </c:pt>
              </c:numCache>
            </c:numRef>
          </c:val>
        </c:ser>
        <c:ser>
          <c:idx val="24"/>
          <c:order val="24"/>
          <c:tx>
            <c:strRef>
              <c:f>'D2.6.2.B'!$BO$78</c:f>
              <c:strCache>
                <c:ptCount val="1"/>
                <c:pt idx="0">
                  <c:v>Car ICE (C/D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'D2.6.2.B'!$BP$78:$BW$78</c:f>
              <c:numCache>
                <c:formatCode>General</c:formatCode>
                <c:ptCount val="8"/>
                <c:pt idx="0">
                  <c:v>85.75663333333334</c:v>
                </c:pt>
                <c:pt idx="1">
                  <c:v>95.410453333333322</c:v>
                </c:pt>
                <c:pt idx="2">
                  <c:v>94.526553333333339</c:v>
                </c:pt>
                <c:pt idx="3">
                  <c:v>89.801733333333331</c:v>
                </c:pt>
                <c:pt idx="4">
                  <c:v>91.553779999999989</c:v>
                </c:pt>
                <c:pt idx="5">
                  <c:v>90.124039999999994</c:v>
                </c:pt>
                <c:pt idx="6">
                  <c:v>72.635419999999996</c:v>
                </c:pt>
                <c:pt idx="7">
                  <c:v>41.876919999999998</c:v>
                </c:pt>
              </c:numCache>
            </c:numRef>
          </c:val>
        </c:ser>
        <c:ser>
          <c:idx val="25"/>
          <c:order val="25"/>
          <c:tx>
            <c:strRef>
              <c:f>'D2.6.2.B'!$BO$79</c:f>
              <c:strCache>
                <c:ptCount val="1"/>
                <c:pt idx="0">
                  <c:v>Car PHEV (Long Range A/B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'D2.6.2.B'!$BP$79:$BW$79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2.2717066666666663</c:v>
                </c:pt>
                <c:pt idx="7">
                  <c:v>12.014706666666665</c:v>
                </c:pt>
              </c:numCache>
            </c:numRef>
          </c:val>
        </c:ser>
        <c:ser>
          <c:idx val="26"/>
          <c:order val="26"/>
          <c:tx>
            <c:strRef>
              <c:f>'D2.6.2.B'!$BO$80</c:f>
              <c:strCache>
                <c:ptCount val="1"/>
                <c:pt idx="0">
                  <c:v>Car PHEV (Long Range C/D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'D2.6.2.B'!$BP$80:$BW$80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4.5665333333333331</c:v>
                </c:pt>
              </c:numCache>
            </c:numRef>
          </c:val>
        </c:ser>
        <c:ser>
          <c:idx val="27"/>
          <c:order val="27"/>
          <c:tx>
            <c:strRef>
              <c:f>'D2.6.2.B'!$BO$81</c:f>
              <c:strCache>
                <c:ptCount val="1"/>
                <c:pt idx="0">
                  <c:v>Car PHEV (Med Range A/B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'D2.6.2.B'!$BP$81:$BW$81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0.25253333333333333</c:v>
                </c:pt>
                <c:pt idx="6">
                  <c:v>7.503893333333334</c:v>
                </c:pt>
                <c:pt idx="7">
                  <c:v>7.7060666666666675</c:v>
                </c:pt>
              </c:numCache>
            </c:numRef>
          </c:val>
        </c:ser>
        <c:ser>
          <c:idx val="28"/>
          <c:order val="28"/>
          <c:tx>
            <c:strRef>
              <c:f>'D2.6.2.B'!$BO$82</c:f>
              <c:strCache>
                <c:ptCount val="1"/>
                <c:pt idx="0">
                  <c:v>Car PHEV (Med Range C/D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'D2.6.2.B'!$BP$82:$BW$82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2.32016</c:v>
                </c:pt>
                <c:pt idx="7">
                  <c:v>14.779666666666666</c:v>
                </c:pt>
              </c:numCache>
            </c:numRef>
          </c:val>
        </c:ser>
        <c:ser>
          <c:idx val="29"/>
          <c:order val="29"/>
          <c:tx>
            <c:strRef>
              <c:f>'D2.6.2.B'!$BO$83</c:f>
              <c:strCache>
                <c:ptCount val="1"/>
                <c:pt idx="0">
                  <c:v>Car PHEV (Short Range A/B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'D2.6.2.B'!$BP$83:$BW$83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0.16992666666666667</c:v>
                </c:pt>
                <c:pt idx="3">
                  <c:v>1.69374</c:v>
                </c:pt>
                <c:pt idx="4">
                  <c:v>4.9283466666666662</c:v>
                </c:pt>
                <c:pt idx="5">
                  <c:v>9.7100533333333328</c:v>
                </c:pt>
                <c:pt idx="6">
                  <c:v>7.338820000000001</c:v>
                </c:pt>
                <c:pt idx="7">
                  <c:v>0.37489333333333336</c:v>
                </c:pt>
              </c:numCache>
            </c:numRef>
          </c:val>
        </c:ser>
        <c:ser>
          <c:idx val="30"/>
          <c:order val="30"/>
          <c:tx>
            <c:strRef>
              <c:f>'D2.6.2.B'!$BO$84</c:f>
              <c:strCache>
                <c:ptCount val="1"/>
                <c:pt idx="0">
                  <c:v>Car PHEV (Short Range C/D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'D2.6.2.B'!$BP$84:$BW$84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1.1052133333333334</c:v>
                </c:pt>
                <c:pt idx="6">
                  <c:v>2.9748533333333333</c:v>
                </c:pt>
                <c:pt idx="7">
                  <c:v>0</c:v>
                </c:pt>
              </c:numCache>
            </c:numRef>
          </c:val>
        </c:ser>
        <c:ser>
          <c:idx val="31"/>
          <c:order val="31"/>
          <c:tx>
            <c:strRef>
              <c:f>'D2.6.2.B'!$BO$85</c:f>
              <c:strCache>
                <c:ptCount val="1"/>
                <c:pt idx="0">
                  <c:v>HGV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'D2.6.2.B'!$BP$85:$BW$85</c:f>
              <c:numCache>
                <c:formatCode>General</c:formatCode>
                <c:ptCount val="8"/>
                <c:pt idx="0">
                  <c:v>0.33583333333333332</c:v>
                </c:pt>
                <c:pt idx="1">
                  <c:v>0.56416666666666671</c:v>
                </c:pt>
                <c:pt idx="2">
                  <c:v>0.94545999999999997</c:v>
                </c:pt>
                <c:pt idx="3">
                  <c:v>1.5802266666666667</c:v>
                </c:pt>
                <c:pt idx="4">
                  <c:v>2.5255799999999997</c:v>
                </c:pt>
                <c:pt idx="5">
                  <c:v>3.1798733333333331</c:v>
                </c:pt>
                <c:pt idx="6">
                  <c:v>0.92439333333333329</c:v>
                </c:pt>
                <c:pt idx="7">
                  <c:v>0</c:v>
                </c:pt>
              </c:numCache>
            </c:numRef>
          </c:val>
        </c:ser>
        <c:ser>
          <c:idx val="32"/>
          <c:order val="32"/>
          <c:tx>
            <c:strRef>
              <c:f>'D2.6.2.B'!$BO$86</c:f>
              <c:strCache>
                <c:ptCount val="1"/>
                <c:pt idx="0">
                  <c:v>HGV (Dual Fuel Port)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'D2.6.2.B'!$BP$86:$BW$86</c:f>
              <c:numCache>
                <c:formatCode>General</c:formatCode>
                <c:ptCount val="8"/>
                <c:pt idx="0">
                  <c:v>0.30054666666666668</c:v>
                </c:pt>
                <c:pt idx="1">
                  <c:v>0.50980000000000003</c:v>
                </c:pt>
                <c:pt idx="2">
                  <c:v>0.86342666666666679</c:v>
                </c:pt>
                <c:pt idx="3">
                  <c:v>1.2366533333333332</c:v>
                </c:pt>
                <c:pt idx="4">
                  <c:v>2.5999999999999998E-4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3"/>
          <c:order val="33"/>
          <c:tx>
            <c:strRef>
              <c:f>'D2.6.2.B'!$BO$87</c:f>
              <c:strCache>
                <c:ptCount val="1"/>
                <c:pt idx="0">
                  <c:v>HGV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'D2.6.2.B'!$BP$87:$BW$87</c:f>
              <c:numCache>
                <c:formatCode>General</c:formatCode>
                <c:ptCount val="8"/>
                <c:pt idx="0">
                  <c:v>0.26650666666666667</c:v>
                </c:pt>
                <c:pt idx="1">
                  <c:v>0.45699333333333336</c:v>
                </c:pt>
                <c:pt idx="2">
                  <c:v>0.78301333333333334</c:v>
                </c:pt>
                <c:pt idx="3">
                  <c:v>1.3405333333333334</c:v>
                </c:pt>
                <c:pt idx="4">
                  <c:v>2.2695799999999999</c:v>
                </c:pt>
                <c:pt idx="5">
                  <c:v>0.33432666666666666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4"/>
          <c:order val="34"/>
          <c:tx>
            <c:strRef>
              <c:f>'D2.6.2.B'!$BO$88</c:f>
              <c:strCache>
                <c:ptCount val="1"/>
                <c:pt idx="0">
                  <c:v>HGV (Hydrogen FCV)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'D2.6.2.B'!$BP$88:$BW$88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2.3140000000000001E-2</c:v>
                </c:pt>
              </c:numCache>
            </c:numRef>
          </c:val>
        </c:ser>
        <c:ser>
          <c:idx val="35"/>
          <c:order val="35"/>
          <c:tx>
            <c:strRef>
              <c:f>'D2.6.2.B'!$BO$89</c:f>
              <c:strCache>
                <c:ptCount val="1"/>
                <c:pt idx="0">
                  <c:v>HGV (ICE Euro 6)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'D2.6.2.B'!$BP$89:$BW$89</c:f>
              <c:numCache>
                <c:formatCode>General</c:formatCode>
                <c:ptCount val="8"/>
                <c:pt idx="0">
                  <c:v>4.17232</c:v>
                </c:pt>
                <c:pt idx="1">
                  <c:v>4.677293333333334</c:v>
                </c:pt>
                <c:pt idx="2">
                  <c:v>2.7579466666666668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6"/>
          <c:order val="36"/>
          <c:tx>
            <c:strRef>
              <c:f>'D2.6.2.B'!$BO$90</c:f>
              <c:strCache>
                <c:ptCount val="1"/>
                <c:pt idx="0">
                  <c:v>HGV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'D2.6.2.B'!$BP$90:$BW$90</c:f>
              <c:numCache>
                <c:formatCode>General</c:formatCode>
                <c:ptCount val="8"/>
                <c:pt idx="0">
                  <c:v>4.6666666666666672E-4</c:v>
                </c:pt>
                <c:pt idx="1">
                  <c:v>4.4666666666666672E-4</c:v>
                </c:pt>
                <c:pt idx="2">
                  <c:v>0.32481333333333334</c:v>
                </c:pt>
                <c:pt idx="3">
                  <c:v>0.54513999999999996</c:v>
                </c:pt>
                <c:pt idx="4">
                  <c:v>0.91261333333333328</c:v>
                </c:pt>
                <c:pt idx="5">
                  <c:v>1.5235466666666668</c:v>
                </c:pt>
                <c:pt idx="6">
                  <c:v>2.5355933333333334</c:v>
                </c:pt>
                <c:pt idx="7">
                  <c:v>4.2052466666666666</c:v>
                </c:pt>
              </c:numCache>
            </c:numRef>
          </c:val>
        </c:ser>
        <c:ser>
          <c:idx val="37"/>
          <c:order val="37"/>
          <c:tx>
            <c:strRef>
              <c:f>'D2.6.2.B'!$BO$91</c:f>
              <c:strCache>
                <c:ptCount val="1"/>
                <c:pt idx="0">
                  <c:v>HGV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'D2.6.2.B'!$BP$91:$BW$91</c:f>
              <c:numCache>
                <c:formatCode>General</c:formatCode>
                <c:ptCount val="8"/>
                <c:pt idx="0">
                  <c:v>3.9999999999999996E-4</c:v>
                </c:pt>
                <c:pt idx="1">
                  <c:v>3.9333333333333332E-4</c:v>
                </c:pt>
                <c:pt idx="2">
                  <c:v>0.28789333333333333</c:v>
                </c:pt>
                <c:pt idx="3">
                  <c:v>0.48963333333333331</c:v>
                </c:pt>
                <c:pt idx="4">
                  <c:v>0.83163333333333334</c:v>
                </c:pt>
                <c:pt idx="5">
                  <c:v>1.4105133333333333</c:v>
                </c:pt>
                <c:pt idx="6">
                  <c:v>2.3887066666666668</c:v>
                </c:pt>
                <c:pt idx="7">
                  <c:v>2.6894800000000001</c:v>
                </c:pt>
              </c:numCache>
            </c:numRef>
          </c:val>
        </c:ser>
        <c:ser>
          <c:idx val="38"/>
          <c:order val="38"/>
          <c:tx>
            <c:strRef>
              <c:f>'D2.6.2.B'!$BO$92</c:f>
              <c:strCache>
                <c:ptCount val="1"/>
                <c:pt idx="0">
                  <c:v>HGV (ETI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'D2.6.2.B'!$BP$92:$BW$92</c:f>
              <c:numCache>
                <c:formatCode>General</c:formatCode>
                <c:ptCount val="8"/>
                <c:pt idx="0">
                  <c:v>3.9333333333333332E-4</c:v>
                </c:pt>
                <c:pt idx="1">
                  <c:v>3.8000000000000002E-4</c:v>
                </c:pt>
                <c:pt idx="2">
                  <c:v>0.28093333333333331</c:v>
                </c:pt>
                <c:pt idx="3">
                  <c:v>0.47662666666666664</c:v>
                </c:pt>
                <c:pt idx="4">
                  <c:v>0.16815333333333332</c:v>
                </c:pt>
                <c:pt idx="5">
                  <c:v>0.17451333333333333</c:v>
                </c:pt>
                <c:pt idx="6">
                  <c:v>0.12375333333333333</c:v>
                </c:pt>
                <c:pt idx="7">
                  <c:v>0</c:v>
                </c:pt>
              </c:numCache>
            </c:numRef>
          </c:val>
        </c:ser>
        <c:ser>
          <c:idx val="39"/>
          <c:order val="39"/>
          <c:tx>
            <c:strRef>
              <c:f>'D2.6.2.B'!$BO$93</c:f>
              <c:strCache>
                <c:ptCount val="1"/>
                <c:pt idx="0">
                  <c:v>LGV (BEV)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'D2.6.2.B'!$BP$93:$BW$93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9.5953333333333335E-2</c:v>
                </c:pt>
                <c:pt idx="6">
                  <c:v>0.5482933333333333</c:v>
                </c:pt>
                <c:pt idx="7">
                  <c:v>1.1553799999999999</c:v>
                </c:pt>
              </c:numCache>
            </c:numRef>
          </c:val>
        </c:ser>
        <c:ser>
          <c:idx val="40"/>
          <c:order val="40"/>
          <c:tx>
            <c:strRef>
              <c:f>'D2.6.2.B'!$BO$94</c:f>
              <c:strCache>
                <c:ptCount val="1"/>
                <c:pt idx="0">
                  <c:v>LGV (Hybrid)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'D2.6.2.B'!$BP$94:$BW$94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1.0666666666666668E-2</c:v>
                </c:pt>
                <c:pt idx="3">
                  <c:v>6.726E-2</c:v>
                </c:pt>
                <c:pt idx="4">
                  <c:v>0.17453333333333332</c:v>
                </c:pt>
                <c:pt idx="5">
                  <c:v>0.56423999999999996</c:v>
                </c:pt>
                <c:pt idx="6">
                  <c:v>1.4006000000000001</c:v>
                </c:pt>
                <c:pt idx="7">
                  <c:v>1.4194733333333334</c:v>
                </c:pt>
              </c:numCache>
            </c:numRef>
          </c:val>
        </c:ser>
        <c:ser>
          <c:idx val="41"/>
          <c:order val="41"/>
          <c:tx>
            <c:strRef>
              <c:f>'D2.6.2.B'!$BO$95</c:f>
              <c:strCache>
                <c:ptCount val="1"/>
                <c:pt idx="0">
                  <c:v>LGV (Hydrogen FCV)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'D2.6.2.B'!$BP$95:$BW$95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2.8053333333333333E-2</c:v>
                </c:pt>
                <c:pt idx="7">
                  <c:v>0.17440666666666668</c:v>
                </c:pt>
              </c:numCache>
            </c:numRef>
          </c:val>
        </c:ser>
        <c:ser>
          <c:idx val="42"/>
          <c:order val="42"/>
          <c:tx>
            <c:strRef>
              <c:f>'D2.6.2.B'!$BO$96</c:f>
              <c:strCache>
                <c:ptCount val="1"/>
                <c:pt idx="0">
                  <c:v>LGV (Hydrogen 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'D2.6.2.B'!$BP$96:$BW$96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0.10967333333333333</c:v>
                </c:pt>
              </c:numCache>
            </c:numRef>
          </c:val>
        </c:ser>
        <c:ser>
          <c:idx val="43"/>
          <c:order val="43"/>
          <c:tx>
            <c:strRef>
              <c:f>'D2.6.2.B'!$BO$97</c:f>
              <c:strCache>
                <c:ptCount val="1"/>
                <c:pt idx="0">
                  <c:v>LGV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'D2.6.2.B'!$BP$97:$BW$97</c:f>
              <c:numCache>
                <c:formatCode>General</c:formatCode>
                <c:ptCount val="8"/>
                <c:pt idx="0">
                  <c:v>32.9587</c:v>
                </c:pt>
                <c:pt idx="1">
                  <c:v>32.633406666666673</c:v>
                </c:pt>
                <c:pt idx="2">
                  <c:v>29.642786666666666</c:v>
                </c:pt>
                <c:pt idx="3">
                  <c:v>36.449066666666667</c:v>
                </c:pt>
                <c:pt idx="4">
                  <c:v>34.154673333333335</c:v>
                </c:pt>
                <c:pt idx="5">
                  <c:v>29.495913333333331</c:v>
                </c:pt>
                <c:pt idx="6">
                  <c:v>27.867206666666668</c:v>
                </c:pt>
                <c:pt idx="7">
                  <c:v>14.937626666666665</c:v>
                </c:pt>
              </c:numCache>
            </c:numRef>
          </c:val>
        </c:ser>
        <c:ser>
          <c:idx val="44"/>
          <c:order val="44"/>
          <c:tx>
            <c:strRef>
              <c:f>'D2.6.2.B'!$BO$98</c:f>
              <c:strCache>
                <c:ptCount val="1"/>
                <c:pt idx="0">
                  <c:v>LGV (PHEV)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'D2.6.2.B'!$BP$98:$BW$98</c:f>
              <c:numCache>
                <c:formatCode>General</c:formatCode>
                <c:ptCount val="8"/>
                <c:pt idx="0">
                  <c:v>0.75639999999999996</c:v>
                </c:pt>
                <c:pt idx="1">
                  <c:v>1.7762066666666665</c:v>
                </c:pt>
                <c:pt idx="2">
                  <c:v>3.0914666666666668</c:v>
                </c:pt>
                <c:pt idx="3">
                  <c:v>5.1628933333333329</c:v>
                </c:pt>
                <c:pt idx="4">
                  <c:v>8.3660466666666657</c:v>
                </c:pt>
                <c:pt idx="5">
                  <c:v>13.367586666666666</c:v>
                </c:pt>
                <c:pt idx="6">
                  <c:v>21.019380000000002</c:v>
                </c:pt>
                <c:pt idx="7">
                  <c:v>32.313919999999996</c:v>
                </c:pt>
              </c:numCache>
            </c:numRef>
          </c:val>
        </c:ser>
        <c:ser>
          <c:idx val="45"/>
          <c:order val="45"/>
          <c:tx>
            <c:strRef>
              <c:f>'D2.6.2.B'!$BO$99</c:f>
              <c:strCache>
                <c:ptCount val="1"/>
                <c:pt idx="0">
                  <c:v>Rail (Freight Diesel)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'D2.6.2.B'!$BP$99:$BW$99</c:f>
              <c:numCache>
                <c:formatCode>General</c:formatCode>
                <c:ptCount val="8"/>
                <c:pt idx="0">
                  <c:v>0.71675333333333335</c:v>
                </c:pt>
                <c:pt idx="1">
                  <c:v>1.0036266666666667</c:v>
                </c:pt>
                <c:pt idx="2">
                  <c:v>0.80735999999999997</c:v>
                </c:pt>
                <c:pt idx="3">
                  <c:v>0.76225333333333334</c:v>
                </c:pt>
                <c:pt idx="4">
                  <c:v>0.7337933333333333</c:v>
                </c:pt>
                <c:pt idx="5">
                  <c:v>0.71675333333333335</c:v>
                </c:pt>
                <c:pt idx="6">
                  <c:v>1.00362</c:v>
                </c:pt>
                <c:pt idx="7">
                  <c:v>0.80735999999999997</c:v>
                </c:pt>
              </c:numCache>
            </c:numRef>
          </c:val>
        </c:ser>
        <c:ser>
          <c:idx val="46"/>
          <c:order val="46"/>
          <c:tx>
            <c:strRef>
              <c:f>'D2.6.2.B'!$BO$100</c:f>
              <c:strCache>
                <c:ptCount val="1"/>
                <c:pt idx="0">
                  <c:v>Rail (Passenger Diesel)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'D2.6.2.B'!$BP$100:$BW$100</c:f>
              <c:numCache>
                <c:formatCode>General</c:formatCode>
                <c:ptCount val="8"/>
                <c:pt idx="0">
                  <c:v>1.0402</c:v>
                </c:pt>
                <c:pt idx="1">
                  <c:v>0.25633333333333336</c:v>
                </c:pt>
                <c:pt idx="2">
                  <c:v>0.96122666666666667</c:v>
                </c:pt>
                <c:pt idx="3">
                  <c:v>0.89596000000000009</c:v>
                </c:pt>
                <c:pt idx="4">
                  <c:v>0.90605333333333327</c:v>
                </c:pt>
                <c:pt idx="5">
                  <c:v>1.50644</c:v>
                </c:pt>
                <c:pt idx="6">
                  <c:v>0.25550666666666666</c:v>
                </c:pt>
                <c:pt idx="7">
                  <c:v>0.96038666666666661</c:v>
                </c:pt>
              </c:numCache>
            </c:numRef>
          </c:val>
        </c:ser>
        <c:ser>
          <c:idx val="47"/>
          <c:order val="47"/>
          <c:tx>
            <c:strRef>
              <c:f>'D2.6.2.B'!$BO$101</c:f>
              <c:strCache>
                <c:ptCount val="1"/>
                <c:pt idx="0">
                  <c:v>Rail (Passenger Electric)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'D2.6.2.B'!$BP$101:$BW$101</c:f>
              <c:numCache>
                <c:formatCode>General</c:formatCode>
                <c:ptCount val="8"/>
                <c:pt idx="0">
                  <c:v>0.65513333333333335</c:v>
                </c:pt>
                <c:pt idx="1">
                  <c:v>1.0794933333333334</c:v>
                </c:pt>
                <c:pt idx="2">
                  <c:v>0.66160666666666668</c:v>
                </c:pt>
                <c:pt idx="3">
                  <c:v>0.64292000000000005</c:v>
                </c:pt>
                <c:pt idx="4">
                  <c:v>0.71058666666666659</c:v>
                </c:pt>
                <c:pt idx="5">
                  <c:v>0.73065999999999998</c:v>
                </c:pt>
                <c:pt idx="6">
                  <c:v>0.28236666666666665</c:v>
                </c:pt>
                <c:pt idx="7">
                  <c:v>0.65554666666666661</c:v>
                </c:pt>
              </c:numCache>
            </c:numRef>
          </c:val>
        </c:ser>
        <c:ser>
          <c:idx val="48"/>
          <c:order val="48"/>
          <c:tx>
            <c:strRef>
              <c:f>'D2.6.2.B'!$BO$102</c:f>
              <c:strCache>
                <c:ptCount val="1"/>
                <c:pt idx="0">
                  <c:v>Aviation (International)</c:v>
                </c:pt>
              </c:strCache>
            </c:strRef>
          </c:tx>
          <c:spPr>
            <a:solidFill>
              <a:srgbClr val="00CC00"/>
            </a:solidFill>
          </c:spPr>
          <c:invertIfNegative val="0"/>
          <c:cat>
            <c:numRef>
              <c:f>'D2.6.2.B'!$BP$53:$BW$53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'D2.6.2.B'!$BP$102:$BW$102</c:f>
              <c:numCache>
                <c:formatCode>General</c:formatCode>
                <c:ptCount val="8"/>
                <c:pt idx="0">
                  <c:v>16.801806666666668</c:v>
                </c:pt>
                <c:pt idx="1">
                  <c:v>18.609153333333335</c:v>
                </c:pt>
                <c:pt idx="2">
                  <c:v>18.609200000000001</c:v>
                </c:pt>
                <c:pt idx="3">
                  <c:v>18.334033333333334</c:v>
                </c:pt>
                <c:pt idx="4">
                  <c:v>21.035466666666668</c:v>
                </c:pt>
                <c:pt idx="5">
                  <c:v>26.421719999999997</c:v>
                </c:pt>
                <c:pt idx="6">
                  <c:v>29.438006666666666</c:v>
                </c:pt>
                <c:pt idx="7">
                  <c:v>36.809966666666668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3221376"/>
        <c:axId val="213222912"/>
      </c:barChart>
      <c:catAx>
        <c:axId val="21322137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 rot="60000"/>
          <a:lstStyle/>
          <a:p>
            <a:pPr>
              <a:defRPr/>
            </a:pPr>
            <a:endParaRPr lang="en-US"/>
          </a:p>
        </c:txPr>
        <c:crossAx val="213222912"/>
        <c:crosses val="autoZero"/>
        <c:auto val="1"/>
        <c:lblAlgn val="r"/>
        <c:lblOffset val="100"/>
        <c:noMultiLvlLbl val="0"/>
      </c:catAx>
      <c:valAx>
        <c:axId val="213222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£bn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132213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Resource Costs</a:t>
            </a:r>
          </a:p>
        </c:rich>
      </c:tx>
      <c:overlay val="0"/>
    </c:title>
    <c:autoTitleDeleted val="0"/>
    <c:plotArea>
      <c:layout/>
      <c:areaChart>
        <c:grouping val="stacked"/>
        <c:varyColors val="0"/>
        <c:ser>
          <c:idx val="2"/>
          <c:order val="2"/>
          <c:tx>
            <c:strRef>
              <c:f>'D2.6.2.B'!$CE$56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'D2.6.2.B'!$CF$53:$CM$53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'D2.6.2.B'!$CF$56:$CM$56</c:f>
              <c:numCache>
                <c:formatCode>General</c:formatCode>
                <c:ptCount val="8"/>
                <c:pt idx="0">
                  <c:v>16.43188</c:v>
                </c:pt>
                <c:pt idx="1">
                  <c:v>21.208393333333333</c:v>
                </c:pt>
                <c:pt idx="2">
                  <c:v>24.582813333333334</c:v>
                </c:pt>
                <c:pt idx="3">
                  <c:v>21.94570666666667</c:v>
                </c:pt>
                <c:pt idx="4">
                  <c:v>20.107893333333333</c:v>
                </c:pt>
                <c:pt idx="5">
                  <c:v>17.550619999999999</c:v>
                </c:pt>
                <c:pt idx="6">
                  <c:v>14.121026666666667</c:v>
                </c:pt>
                <c:pt idx="7">
                  <c:v>9.0397599999999994</c:v>
                </c:pt>
              </c:numCache>
            </c:numRef>
          </c:val>
        </c:ser>
        <c:ser>
          <c:idx val="0"/>
          <c:order val="0"/>
          <c:tx>
            <c:strRef>
              <c:f>'D2.6.2.B'!$CE$54</c:f>
              <c:strCache>
                <c:ptCount val="1"/>
                <c:pt idx="0">
                  <c:v>Liquid Fuel</c:v>
                </c:pt>
              </c:strCache>
            </c:strRef>
          </c:tx>
          <c:spPr>
            <a:solidFill>
              <a:srgbClr val="993300"/>
            </a:solidFill>
          </c:spPr>
          <c:cat>
            <c:numRef>
              <c:f>'D2.6.2.B'!$CF$53:$CM$53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'D2.6.2.B'!$CF$54:$CM$54</c:f>
              <c:numCache>
                <c:formatCode>General</c:formatCode>
                <c:ptCount val="8"/>
                <c:pt idx="0">
                  <c:v>33.388446666666667</c:v>
                </c:pt>
                <c:pt idx="1">
                  <c:v>33.884886666666667</c:v>
                </c:pt>
                <c:pt idx="2">
                  <c:v>32.833619999999996</c:v>
                </c:pt>
                <c:pt idx="3">
                  <c:v>31.796986666666665</c:v>
                </c:pt>
                <c:pt idx="4">
                  <c:v>28.321746666666666</c:v>
                </c:pt>
                <c:pt idx="5">
                  <c:v>26.927906666666669</c:v>
                </c:pt>
                <c:pt idx="6">
                  <c:v>25.903593333333333</c:v>
                </c:pt>
                <c:pt idx="7">
                  <c:v>26.111166666666669</c:v>
                </c:pt>
              </c:numCache>
            </c:numRef>
          </c:val>
        </c:ser>
        <c:ser>
          <c:idx val="1"/>
          <c:order val="1"/>
          <c:tx>
            <c:strRef>
              <c:f>'D2.6.2.B'!$CE$55</c:f>
              <c:strCache>
                <c:ptCount val="1"/>
                <c:pt idx="0">
                  <c:v>Biofuel Imports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'D2.6.2.B'!$CF$53:$CM$53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'D2.6.2.B'!$CF$55:$CM$55</c:f>
              <c:numCache>
                <c:formatCode>General</c:formatCode>
                <c:ptCount val="8"/>
                <c:pt idx="0">
                  <c:v>9.5466666666666668E-3</c:v>
                </c:pt>
                <c:pt idx="1">
                  <c:v>0.12627333333333332</c:v>
                </c:pt>
                <c:pt idx="2">
                  <c:v>1.6193533333333332</c:v>
                </c:pt>
                <c:pt idx="3">
                  <c:v>1.9213199999999999</c:v>
                </c:pt>
                <c:pt idx="4">
                  <c:v>2.4751999999999996</c:v>
                </c:pt>
                <c:pt idx="5">
                  <c:v>3.0291133333333335</c:v>
                </c:pt>
                <c:pt idx="6">
                  <c:v>4.2716266666666671</c:v>
                </c:pt>
                <c:pt idx="7">
                  <c:v>5.1248000000000005</c:v>
                </c:pt>
              </c:numCache>
            </c:numRef>
          </c:val>
        </c:ser>
        <c:ser>
          <c:idx val="3"/>
          <c:order val="3"/>
          <c:tx>
            <c:strRef>
              <c:f>'D2.6.2.B'!$CE$57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'D2.6.2.B'!$CF$53:$CM$53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'D2.6.2.B'!$CF$57:$CM$57</c:f>
              <c:numCache>
                <c:formatCode>General</c:formatCode>
                <c:ptCount val="8"/>
                <c:pt idx="0">
                  <c:v>3.5903266666666664</c:v>
                </c:pt>
                <c:pt idx="1">
                  <c:v>1.4738</c:v>
                </c:pt>
                <c:pt idx="2">
                  <c:v>0.52676666666666672</c:v>
                </c:pt>
                <c:pt idx="3">
                  <c:v>0.67221333333333333</c:v>
                </c:pt>
                <c:pt idx="4">
                  <c:v>0.70651999999999993</c:v>
                </c:pt>
                <c:pt idx="5">
                  <c:v>0.74232666666666669</c:v>
                </c:pt>
                <c:pt idx="6">
                  <c:v>0.71350000000000002</c:v>
                </c:pt>
                <c:pt idx="7">
                  <c:v>0.42704666666666669</c:v>
                </c:pt>
              </c:numCache>
            </c:numRef>
          </c:val>
        </c:ser>
        <c:ser>
          <c:idx val="4"/>
          <c:order val="4"/>
          <c:tx>
            <c:strRef>
              <c:f>'D2.6.2.B'!$CE$58</c:f>
              <c:strCache>
                <c:ptCount val="1"/>
                <c:pt idx="0">
                  <c:v>Biomass Imports</c:v>
                </c:pt>
              </c:strCache>
            </c:strRef>
          </c:tx>
          <c:spPr>
            <a:solidFill>
              <a:srgbClr val="4F6228"/>
            </a:solidFill>
          </c:spPr>
          <c:cat>
            <c:numRef>
              <c:f>'D2.6.2.B'!$CF$53:$CM$53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'D2.6.2.B'!$CF$58:$CM$58</c:f>
              <c:numCache>
                <c:formatCode>General</c:formatCode>
                <c:ptCount val="8"/>
                <c:pt idx="0">
                  <c:v>6.5799999999999999E-3</c:v>
                </c:pt>
                <c:pt idx="1">
                  <c:v>0</c:v>
                </c:pt>
                <c:pt idx="2">
                  <c:v>9.3240000000000003E-2</c:v>
                </c:pt>
                <c:pt idx="3">
                  <c:v>0.94601999999999997</c:v>
                </c:pt>
                <c:pt idx="4">
                  <c:v>3.086546666666667</c:v>
                </c:pt>
                <c:pt idx="5">
                  <c:v>5.2178999999999993</c:v>
                </c:pt>
                <c:pt idx="6">
                  <c:v>4.929733333333334</c:v>
                </c:pt>
                <c:pt idx="7">
                  <c:v>2.5845133333333337</c:v>
                </c:pt>
              </c:numCache>
            </c:numRef>
          </c:val>
        </c:ser>
        <c:ser>
          <c:idx val="5"/>
          <c:order val="5"/>
          <c:tx>
            <c:strRef>
              <c:f>'D2.6.2.B'!$CE$59</c:f>
              <c:strCache>
                <c:ptCount val="1"/>
                <c:pt idx="0">
                  <c:v>UK Biomass</c:v>
                </c:pt>
              </c:strCache>
            </c:strRef>
          </c:tx>
          <c:spPr>
            <a:solidFill>
              <a:srgbClr val="006600"/>
            </a:solidFill>
          </c:spPr>
          <c:cat>
            <c:numRef>
              <c:f>'D2.6.2.B'!$CF$53:$CM$53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'D2.6.2.B'!$CF$59:$CM$59</c:f>
              <c:numCache>
                <c:formatCode>General</c:formatCode>
                <c:ptCount val="8"/>
                <c:pt idx="0">
                  <c:v>0.47754666666666667</c:v>
                </c:pt>
                <c:pt idx="1">
                  <c:v>0.71921333333333337</c:v>
                </c:pt>
                <c:pt idx="2">
                  <c:v>1.1859333333333333</c:v>
                </c:pt>
                <c:pt idx="3">
                  <c:v>1.3931066666666667</c:v>
                </c:pt>
                <c:pt idx="4">
                  <c:v>1.58988</c:v>
                </c:pt>
                <c:pt idx="5">
                  <c:v>1.77658</c:v>
                </c:pt>
                <c:pt idx="6">
                  <c:v>1.95322</c:v>
                </c:pt>
                <c:pt idx="7">
                  <c:v>2.1198266666666665</c:v>
                </c:pt>
              </c:numCache>
            </c:numRef>
          </c:val>
        </c:ser>
        <c:ser>
          <c:idx val="6"/>
          <c:order val="6"/>
          <c:tx>
            <c:strRef>
              <c:f>'D2.6.2.B'!$CE$60</c:f>
              <c:strCache>
                <c:ptCount val="1"/>
                <c:pt idx="0">
                  <c:v>Dry Waste Resource</c:v>
                </c:pt>
              </c:strCache>
            </c:strRef>
          </c:tx>
          <c:spPr>
            <a:solidFill>
              <a:srgbClr val="FABF8F"/>
            </a:solidFill>
          </c:spPr>
          <c:cat>
            <c:numRef>
              <c:f>'D2.6.2.B'!$CF$53:$CM$53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'D2.6.2.B'!$CF$60:$CM$60</c:f>
              <c:numCache>
                <c:formatCode>General</c:formatCode>
                <c:ptCount val="8"/>
                <c:pt idx="0">
                  <c:v>2.4666666666666668E-4</c:v>
                </c:pt>
                <c:pt idx="1">
                  <c:v>2.2000000000000001E-4</c:v>
                </c:pt>
                <c:pt idx="2">
                  <c:v>5.4000000000000001E-4</c:v>
                </c:pt>
                <c:pt idx="3">
                  <c:v>5.6000000000000006E-4</c:v>
                </c:pt>
                <c:pt idx="4">
                  <c:v>3.0666666666666668E-4</c:v>
                </c:pt>
                <c:pt idx="5">
                  <c:v>0</c:v>
                </c:pt>
                <c:pt idx="6">
                  <c:v>0.5492866666666667</c:v>
                </c:pt>
                <c:pt idx="7">
                  <c:v>1.0275733333333332</c:v>
                </c:pt>
              </c:numCache>
            </c:numRef>
          </c:val>
        </c:ser>
        <c:ser>
          <c:idx val="7"/>
          <c:order val="7"/>
          <c:tx>
            <c:strRef>
              <c:f>'D2.6.2.B'!$CE$61</c:f>
              <c:strCache>
                <c:ptCount val="1"/>
                <c:pt idx="0">
                  <c:v>Wet Waste</c:v>
                </c:pt>
              </c:strCache>
            </c:strRef>
          </c:tx>
          <c:spPr>
            <a:solidFill>
              <a:srgbClr val="660033"/>
            </a:solidFill>
          </c:spPr>
          <c:cat>
            <c:numRef>
              <c:f>'D2.6.2.B'!$CF$53:$CM$53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'D2.6.2.B'!$CF$61:$CM$61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0.12186</c:v>
                </c:pt>
                <c:pt idx="3">
                  <c:v>0.11433333333333333</c:v>
                </c:pt>
                <c:pt idx="4">
                  <c:v>8.8966666666666666E-2</c:v>
                </c:pt>
                <c:pt idx="5">
                  <c:v>7.4026666666666657E-2</c:v>
                </c:pt>
                <c:pt idx="6">
                  <c:v>1.1113333333333334E-2</c:v>
                </c:pt>
                <c:pt idx="7">
                  <c:v>0.40003333333333335</c:v>
                </c:pt>
              </c:numCache>
            </c:numRef>
          </c:val>
        </c:ser>
        <c:ser>
          <c:idx val="8"/>
          <c:order val="8"/>
          <c:tx>
            <c:strRef>
              <c:f>'D2.6.2.B'!$CE$62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FFC000"/>
            </a:solidFill>
          </c:spPr>
          <c:cat>
            <c:numRef>
              <c:f>'D2.6.2.B'!$CF$53:$CM$53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'D2.6.2.B'!$CF$62:$CM$62</c:f>
              <c:numCache>
                <c:formatCode>General</c:formatCode>
                <c:ptCount val="8"/>
                <c:pt idx="0">
                  <c:v>0.25618666666666667</c:v>
                </c:pt>
                <c:pt idx="1">
                  <c:v>0.28953999999999996</c:v>
                </c:pt>
                <c:pt idx="2">
                  <c:v>0.41513333333333335</c:v>
                </c:pt>
                <c:pt idx="3">
                  <c:v>0.83134666666666668</c:v>
                </c:pt>
                <c:pt idx="4">
                  <c:v>1.2520199999999999</c:v>
                </c:pt>
                <c:pt idx="5">
                  <c:v>1.7539733333333334</c:v>
                </c:pt>
                <c:pt idx="6">
                  <c:v>2.4583533333333332</c:v>
                </c:pt>
                <c:pt idx="7">
                  <c:v>3.2855666666666665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287680"/>
        <c:axId val="213289216"/>
      </c:areaChart>
      <c:catAx>
        <c:axId val="21328768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213289216"/>
        <c:crosses val="autoZero"/>
        <c:auto val="1"/>
        <c:lblAlgn val="ctr"/>
        <c:lblOffset val="100"/>
        <c:noMultiLvlLbl val="0"/>
      </c:catAx>
      <c:valAx>
        <c:axId val="213289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£bn/year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213287680"/>
        <c:crosses val="autoZero"/>
        <c:crossBetween val="midCat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Fixed &amp; VOM Costs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468264874726477"/>
          <c:y val="9.6577133574435758E-2"/>
          <c:w val="0.61459173461676864"/>
          <c:h val="0.84691026623847376"/>
        </c:manualLayout>
      </c:layout>
      <c:areaChart>
        <c:grouping val="stacked"/>
        <c:varyColors val="0"/>
        <c:ser>
          <c:idx val="0"/>
          <c:order val="0"/>
          <c:tx>
            <c:strRef>
              <c:f>'D2.6.2.B'!$CU$54</c:f>
              <c:strCache>
                <c:ptCount val="1"/>
                <c:pt idx="0">
                  <c:v>Industry I1 HTP Bio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'D2.6.2.B'!$CV$54:$DC$54</c:f>
              <c:numCache>
                <c:formatCode>General</c:formatCode>
                <c:ptCount val="8"/>
                <c:pt idx="0">
                  <c:v>9.2000000000000003E-4</c:v>
                </c:pt>
                <c:pt idx="1">
                  <c:v>2.7666666666666664E-3</c:v>
                </c:pt>
                <c:pt idx="2">
                  <c:v>5.9733333333333331E-3</c:v>
                </c:pt>
                <c:pt idx="3">
                  <c:v>5.9733333333333331E-3</c:v>
                </c:pt>
                <c:pt idx="4">
                  <c:v>5.9733333333333331E-3</c:v>
                </c:pt>
                <c:pt idx="5">
                  <c:v>5.0533333333333333E-3</c:v>
                </c:pt>
                <c:pt idx="6">
                  <c:v>3.2066666666666667E-3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'D2.6.2.B'!$CU$55</c:f>
              <c:strCache>
                <c:ptCount val="1"/>
                <c:pt idx="0">
                  <c:v>Industry I1 HTP Bio Sw CCS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'D2.6.2.B'!$CV$55:$DC$55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9.2000000000000003E-4</c:v>
                </c:pt>
                <c:pt idx="3">
                  <c:v>2.7666666666666664E-3</c:v>
                </c:pt>
                <c:pt idx="4">
                  <c:v>4.0333333333333332E-3</c:v>
                </c:pt>
                <c:pt idx="5">
                  <c:v>4.2266666666666668E-3</c:v>
                </c:pt>
                <c:pt idx="6">
                  <c:v>3.773333333333333E-3</c:v>
                </c:pt>
                <c:pt idx="7">
                  <c:v>2.2400000000000002E-3</c:v>
                </c:pt>
              </c:numCache>
            </c:numRef>
          </c:val>
        </c:ser>
        <c:ser>
          <c:idx val="2"/>
          <c:order val="2"/>
          <c:tx>
            <c:strRef>
              <c:f>'D2.6.2.B'!$CU$56</c:f>
              <c:strCache>
                <c:ptCount val="1"/>
                <c:pt idx="0">
                  <c:v>Industry I1 HTP Gas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'D2.6.2.B'!$CV$56:$DC$56</c:f>
              <c:numCache>
                <c:formatCode>General</c:formatCode>
                <c:ptCount val="8"/>
                <c:pt idx="0">
                  <c:v>4.4000000000000003E-3</c:v>
                </c:pt>
                <c:pt idx="1">
                  <c:v>1.3259999999999999E-2</c:v>
                </c:pt>
                <c:pt idx="2">
                  <c:v>3.0826666666666665E-2</c:v>
                </c:pt>
                <c:pt idx="3">
                  <c:v>3.0826666666666665E-2</c:v>
                </c:pt>
                <c:pt idx="4">
                  <c:v>3.0826666666666665E-2</c:v>
                </c:pt>
                <c:pt idx="5">
                  <c:v>2.6426666666666668E-2</c:v>
                </c:pt>
                <c:pt idx="6">
                  <c:v>1.7573333333333333E-2</c:v>
                </c:pt>
                <c:pt idx="7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'D2.6.2.B'!$CU$57</c:f>
              <c:strCache>
                <c:ptCount val="1"/>
                <c:pt idx="0">
                  <c:v>Industry I1 HTP Gas Sw CCS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'D2.6.2.B'!$CV$57:$DC$57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4.4000000000000003E-3</c:v>
                </c:pt>
                <c:pt idx="3">
                  <c:v>1.2653333333333334E-2</c:v>
                </c:pt>
                <c:pt idx="4">
                  <c:v>1.7299999999999999E-2</c:v>
                </c:pt>
                <c:pt idx="5">
                  <c:v>2.4653333333333333E-2</c:v>
                </c:pt>
                <c:pt idx="6">
                  <c:v>4.6179999999999999E-2</c:v>
                </c:pt>
                <c:pt idx="7">
                  <c:v>8.4226666666666672E-2</c:v>
                </c:pt>
              </c:numCache>
            </c:numRef>
          </c:val>
        </c:ser>
        <c:ser>
          <c:idx val="4"/>
          <c:order val="4"/>
          <c:tx>
            <c:strRef>
              <c:f>'D2.6.2.B'!$CU$58</c:f>
              <c:strCache>
                <c:ptCount val="1"/>
                <c:pt idx="0">
                  <c:v>Industry I1 HTP Hyd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'D2.6.2.B'!$CV$58:$DC$58</c:f>
              <c:numCache>
                <c:formatCode>General</c:formatCode>
                <c:ptCount val="8"/>
                <c:pt idx="0">
                  <c:v>0</c:v>
                </c:pt>
                <c:pt idx="1">
                  <c:v>1.0133333333333333E-3</c:v>
                </c:pt>
                <c:pt idx="2">
                  <c:v>1.7600000000000001E-3</c:v>
                </c:pt>
                <c:pt idx="3">
                  <c:v>1.7600000000000001E-3</c:v>
                </c:pt>
                <c:pt idx="4">
                  <c:v>1.7600000000000001E-3</c:v>
                </c:pt>
                <c:pt idx="5">
                  <c:v>7.4666666666666664E-4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'D2.6.2.B'!$CU$59</c:f>
              <c:strCache>
                <c:ptCount val="1"/>
                <c:pt idx="0">
                  <c:v>Industry I1 HTP Hyd Sw CCS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'D2.6.2.B'!$CV$59:$DC$59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5.2666666666666669E-3</c:v>
                </c:pt>
                <c:pt idx="3">
                  <c:v>6.8866666666666659E-3</c:v>
                </c:pt>
                <c:pt idx="4">
                  <c:v>6.9399999999999991E-3</c:v>
                </c:pt>
                <c:pt idx="5">
                  <c:v>6.9399999999999991E-3</c:v>
                </c:pt>
                <c:pt idx="6">
                  <c:v>3.8799999999999998E-3</c:v>
                </c:pt>
                <c:pt idx="7">
                  <c:v>4.6933333333333332E-3</c:v>
                </c:pt>
              </c:numCache>
            </c:numRef>
          </c:val>
        </c:ser>
        <c:ser>
          <c:idx val="6"/>
          <c:order val="6"/>
          <c:tx>
            <c:strRef>
              <c:f>'D2.6.2.B'!$CU$60</c:f>
              <c:strCache>
                <c:ptCount val="1"/>
                <c:pt idx="0">
                  <c:v>Industry I2 HTP Bio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'D2.6.2.B'!$CV$60:$DC$60</c:f>
              <c:numCache>
                <c:formatCode>General</c:formatCode>
                <c:ptCount val="8"/>
                <c:pt idx="0">
                  <c:v>0</c:v>
                </c:pt>
                <c:pt idx="1">
                  <c:v>1.0666666666666667E-4</c:v>
                </c:pt>
                <c:pt idx="2">
                  <c:v>1.0666666666666667E-4</c:v>
                </c:pt>
                <c:pt idx="3">
                  <c:v>1.0666666666666667E-4</c:v>
                </c:pt>
                <c:pt idx="4">
                  <c:v>1.0666666666666667E-4</c:v>
                </c:pt>
                <c:pt idx="5">
                  <c:v>1.0666666666666667E-4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'D2.6.2.B'!$CU$61</c:f>
              <c:strCache>
                <c:ptCount val="1"/>
                <c:pt idx="0">
                  <c:v>Industry I2 HTP Bio Sw CCS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'D2.6.2.B'!$CV$61:$DC$61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1.5333333333333334E-4</c:v>
                </c:pt>
                <c:pt idx="3">
                  <c:v>4.6666666666666672E-4</c:v>
                </c:pt>
                <c:pt idx="4">
                  <c:v>1.1000000000000001E-3</c:v>
                </c:pt>
                <c:pt idx="5">
                  <c:v>2.3599999999999997E-3</c:v>
                </c:pt>
                <c:pt idx="6">
                  <c:v>4.0733333333333333E-3</c:v>
                </c:pt>
                <c:pt idx="7">
                  <c:v>3.8933333333333333E-3</c:v>
                </c:pt>
              </c:numCache>
            </c:numRef>
          </c:val>
        </c:ser>
        <c:ser>
          <c:idx val="8"/>
          <c:order val="8"/>
          <c:tx>
            <c:strRef>
              <c:f>'D2.6.2.B'!$CU$62</c:f>
              <c:strCache>
                <c:ptCount val="1"/>
                <c:pt idx="0">
                  <c:v>Industry I2 HTP Hyd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'D2.6.2.B'!$CV$62:$DC$62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1.0666666666666667E-4</c:v>
                </c:pt>
                <c:pt idx="4">
                  <c:v>1.0666666666666667E-4</c:v>
                </c:pt>
                <c:pt idx="5">
                  <c:v>1.0666666666666667E-4</c:v>
                </c:pt>
                <c:pt idx="6">
                  <c:v>1.0666666666666667E-4</c:v>
                </c:pt>
                <c:pt idx="7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'D2.6.2.B'!$CU$63</c:f>
              <c:strCache>
                <c:ptCount val="1"/>
                <c:pt idx="0">
                  <c:v>Industry I2 LTP Bio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'D2.6.2.B'!$CV$63:$DC$63</c:f>
              <c:numCache>
                <c:formatCode>General</c:formatCode>
                <c:ptCount val="8"/>
                <c:pt idx="0">
                  <c:v>4.0666666666666667E-4</c:v>
                </c:pt>
                <c:pt idx="1">
                  <c:v>1.24E-3</c:v>
                </c:pt>
                <c:pt idx="2">
                  <c:v>2.8733333333333332E-3</c:v>
                </c:pt>
                <c:pt idx="3">
                  <c:v>2.64E-3</c:v>
                </c:pt>
                <c:pt idx="4">
                  <c:v>1.8133333333333335E-3</c:v>
                </c:pt>
                <c:pt idx="5">
                  <c:v>1.8000000000000001E-4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'D2.6.2.B'!$CU$64</c:f>
              <c:strCache>
                <c:ptCount val="1"/>
                <c:pt idx="0">
                  <c:v>Industry I2 LTP Bio Sw CCS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'D2.6.2.B'!$CV$64:$DC$64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4.2000000000000002E-4</c:v>
                </c:pt>
                <c:pt idx="3">
                  <c:v>1.2600000000000001E-3</c:v>
                </c:pt>
                <c:pt idx="4">
                  <c:v>2.9266666666666668E-3</c:v>
                </c:pt>
                <c:pt idx="5">
                  <c:v>3.1466666666666665E-3</c:v>
                </c:pt>
                <c:pt idx="6">
                  <c:v>2.66E-3</c:v>
                </c:pt>
                <c:pt idx="7">
                  <c:v>1.6533333333333333E-3</c:v>
                </c:pt>
              </c:numCache>
            </c:numRef>
          </c:val>
        </c:ser>
        <c:ser>
          <c:idx val="11"/>
          <c:order val="11"/>
          <c:tx>
            <c:strRef>
              <c:f>'D2.6.2.B'!$CU$65</c:f>
              <c:strCache>
                <c:ptCount val="1"/>
                <c:pt idx="0">
                  <c:v>Industry I2 LTP Hyd Sw CCS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'D2.6.2.B'!$CV$65:$DC$65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1.8666666666666666E-4</c:v>
                </c:pt>
                <c:pt idx="3">
                  <c:v>9.0000000000000008E-4</c:v>
                </c:pt>
                <c:pt idx="4">
                  <c:v>3.953333333333333E-3</c:v>
                </c:pt>
                <c:pt idx="5">
                  <c:v>1.0086666666666666E-2</c:v>
                </c:pt>
                <c:pt idx="6">
                  <c:v>1.9146666666666666E-2</c:v>
                </c:pt>
                <c:pt idx="7">
                  <c:v>3.4646666666666666E-2</c:v>
                </c:pt>
              </c:numCache>
            </c:numRef>
          </c:val>
        </c:ser>
        <c:ser>
          <c:idx val="12"/>
          <c:order val="12"/>
          <c:tx>
            <c:strRef>
              <c:f>'D2.6.2.B'!$CU$66</c:f>
              <c:strCache>
                <c:ptCount val="1"/>
                <c:pt idx="0">
                  <c:v>Industry I2 SpH Bio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'D2.6.2.B'!$CV$66:$DC$66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1.9999999999999998E-4</c:v>
                </c:pt>
                <c:pt idx="3">
                  <c:v>3.9333333333333332E-4</c:v>
                </c:pt>
                <c:pt idx="4">
                  <c:v>6.6E-4</c:v>
                </c:pt>
                <c:pt idx="5">
                  <c:v>5.3333333333333336E-4</c:v>
                </c:pt>
                <c:pt idx="6">
                  <c:v>3.2000000000000003E-4</c:v>
                </c:pt>
                <c:pt idx="7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'D2.6.2.B'!$CU$67</c:f>
              <c:strCache>
                <c:ptCount val="1"/>
                <c:pt idx="0">
                  <c:v>Industry I3 SpH Bio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'D2.6.2.B'!$CV$67:$DC$67</c:f>
              <c:numCache>
                <c:formatCode>General</c:formatCode>
                <c:ptCount val="8"/>
                <c:pt idx="0">
                  <c:v>4.4000000000000002E-4</c:v>
                </c:pt>
                <c:pt idx="1">
                  <c:v>1.3466666666666668E-3</c:v>
                </c:pt>
                <c:pt idx="2">
                  <c:v>3.1933333333333332E-3</c:v>
                </c:pt>
                <c:pt idx="3">
                  <c:v>6.1266666666666665E-3</c:v>
                </c:pt>
                <c:pt idx="4">
                  <c:v>1.0240000000000001E-2</c:v>
                </c:pt>
                <c:pt idx="5">
                  <c:v>8.3933333333333325E-3</c:v>
                </c:pt>
                <c:pt idx="6">
                  <c:v>5.0200000000000002E-3</c:v>
                </c:pt>
                <c:pt idx="7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'D2.6.2.B'!$CU$68</c:f>
              <c:strCache>
                <c:ptCount val="1"/>
                <c:pt idx="0">
                  <c:v>Industry I4 LTP Heat pumps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'D2.6.2.B'!$CV$68:$DC$68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2.3333333333333336E-4</c:v>
                </c:pt>
                <c:pt idx="4">
                  <c:v>6.466666666666667E-4</c:v>
                </c:pt>
                <c:pt idx="5">
                  <c:v>1.4733333333333334E-3</c:v>
                </c:pt>
                <c:pt idx="6">
                  <c:v>3.1066666666666669E-3</c:v>
                </c:pt>
                <c:pt idx="7">
                  <c:v>6.2599999999999999E-3</c:v>
                </c:pt>
              </c:numCache>
            </c:numRef>
          </c:val>
        </c:ser>
        <c:ser>
          <c:idx val="15"/>
          <c:order val="15"/>
          <c:tx>
            <c:strRef>
              <c:f>'D2.6.2.B'!$CU$69</c:f>
              <c:strCache>
                <c:ptCount val="1"/>
                <c:pt idx="0">
                  <c:v>Industry I5 SpH Baseline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'D2.6.2.B'!$CV$69:$DC$69</c:f>
              <c:numCache>
                <c:formatCode>General</c:formatCode>
                <c:ptCount val="8"/>
                <c:pt idx="0">
                  <c:v>1.362E-2</c:v>
                </c:pt>
                <c:pt idx="1">
                  <c:v>1.2993333333333332E-2</c:v>
                </c:pt>
                <c:pt idx="2">
                  <c:v>1.1213333333333332E-2</c:v>
                </c:pt>
                <c:pt idx="3">
                  <c:v>7.9266666666666669E-3</c:v>
                </c:pt>
                <c:pt idx="4">
                  <c:v>9.7999999999999997E-4</c:v>
                </c:pt>
                <c:pt idx="5">
                  <c:v>0</c:v>
                </c:pt>
                <c:pt idx="6">
                  <c:v>0</c:v>
                </c:pt>
                <c:pt idx="7">
                  <c:v>3.0333333333333336E-3</c:v>
                </c:pt>
              </c:numCache>
            </c:numRef>
          </c:val>
        </c:ser>
        <c:ser>
          <c:idx val="16"/>
          <c:order val="16"/>
          <c:tx>
            <c:strRef>
              <c:f>'D2.6.2.B'!$CU$70</c:f>
              <c:strCache>
                <c:ptCount val="1"/>
                <c:pt idx="0">
                  <c:v>Industry I6 HTP Bio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'D2.6.2.B'!$CV$70:$DC$70</c:f>
              <c:numCache>
                <c:formatCode>General</c:formatCode>
                <c:ptCount val="8"/>
                <c:pt idx="0">
                  <c:v>1.3066666666666667E-3</c:v>
                </c:pt>
                <c:pt idx="1">
                  <c:v>3.9266666666666668E-3</c:v>
                </c:pt>
                <c:pt idx="2">
                  <c:v>4.1466666666666666E-3</c:v>
                </c:pt>
                <c:pt idx="3">
                  <c:v>4.1466666666666666E-3</c:v>
                </c:pt>
                <c:pt idx="4">
                  <c:v>4.1466666666666666E-3</c:v>
                </c:pt>
                <c:pt idx="5">
                  <c:v>4.1466666666666666E-3</c:v>
                </c:pt>
                <c:pt idx="6">
                  <c:v>2.8400000000000001E-3</c:v>
                </c:pt>
                <c:pt idx="7">
                  <c:v>2.1333333333333333E-4</c:v>
                </c:pt>
              </c:numCache>
            </c:numRef>
          </c:val>
        </c:ser>
        <c:ser>
          <c:idx val="17"/>
          <c:order val="17"/>
          <c:tx>
            <c:strRef>
              <c:f>'D2.6.2.B'!$CU$71</c:f>
              <c:strCache>
                <c:ptCount val="1"/>
                <c:pt idx="0">
                  <c:v>Industry I6 HTP Bio Sw CCS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'D2.6.2.B'!$CV$71:$DC$71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1.2933333333333334E-3</c:v>
                </c:pt>
                <c:pt idx="3">
                  <c:v>1.42E-3</c:v>
                </c:pt>
                <c:pt idx="4">
                  <c:v>1.42E-3</c:v>
                </c:pt>
                <c:pt idx="5">
                  <c:v>1.42E-3</c:v>
                </c:pt>
                <c:pt idx="6">
                  <c:v>1.42E-3</c:v>
                </c:pt>
                <c:pt idx="7">
                  <c:v>3.8000000000000002E-4</c:v>
                </c:pt>
              </c:numCache>
            </c:numRef>
          </c:val>
        </c:ser>
        <c:ser>
          <c:idx val="18"/>
          <c:order val="18"/>
          <c:tx>
            <c:strRef>
              <c:f>'D2.6.2.B'!$CU$72</c:f>
              <c:strCache>
                <c:ptCount val="1"/>
                <c:pt idx="0">
                  <c:v>Industry I6 HTP Hyd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'D2.6.2.B'!$CV$72:$DC$72</c:f>
              <c:numCache>
                <c:formatCode>General</c:formatCode>
                <c:ptCount val="8"/>
                <c:pt idx="0">
                  <c:v>3.1866666666666666E-3</c:v>
                </c:pt>
                <c:pt idx="1">
                  <c:v>1.0320000000000001E-2</c:v>
                </c:pt>
                <c:pt idx="2">
                  <c:v>2.4673333333333335E-2</c:v>
                </c:pt>
                <c:pt idx="3">
                  <c:v>5.3533333333333329E-2</c:v>
                </c:pt>
                <c:pt idx="4">
                  <c:v>0.10371333333333334</c:v>
                </c:pt>
                <c:pt idx="5">
                  <c:v>0.10180666666666667</c:v>
                </c:pt>
                <c:pt idx="6">
                  <c:v>0.10270666666666667</c:v>
                </c:pt>
                <c:pt idx="7">
                  <c:v>0.10933333333333332</c:v>
                </c:pt>
              </c:numCache>
            </c:numRef>
          </c:val>
        </c:ser>
        <c:ser>
          <c:idx val="19"/>
          <c:order val="19"/>
          <c:tx>
            <c:strRef>
              <c:f>'D2.6.2.B'!$CU$73</c:f>
              <c:strCache>
                <c:ptCount val="1"/>
                <c:pt idx="0">
                  <c:v>Industry I6 LTP Hyd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'D2.6.2.B'!$CV$73:$DC$73</c:f>
              <c:numCache>
                <c:formatCode>General</c:formatCode>
                <c:ptCount val="8"/>
                <c:pt idx="0">
                  <c:v>1.8000000000000001E-4</c:v>
                </c:pt>
                <c:pt idx="1">
                  <c:v>3.7866666666666665E-3</c:v>
                </c:pt>
                <c:pt idx="2">
                  <c:v>1.1153333333333333E-2</c:v>
                </c:pt>
                <c:pt idx="3">
                  <c:v>2.5873333333333335E-2</c:v>
                </c:pt>
                <c:pt idx="4">
                  <c:v>5.5160000000000008E-2</c:v>
                </c:pt>
                <c:pt idx="5">
                  <c:v>7.7460000000000001E-2</c:v>
                </c:pt>
                <c:pt idx="6">
                  <c:v>8.2513333333333341E-2</c:v>
                </c:pt>
                <c:pt idx="7">
                  <c:v>9.8466666666666661E-2</c:v>
                </c:pt>
              </c:numCache>
            </c:numRef>
          </c:val>
        </c:ser>
        <c:ser>
          <c:idx val="20"/>
          <c:order val="20"/>
          <c:tx>
            <c:strRef>
              <c:f>'D2.6.2.B'!$CU$74</c:f>
              <c:strCache>
                <c:ptCount val="1"/>
                <c:pt idx="0">
                  <c:v>Industry I6 SpH Bio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'D2.6.2.B'!$CV$74:$DC$74</c:f>
              <c:numCache>
                <c:formatCode>General</c:formatCode>
                <c:ptCount val="8"/>
                <c:pt idx="0">
                  <c:v>6.8666666666666659E-4</c:v>
                </c:pt>
                <c:pt idx="1">
                  <c:v>2.0599999999999998E-3</c:v>
                </c:pt>
                <c:pt idx="2">
                  <c:v>4.8266666666666666E-3</c:v>
                </c:pt>
                <c:pt idx="3">
                  <c:v>9.7066666666666673E-3</c:v>
                </c:pt>
                <c:pt idx="4">
                  <c:v>1.9519999999999999E-2</c:v>
                </c:pt>
                <c:pt idx="5">
                  <c:v>1.7559999999999999E-2</c:v>
                </c:pt>
                <c:pt idx="6">
                  <c:v>1.2239999999999999E-2</c:v>
                </c:pt>
                <c:pt idx="7">
                  <c:v>1.0533333333333334E-3</c:v>
                </c:pt>
              </c:numCache>
            </c:numRef>
          </c:val>
        </c:ser>
        <c:ser>
          <c:idx val="21"/>
          <c:order val="21"/>
          <c:tx>
            <c:strRef>
              <c:f>'D2.6.2.B'!$CU$75</c:f>
              <c:strCache>
                <c:ptCount val="1"/>
                <c:pt idx="0">
                  <c:v>Industry I7 HTP Bio Sw CCS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'D2.6.2.B'!$CV$75:$DC$75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1.5866666666666666E-3</c:v>
                </c:pt>
                <c:pt idx="3">
                  <c:v>3.3533333333333332E-3</c:v>
                </c:pt>
                <c:pt idx="4">
                  <c:v>6.96E-3</c:v>
                </c:pt>
                <c:pt idx="5">
                  <c:v>1.0280000000000001E-2</c:v>
                </c:pt>
                <c:pt idx="6">
                  <c:v>9.9600000000000001E-3</c:v>
                </c:pt>
                <c:pt idx="7">
                  <c:v>8.3533333333333341E-3</c:v>
                </c:pt>
              </c:numCache>
            </c:numRef>
          </c:val>
        </c:ser>
        <c:ser>
          <c:idx val="22"/>
          <c:order val="22"/>
          <c:tx>
            <c:strRef>
              <c:f>'D2.6.2.B'!$CU$76</c:f>
              <c:strCache>
                <c:ptCount val="1"/>
                <c:pt idx="0">
                  <c:v>Industry I7 SpH Bio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'D2.6.2.B'!$CV$76:$DC$76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1.0666666666666667E-4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3"/>
          <c:order val="23"/>
          <c:tx>
            <c:strRef>
              <c:f>'D2.6.2.B'!$CU$77</c:f>
              <c:strCache>
                <c:ptCount val="1"/>
                <c:pt idx="0">
                  <c:v>Industry I8 LTP Hyd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'D2.6.2.B'!$CV$77:$DC$77</c:f>
              <c:numCache>
                <c:formatCode>General</c:formatCode>
                <c:ptCount val="8"/>
                <c:pt idx="0">
                  <c:v>4.1333333333333335E-3</c:v>
                </c:pt>
                <c:pt idx="1">
                  <c:v>1.9206666666666667E-2</c:v>
                </c:pt>
                <c:pt idx="2">
                  <c:v>4.9513333333333333E-2</c:v>
                </c:pt>
                <c:pt idx="3">
                  <c:v>0.11007333333333333</c:v>
                </c:pt>
                <c:pt idx="4">
                  <c:v>0.10956</c:v>
                </c:pt>
                <c:pt idx="5">
                  <c:v>9.4493333333333332E-2</c:v>
                </c:pt>
                <c:pt idx="6">
                  <c:v>6.4180000000000001E-2</c:v>
                </c:pt>
                <c:pt idx="7">
                  <c:v>5.4799999999999996E-3</c:v>
                </c:pt>
              </c:numCache>
            </c:numRef>
          </c:val>
        </c:ser>
        <c:ser>
          <c:idx val="24"/>
          <c:order val="24"/>
          <c:tx>
            <c:strRef>
              <c:f>'D2.6.2.B'!$CU$78</c:f>
              <c:strCache>
                <c:ptCount val="1"/>
                <c:pt idx="0">
                  <c:v>Industry I8 LTP Hyd Sw CCS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'D2.6.2.B'!$CV$78:$DC$78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1.0893333333333333E-2</c:v>
                </c:pt>
                <c:pt idx="3">
                  <c:v>3.2800000000000003E-2</c:v>
                </c:pt>
                <c:pt idx="4">
                  <c:v>6.9493333333333324E-2</c:v>
                </c:pt>
                <c:pt idx="5">
                  <c:v>7.610666666666667E-2</c:v>
                </c:pt>
                <c:pt idx="6">
                  <c:v>0.12063333333333333</c:v>
                </c:pt>
                <c:pt idx="7">
                  <c:v>0.23347333333333334</c:v>
                </c:pt>
              </c:numCache>
            </c:numRef>
          </c:val>
        </c:ser>
        <c:ser>
          <c:idx val="25"/>
          <c:order val="25"/>
          <c:tx>
            <c:strRef>
              <c:f>'D2.6.2.B'!$CU$79</c:f>
              <c:strCache>
                <c:ptCount val="1"/>
                <c:pt idx="0">
                  <c:v>Industry I8 SpH Bio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'D2.6.2.B'!$CV$79:$DC$79</c:f>
              <c:numCache>
                <c:formatCode>General</c:formatCode>
                <c:ptCount val="8"/>
                <c:pt idx="0">
                  <c:v>5.933333333333333E-4</c:v>
                </c:pt>
                <c:pt idx="1">
                  <c:v>1.7866666666666669E-3</c:v>
                </c:pt>
                <c:pt idx="2">
                  <c:v>4.1866666666666667E-3</c:v>
                </c:pt>
                <c:pt idx="3">
                  <c:v>8.4199999999999987E-3</c:v>
                </c:pt>
                <c:pt idx="4">
                  <c:v>1.4893333333333333E-2</c:v>
                </c:pt>
                <c:pt idx="5">
                  <c:v>1.3600000000000001E-2</c:v>
                </c:pt>
                <c:pt idx="6">
                  <c:v>1.0200000000000001E-2</c:v>
                </c:pt>
                <c:pt idx="7">
                  <c:v>2.7533333333333333E-3</c:v>
                </c:pt>
              </c:numCache>
            </c:numRef>
          </c:val>
        </c:ser>
        <c:ser>
          <c:idx val="26"/>
          <c:order val="26"/>
          <c:tx>
            <c:strRef>
              <c:f>'D2.6.2.B'!$CU$80</c:f>
              <c:strCache>
                <c:ptCount val="1"/>
                <c:pt idx="0">
                  <c:v>Biomass Fired Generation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'D2.6.2.B'!$CV$80:$DC$80</c:f>
              <c:numCache>
                <c:formatCode>General</c:formatCode>
                <c:ptCount val="8"/>
                <c:pt idx="0">
                  <c:v>1.8046666666666666E-2</c:v>
                </c:pt>
                <c:pt idx="1">
                  <c:v>1.4573333333333332E-2</c:v>
                </c:pt>
                <c:pt idx="2">
                  <c:v>1.1073333333333334E-2</c:v>
                </c:pt>
                <c:pt idx="3">
                  <c:v>7.26E-3</c:v>
                </c:pt>
                <c:pt idx="4">
                  <c:v>3.6133333333333334E-3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7"/>
          <c:order val="27"/>
          <c:tx>
            <c:strRef>
              <c:f>'D2.6.2.B'!$CU$81</c:f>
              <c:strCache>
                <c:ptCount val="1"/>
                <c:pt idx="0">
                  <c:v>Biopetrol Production with CCS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'D2.6.2.B'!$CV$81:$DC$81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0.17384666666666668</c:v>
                </c:pt>
                <c:pt idx="3">
                  <c:v>0.17434666666666668</c:v>
                </c:pt>
                <c:pt idx="4">
                  <c:v>0.51957999999999993</c:v>
                </c:pt>
                <c:pt idx="5">
                  <c:v>0.76278000000000001</c:v>
                </c:pt>
                <c:pt idx="6">
                  <c:v>0.76278000000000001</c:v>
                </c:pt>
                <c:pt idx="7">
                  <c:v>0.58893333333333331</c:v>
                </c:pt>
              </c:numCache>
            </c:numRef>
          </c:val>
        </c:ser>
        <c:ser>
          <c:idx val="28"/>
          <c:order val="28"/>
          <c:tx>
            <c:strRef>
              <c:f>'D2.6.2.B'!$CU$82</c:f>
              <c:strCache>
                <c:ptCount val="1"/>
                <c:pt idx="0">
                  <c:v>H2 Plant (Biomass Gasification with CCS)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'D2.6.2.B'!$CV$82:$DC$82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3.5879999999999995E-2</c:v>
                </c:pt>
                <c:pt idx="3">
                  <c:v>7.51E-2</c:v>
                </c:pt>
                <c:pt idx="4">
                  <c:v>0.33573333333333333</c:v>
                </c:pt>
                <c:pt idx="5">
                  <c:v>0.85859999999999992</c:v>
                </c:pt>
                <c:pt idx="6">
                  <c:v>1.02528</c:v>
                </c:pt>
                <c:pt idx="7">
                  <c:v>1.17554</c:v>
                </c:pt>
              </c:numCache>
            </c:numRef>
          </c:val>
        </c:ser>
        <c:ser>
          <c:idx val="29"/>
          <c:order val="29"/>
          <c:tx>
            <c:strRef>
              <c:f>'D2.6.2.B'!$CU$83</c:f>
              <c:strCache>
                <c:ptCount val="1"/>
                <c:pt idx="0">
                  <c:v>H2 Plant (Coal Gasification with CCS)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'D2.6.2.B'!$CV$83:$DC$83</c:f>
              <c:numCache>
                <c:formatCode>General</c:formatCode>
                <c:ptCount val="8"/>
                <c:pt idx="0">
                  <c:v>0</c:v>
                </c:pt>
                <c:pt idx="1">
                  <c:v>1.7126666666666665E-2</c:v>
                </c:pt>
                <c:pt idx="2">
                  <c:v>6.7126666666666668E-2</c:v>
                </c:pt>
                <c:pt idx="3">
                  <c:v>0.14486666666666667</c:v>
                </c:pt>
                <c:pt idx="4">
                  <c:v>0.17027333333333333</c:v>
                </c:pt>
                <c:pt idx="5">
                  <c:v>0.18561333333333332</c:v>
                </c:pt>
                <c:pt idx="6">
                  <c:v>0.18443999999999999</c:v>
                </c:pt>
                <c:pt idx="7">
                  <c:v>0.17575333333333332</c:v>
                </c:pt>
              </c:numCache>
            </c:numRef>
          </c:val>
        </c:ser>
        <c:ser>
          <c:idx val="30"/>
          <c:order val="30"/>
          <c:tx>
            <c:strRef>
              <c:f>'D2.6.2.B'!$CU$84</c:f>
              <c:strCache>
                <c:ptCount val="1"/>
                <c:pt idx="0">
                  <c:v>H2 Plant (Electrolysis)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'D2.6.2.B'!$CV$84:$DC$84</c:f>
              <c:numCache>
                <c:formatCode>General</c:formatCode>
                <c:ptCount val="8"/>
                <c:pt idx="0">
                  <c:v>6.266666666666666E-3</c:v>
                </c:pt>
                <c:pt idx="1">
                  <c:v>5.3466666666666671E-3</c:v>
                </c:pt>
                <c:pt idx="2">
                  <c:v>5.3466666666666671E-3</c:v>
                </c:pt>
                <c:pt idx="3">
                  <c:v>5.3466666666666671E-3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1.3733333333333332E-3</c:v>
                </c:pt>
              </c:numCache>
            </c:numRef>
          </c:val>
        </c:ser>
        <c:ser>
          <c:idx val="31"/>
          <c:order val="31"/>
          <c:tx>
            <c:strRef>
              <c:f>'D2.6.2.B'!$CU$85</c:f>
              <c:strCache>
                <c:ptCount val="1"/>
                <c:pt idx="0">
                  <c:v>H2 Plant (SMR with CCS)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'D2.6.2.B'!$CV$85:$DC$85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2.2000000000000001E-4</c:v>
                </c:pt>
                <c:pt idx="4">
                  <c:v>2.1333333333333333E-4</c:v>
                </c:pt>
                <c:pt idx="5">
                  <c:v>2.1333333333333333E-4</c:v>
                </c:pt>
                <c:pt idx="6">
                  <c:v>2.0666666666666666E-4</c:v>
                </c:pt>
                <c:pt idx="7">
                  <c:v>2.1333333333333333E-4</c:v>
                </c:pt>
              </c:numCache>
            </c:numRef>
          </c:val>
        </c:ser>
        <c:ser>
          <c:idx val="32"/>
          <c:order val="32"/>
          <c:tx>
            <c:strRef>
              <c:f>'D2.6.2.B'!$CU$86</c:f>
              <c:strCache>
                <c:ptCount val="1"/>
                <c:pt idx="0">
                  <c:v>SNG Plant (Biomass Gasification with CCS)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'D2.6.2.B'!$CV$86:$DC$86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5.2446666666666669E-2</c:v>
                </c:pt>
                <c:pt idx="7">
                  <c:v>0.15056666666666668</c:v>
                </c:pt>
              </c:numCache>
            </c:numRef>
          </c:val>
        </c:ser>
        <c:ser>
          <c:idx val="33"/>
          <c:order val="33"/>
          <c:tx>
            <c:strRef>
              <c:f>'D2.6.2.B'!$CU$87</c:f>
              <c:strCache>
                <c:ptCount val="1"/>
                <c:pt idx="0">
                  <c:v>Anaerobic Digestion CHP Plant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'D2.6.2.B'!$CV$87:$DC$87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1.4493333333333332E-2</c:v>
                </c:pt>
                <c:pt idx="3">
                  <c:v>1.5953333333333333E-2</c:v>
                </c:pt>
                <c:pt idx="4">
                  <c:v>1.6653333333333336E-2</c:v>
                </c:pt>
                <c:pt idx="5">
                  <c:v>1.702E-2</c:v>
                </c:pt>
                <c:pt idx="6">
                  <c:v>2.5266666666666666E-3</c:v>
                </c:pt>
                <c:pt idx="7">
                  <c:v>1.0666666666666667E-3</c:v>
                </c:pt>
              </c:numCache>
            </c:numRef>
          </c:val>
        </c:ser>
        <c:ser>
          <c:idx val="34"/>
          <c:order val="34"/>
          <c:tx>
            <c:strRef>
              <c:f>'D2.6.2.B'!$CU$88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'D2.6.2.B'!$CV$88:$DC$88</c:f>
              <c:numCache>
                <c:formatCode>General</c:formatCode>
                <c:ptCount val="8"/>
                <c:pt idx="0">
                  <c:v>0.82242000000000004</c:v>
                </c:pt>
                <c:pt idx="1">
                  <c:v>0.70152666666666663</c:v>
                </c:pt>
                <c:pt idx="2">
                  <c:v>0.70015333333333329</c:v>
                </c:pt>
                <c:pt idx="3">
                  <c:v>0.42120000000000002</c:v>
                </c:pt>
                <c:pt idx="4">
                  <c:v>0.21179333333333333</c:v>
                </c:pt>
                <c:pt idx="5">
                  <c:v>5.262E-2</c:v>
                </c:pt>
                <c:pt idx="6">
                  <c:v>3.5139999999999998E-2</c:v>
                </c:pt>
                <c:pt idx="7">
                  <c:v>0</c:v>
                </c:pt>
              </c:numCache>
            </c:numRef>
          </c:val>
        </c:ser>
        <c:ser>
          <c:idx val="35"/>
          <c:order val="35"/>
          <c:tx>
            <c:strRef>
              <c:f>'D2.6.2.B'!$CU$89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'D2.6.2.B'!$CV$89:$DC$89</c:f>
              <c:numCache>
                <c:formatCode>General</c:formatCode>
                <c:ptCount val="8"/>
                <c:pt idx="0">
                  <c:v>0</c:v>
                </c:pt>
                <c:pt idx="1">
                  <c:v>9.2399999999999999E-3</c:v>
                </c:pt>
                <c:pt idx="2">
                  <c:v>0.26918000000000003</c:v>
                </c:pt>
                <c:pt idx="3">
                  <c:v>0.60194666666666663</c:v>
                </c:pt>
                <c:pt idx="4">
                  <c:v>0.69924666666666668</c:v>
                </c:pt>
                <c:pt idx="5">
                  <c:v>0.78380666666666665</c:v>
                </c:pt>
                <c:pt idx="6">
                  <c:v>0.82663333333333333</c:v>
                </c:pt>
                <c:pt idx="7">
                  <c:v>1.2098333333333333</c:v>
                </c:pt>
              </c:numCache>
            </c:numRef>
          </c:val>
        </c:ser>
        <c:ser>
          <c:idx val="36"/>
          <c:order val="36"/>
          <c:tx>
            <c:strRef>
              <c:f>'D2.6.2.B'!$CU$90</c:f>
              <c:strCache>
                <c:ptCount val="1"/>
                <c:pt idx="0">
                  <c:v>Converted Biomass Plant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'D2.6.2.B'!$CV$90:$DC$90</c:f>
              <c:numCache>
                <c:formatCode>General</c:formatCode>
                <c:ptCount val="8"/>
                <c:pt idx="0">
                  <c:v>6.6086666666666669E-2</c:v>
                </c:pt>
                <c:pt idx="1">
                  <c:v>6.7159999999999997E-2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7"/>
          <c:order val="37"/>
          <c:tx>
            <c:strRef>
              <c:f>'D2.6.2.B'!$CU$91</c:f>
              <c:strCache>
                <c:ptCount val="1"/>
                <c:pt idx="0">
                  <c:v>Geothermal Plant (EGS) Electricity &amp; Heat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'D2.6.2.B'!$CV$91:$DC$91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5.3333333333333336E-4</c:v>
                </c:pt>
                <c:pt idx="6">
                  <c:v>5.3333333333333336E-4</c:v>
                </c:pt>
                <c:pt idx="7">
                  <c:v>1.2800000000000001E-3</c:v>
                </c:pt>
              </c:numCache>
            </c:numRef>
          </c:val>
        </c:ser>
        <c:ser>
          <c:idx val="38"/>
          <c:order val="38"/>
          <c:tx>
            <c:strRef>
              <c:f>'D2.6.2.B'!$CU$92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'D2.6.2.B'!$CV$92:$DC$92</c:f>
              <c:numCache>
                <c:formatCode>General</c:formatCode>
                <c:ptCount val="8"/>
                <c:pt idx="0">
                  <c:v>0</c:v>
                </c:pt>
                <c:pt idx="1">
                  <c:v>7.6666666666666669E-4</c:v>
                </c:pt>
                <c:pt idx="2">
                  <c:v>1.5606666666666668E-2</c:v>
                </c:pt>
                <c:pt idx="3">
                  <c:v>3.3393333333333337E-2</c:v>
                </c:pt>
                <c:pt idx="4">
                  <c:v>5.3946666666666671E-2</c:v>
                </c:pt>
                <c:pt idx="5">
                  <c:v>0.14802666666666667</c:v>
                </c:pt>
                <c:pt idx="6">
                  <c:v>0.16641333333333333</c:v>
                </c:pt>
                <c:pt idx="7">
                  <c:v>0.18729999999999999</c:v>
                </c:pt>
              </c:numCache>
            </c:numRef>
          </c:val>
        </c:ser>
        <c:ser>
          <c:idx val="39"/>
          <c:order val="39"/>
          <c:tx>
            <c:strRef>
              <c:f>'D2.6.2.B'!$CU$93</c:f>
              <c:strCache>
                <c:ptCount val="1"/>
                <c:pt idx="0">
                  <c:v>Hydro Power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'D2.6.2.B'!$CV$93:$DC$93</c:f>
              <c:numCache>
                <c:formatCode>General</c:formatCode>
                <c:ptCount val="8"/>
                <c:pt idx="0">
                  <c:v>9.8813333333333322E-2</c:v>
                </c:pt>
                <c:pt idx="1">
                  <c:v>0.16317999999999999</c:v>
                </c:pt>
                <c:pt idx="2">
                  <c:v>0.19596</c:v>
                </c:pt>
                <c:pt idx="3">
                  <c:v>0.19596</c:v>
                </c:pt>
                <c:pt idx="4">
                  <c:v>0.19596</c:v>
                </c:pt>
                <c:pt idx="5">
                  <c:v>0.19588</c:v>
                </c:pt>
                <c:pt idx="6">
                  <c:v>0.19474666666666665</c:v>
                </c:pt>
                <c:pt idx="7">
                  <c:v>0.19533999999999999</c:v>
                </c:pt>
              </c:numCache>
            </c:numRef>
          </c:val>
        </c:ser>
        <c:ser>
          <c:idx val="40"/>
          <c:order val="40"/>
          <c:tx>
            <c:strRef>
              <c:f>'D2.6.2.B'!$CU$94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'D2.6.2.B'!$CV$94:$DC$94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2.2533333333333333E-3</c:v>
                </c:pt>
                <c:pt idx="3">
                  <c:v>5.2133333333333337E-3</c:v>
                </c:pt>
                <c:pt idx="4">
                  <c:v>3.2946666666666666E-2</c:v>
                </c:pt>
                <c:pt idx="5">
                  <c:v>3.6139999999999999E-2</c:v>
                </c:pt>
                <c:pt idx="6">
                  <c:v>3.6139999999999999E-2</c:v>
                </c:pt>
                <c:pt idx="7">
                  <c:v>3.5466666666666667E-2</c:v>
                </c:pt>
              </c:numCache>
            </c:numRef>
          </c:val>
        </c:ser>
        <c:ser>
          <c:idx val="41"/>
          <c:order val="41"/>
          <c:tx>
            <c:strRef>
              <c:f>'D2.6.2.B'!$CU$95</c:f>
              <c:strCache>
                <c:ptCount val="1"/>
                <c:pt idx="0">
                  <c:v>IGCC Coal with CCS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'D2.6.2.B'!$CV$95:$DC$95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3.7359999999999997E-2</c:v>
                </c:pt>
                <c:pt idx="3">
                  <c:v>5.2833333333333329E-2</c:v>
                </c:pt>
                <c:pt idx="4">
                  <c:v>6.0020000000000004E-2</c:v>
                </c:pt>
                <c:pt idx="5">
                  <c:v>6.1306666666666662E-2</c:v>
                </c:pt>
                <c:pt idx="6">
                  <c:v>6.1273333333333339E-2</c:v>
                </c:pt>
                <c:pt idx="7">
                  <c:v>5.9013333333333334E-2</c:v>
                </c:pt>
              </c:numCache>
            </c:numRef>
          </c:val>
        </c:ser>
        <c:ser>
          <c:idx val="42"/>
          <c:order val="42"/>
          <c:tx>
            <c:strRef>
              <c:f>'D2.6.2.B'!$CU$96</c:f>
              <c:strCache>
                <c:ptCount val="1"/>
                <c:pt idx="0">
                  <c:v>Incineration of Waste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'D2.6.2.B'!$CV$96:$DC$96</c:f>
              <c:numCache>
                <c:formatCode>General</c:formatCode>
                <c:ptCount val="8"/>
                <c:pt idx="0">
                  <c:v>0.30840000000000001</c:v>
                </c:pt>
                <c:pt idx="1">
                  <c:v>0.24672000000000002</c:v>
                </c:pt>
                <c:pt idx="2">
                  <c:v>0.18504000000000001</c:v>
                </c:pt>
                <c:pt idx="3">
                  <c:v>0.12336000000000001</c:v>
                </c:pt>
                <c:pt idx="4">
                  <c:v>6.1680000000000006E-2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3"/>
          <c:order val="43"/>
          <c:tx>
            <c:strRef>
              <c:f>'D2.6.2.B'!$CU$97</c:f>
              <c:strCache>
                <c:ptCount val="1"/>
                <c:pt idx="0">
                  <c:v>Large Scale Ground Mounted Solar PV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'D2.6.2.B'!$CV$97:$DC$97</c:f>
              <c:numCache>
                <c:formatCode>General</c:formatCode>
                <c:ptCount val="8"/>
                <c:pt idx="0">
                  <c:v>5.1560000000000002E-2</c:v>
                </c:pt>
                <c:pt idx="1">
                  <c:v>9.4280000000000003E-2</c:v>
                </c:pt>
                <c:pt idx="2">
                  <c:v>9.4280000000000003E-2</c:v>
                </c:pt>
                <c:pt idx="3">
                  <c:v>9.4280000000000003E-2</c:v>
                </c:pt>
                <c:pt idx="4">
                  <c:v>9.4280000000000003E-2</c:v>
                </c:pt>
                <c:pt idx="5">
                  <c:v>9.4280000000000003E-2</c:v>
                </c:pt>
                <c:pt idx="6">
                  <c:v>4.2726666666666663E-2</c:v>
                </c:pt>
                <c:pt idx="7">
                  <c:v>9.2200000000000008E-3</c:v>
                </c:pt>
              </c:numCache>
            </c:numRef>
          </c:val>
        </c:ser>
        <c:ser>
          <c:idx val="44"/>
          <c:order val="44"/>
          <c:tx>
            <c:strRef>
              <c:f>'D2.6.2.B'!$CU$98</c:f>
              <c:strCache>
                <c:ptCount val="1"/>
                <c:pt idx="0">
                  <c:v>Nuclear (Gen III)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'D2.6.2.B'!$CV$98:$DC$98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0.36464666666666667</c:v>
                </c:pt>
                <c:pt idx="3">
                  <c:v>1.1560533333333332</c:v>
                </c:pt>
                <c:pt idx="4">
                  <c:v>1.9030933333333333</c:v>
                </c:pt>
                <c:pt idx="5">
                  <c:v>2.5707800000000001</c:v>
                </c:pt>
                <c:pt idx="6">
                  <c:v>2.9078399999999998</c:v>
                </c:pt>
                <c:pt idx="7">
                  <c:v>3.3220933333333336</c:v>
                </c:pt>
              </c:numCache>
            </c:numRef>
          </c:val>
        </c:ser>
        <c:ser>
          <c:idx val="45"/>
          <c:order val="45"/>
          <c:tx>
            <c:strRef>
              <c:f>'D2.6.2.B'!$CU$99</c:f>
              <c:strCache>
                <c:ptCount val="1"/>
                <c:pt idx="0">
                  <c:v>Nuclear (Gen IV)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'D2.6.2.B'!$CV$99:$DC$99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2.293333333333333E-3</c:v>
                </c:pt>
                <c:pt idx="7">
                  <c:v>3.184E-2</c:v>
                </c:pt>
              </c:numCache>
            </c:numRef>
          </c:val>
        </c:ser>
        <c:ser>
          <c:idx val="46"/>
          <c:order val="46"/>
          <c:tx>
            <c:strRef>
              <c:f>'D2.6.2.B'!$CU$100</c:f>
              <c:strCache>
                <c:ptCount val="1"/>
                <c:pt idx="0">
                  <c:v>Nuclear (Legacy)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'D2.6.2.B'!$CV$100:$DC$100</c:f>
              <c:numCache>
                <c:formatCode>General</c:formatCode>
                <c:ptCount val="8"/>
                <c:pt idx="0">
                  <c:v>0.86089999999999989</c:v>
                </c:pt>
                <c:pt idx="1">
                  <c:v>0.86089999999999989</c:v>
                </c:pt>
                <c:pt idx="2">
                  <c:v>0.68755999999999995</c:v>
                </c:pt>
                <c:pt idx="3">
                  <c:v>0.68755999999999995</c:v>
                </c:pt>
                <c:pt idx="4">
                  <c:v>0.35465999999999998</c:v>
                </c:pt>
                <c:pt idx="5">
                  <c:v>0.11729999999999999</c:v>
                </c:pt>
                <c:pt idx="6">
                  <c:v>0.11729999999999999</c:v>
                </c:pt>
                <c:pt idx="7">
                  <c:v>0.11563333333333332</c:v>
                </c:pt>
              </c:numCache>
            </c:numRef>
          </c:val>
        </c:ser>
        <c:ser>
          <c:idx val="47"/>
          <c:order val="47"/>
          <c:tx>
            <c:strRef>
              <c:f>'D2.6.2.B'!$CU$101</c:f>
              <c:strCache>
                <c:ptCount val="1"/>
                <c:pt idx="0">
                  <c:v>Nuclear (SMR CHP)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'D2.6.2.B'!$CV$101:$DC$101</c:f>
              <c:numCache>
                <c:formatCode>General</c:formatCode>
                <c:ptCount val="8"/>
                <c:pt idx="0">
                  <c:v>0</c:v>
                </c:pt>
                <c:pt idx="1">
                  <c:v>1.2666666666666666E-4</c:v>
                </c:pt>
                <c:pt idx="2">
                  <c:v>1.9333333333333333E-4</c:v>
                </c:pt>
                <c:pt idx="3">
                  <c:v>2.5999999999999998E-4</c:v>
                </c:pt>
                <c:pt idx="4">
                  <c:v>0.20570666666666668</c:v>
                </c:pt>
                <c:pt idx="5">
                  <c:v>0.4526533333333333</c:v>
                </c:pt>
                <c:pt idx="6">
                  <c:v>1.0419266666666667</c:v>
                </c:pt>
                <c:pt idx="7">
                  <c:v>1.7530533333333336</c:v>
                </c:pt>
              </c:numCache>
            </c:numRef>
          </c:val>
        </c:ser>
        <c:ser>
          <c:idx val="48"/>
          <c:order val="48"/>
          <c:tx>
            <c:strRef>
              <c:f>'D2.6.2.B'!$CU$102</c:f>
              <c:strCache>
                <c:ptCount val="1"/>
                <c:pt idx="0">
                  <c:v>OCGT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'D2.6.2.B'!$CV$102:$DC$102</c:f>
              <c:numCache>
                <c:formatCode>General</c:formatCode>
                <c:ptCount val="8"/>
                <c:pt idx="0">
                  <c:v>9.0206666666666671E-2</c:v>
                </c:pt>
                <c:pt idx="1">
                  <c:v>7.6826666666666668E-2</c:v>
                </c:pt>
                <c:pt idx="2">
                  <c:v>6.7546666666666658E-2</c:v>
                </c:pt>
                <c:pt idx="3">
                  <c:v>4.141333333333333E-2</c:v>
                </c:pt>
                <c:pt idx="4">
                  <c:v>1.804E-2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9"/>
          <c:order val="49"/>
          <c:tx>
            <c:strRef>
              <c:f>'D2.6.2.B'!$CU$103</c:f>
              <c:strCache>
                <c:ptCount val="1"/>
                <c:pt idx="0">
                  <c:v>Offshore Wind (fixed)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'D2.6.2.B'!$CV$103:$DC$103</c:f>
              <c:numCache>
                <c:formatCode>General</c:formatCode>
                <c:ptCount val="8"/>
                <c:pt idx="0">
                  <c:v>0.40828666666666669</c:v>
                </c:pt>
                <c:pt idx="1">
                  <c:v>0.78909999999999991</c:v>
                </c:pt>
                <c:pt idx="2">
                  <c:v>0.75700000000000001</c:v>
                </c:pt>
                <c:pt idx="3">
                  <c:v>0.72489999999999999</c:v>
                </c:pt>
                <c:pt idx="4">
                  <c:v>0.4129133333333333</c:v>
                </c:pt>
                <c:pt idx="5">
                  <c:v>2.9999999999999997E-4</c:v>
                </c:pt>
                <c:pt idx="6">
                  <c:v>2.9999999999999997E-4</c:v>
                </c:pt>
                <c:pt idx="7">
                  <c:v>0.33455333333333331</c:v>
                </c:pt>
              </c:numCache>
            </c:numRef>
          </c:val>
        </c:ser>
        <c:ser>
          <c:idx val="50"/>
          <c:order val="50"/>
          <c:tx>
            <c:strRef>
              <c:f>'D2.6.2.B'!$CU$104</c:f>
              <c:strCache>
                <c:ptCount val="1"/>
                <c:pt idx="0">
                  <c:v>Offshore Wind (floating)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'D2.6.2.B'!$CV$104:$DC$104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4.4933333333333336E-3</c:v>
                </c:pt>
                <c:pt idx="6">
                  <c:v>8.0266666666666663E-3</c:v>
                </c:pt>
                <c:pt idx="7">
                  <c:v>0.30835999999999997</c:v>
                </c:pt>
              </c:numCache>
            </c:numRef>
          </c:val>
        </c:ser>
        <c:ser>
          <c:idx val="51"/>
          <c:order val="51"/>
          <c:tx>
            <c:strRef>
              <c:f>'D2.6.2.B'!$CU$105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'D2.6.2.B'!$CV$105:$DC$105</c:f>
              <c:numCache>
                <c:formatCode>General</c:formatCode>
                <c:ptCount val="8"/>
                <c:pt idx="0">
                  <c:v>0.14845333333333333</c:v>
                </c:pt>
                <c:pt idx="1">
                  <c:v>0.20549999999999999</c:v>
                </c:pt>
                <c:pt idx="2">
                  <c:v>0.22588666666666668</c:v>
                </c:pt>
                <c:pt idx="3">
                  <c:v>0.21953999999999999</c:v>
                </c:pt>
                <c:pt idx="4">
                  <c:v>0.18105333333333334</c:v>
                </c:pt>
                <c:pt idx="5">
                  <c:v>0.14915999999999999</c:v>
                </c:pt>
                <c:pt idx="6">
                  <c:v>0.12451333333333334</c:v>
                </c:pt>
                <c:pt idx="7">
                  <c:v>0.17948666666666668</c:v>
                </c:pt>
              </c:numCache>
            </c:numRef>
          </c:val>
        </c:ser>
        <c:ser>
          <c:idx val="52"/>
          <c:order val="52"/>
          <c:tx>
            <c:strRef>
              <c:f>'D2.6.2.B'!$CU$106</c:f>
              <c:strCache>
                <c:ptCount val="1"/>
                <c:pt idx="0">
                  <c:v>PC Coal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'D2.6.2.B'!$CV$106:$DC$106</c:f>
              <c:numCache>
                <c:formatCode>General</c:formatCode>
                <c:ptCount val="8"/>
                <c:pt idx="0">
                  <c:v>1.4261200000000001</c:v>
                </c:pt>
                <c:pt idx="1">
                  <c:v>0.92456666666666665</c:v>
                </c:pt>
                <c:pt idx="2">
                  <c:v>0.45257999999999998</c:v>
                </c:pt>
                <c:pt idx="3">
                  <c:v>0.14336666666666667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3"/>
          <c:order val="53"/>
          <c:tx>
            <c:strRef>
              <c:f>'D2.6.2.B'!$CU$107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'D2.6.2.B'!$CV$107:$DC$107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1.5200000000000001E-3</c:v>
                </c:pt>
                <c:pt idx="3">
                  <c:v>1.3093333333333334E-2</c:v>
                </c:pt>
                <c:pt idx="4">
                  <c:v>1.316E-2</c:v>
                </c:pt>
                <c:pt idx="5">
                  <c:v>3.2293333333333334E-2</c:v>
                </c:pt>
                <c:pt idx="6">
                  <c:v>3.5766666666666669E-2</c:v>
                </c:pt>
                <c:pt idx="7">
                  <c:v>6.4713333333333345E-2</c:v>
                </c:pt>
              </c:numCache>
            </c:numRef>
          </c:val>
        </c:ser>
        <c:ser>
          <c:idx val="54"/>
          <c:order val="54"/>
          <c:tx>
            <c:strRef>
              <c:f>'D2.6.2.B'!$CU$108</c:f>
              <c:strCache>
                <c:ptCount val="1"/>
                <c:pt idx="0">
                  <c:v>District Heating Gas Boiler</c:v>
                </c:pt>
              </c:strCache>
            </c:strRef>
          </c:tx>
          <c:spPr>
            <a:solidFill>
              <a:srgbClr val="FFC000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'D2.6.2.B'!$CV$108:$DC$108</c:f>
              <c:numCache>
                <c:formatCode>General</c:formatCode>
                <c:ptCount val="8"/>
                <c:pt idx="0">
                  <c:v>2.9999999999999997E-4</c:v>
                </c:pt>
                <c:pt idx="1">
                  <c:v>8.5999999999999998E-4</c:v>
                </c:pt>
                <c:pt idx="2">
                  <c:v>2.7399999999999998E-3</c:v>
                </c:pt>
                <c:pt idx="3">
                  <c:v>6.8999999999999999E-3</c:v>
                </c:pt>
                <c:pt idx="4">
                  <c:v>1.4513333333333333E-2</c:v>
                </c:pt>
                <c:pt idx="5">
                  <c:v>2.1813333333333334E-2</c:v>
                </c:pt>
                <c:pt idx="6">
                  <c:v>2.9440000000000001E-2</c:v>
                </c:pt>
                <c:pt idx="7">
                  <c:v>4.9239999999999999E-2</c:v>
                </c:pt>
              </c:numCache>
            </c:numRef>
          </c:val>
        </c:ser>
        <c:ser>
          <c:idx val="55"/>
          <c:order val="55"/>
          <c:tx>
            <c:strRef>
              <c:f>'D2.6.2.B'!$CU$109</c:f>
              <c:strCache>
                <c:ptCount val="1"/>
                <c:pt idx="0">
                  <c:v>Micro Solar PV</c:v>
                </c:pt>
              </c:strCache>
            </c:strRef>
          </c:tx>
          <c:spPr>
            <a:solidFill>
              <a:srgbClr val="FFC000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'D2.6.2.B'!$CV$109:$DC$109</c:f>
              <c:numCache>
                <c:formatCode>General</c:formatCode>
                <c:ptCount val="8"/>
                <c:pt idx="0">
                  <c:v>0.11264666666666666</c:v>
                </c:pt>
                <c:pt idx="1">
                  <c:v>0.29986000000000002</c:v>
                </c:pt>
                <c:pt idx="2">
                  <c:v>0.29986000000000002</c:v>
                </c:pt>
                <c:pt idx="3">
                  <c:v>0.29986000000000002</c:v>
                </c:pt>
                <c:pt idx="4">
                  <c:v>0.29986000000000002</c:v>
                </c:pt>
                <c:pt idx="5">
                  <c:v>0.18721333333333334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6"/>
          <c:order val="56"/>
          <c:tx>
            <c:strRef>
              <c:f>'D2.6.2.B'!$CU$110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FFC000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'D2.6.2.B'!$CV$110:$DC$110</c:f>
              <c:numCache>
                <c:formatCode>General</c:formatCode>
                <c:ptCount val="8"/>
                <c:pt idx="0">
                  <c:v>5.5286666666666665E-2</c:v>
                </c:pt>
                <c:pt idx="1">
                  <c:v>4.0953333333333335E-2</c:v>
                </c:pt>
                <c:pt idx="2">
                  <c:v>2.8666666666666667E-2</c:v>
                </c:pt>
                <c:pt idx="3">
                  <c:v>1.9793333333333333E-2</c:v>
                </c:pt>
                <c:pt idx="4">
                  <c:v>1.0919999999999999E-2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7"/>
          <c:order val="57"/>
          <c:tx>
            <c:strRef>
              <c:f>'D2.6.2.B'!$CU$111</c:f>
              <c:strCache>
                <c:ptCount val="1"/>
                <c:pt idx="0">
                  <c:v>Anaerobic Digestion Gas Plant</c:v>
                </c:pt>
              </c:strCache>
            </c:strRef>
          </c:tx>
          <c:spPr>
            <a:solidFill>
              <a:srgbClr val="006600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'D2.6.2.B'!$CV$111:$DC$111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0.16983333333333334</c:v>
                </c:pt>
              </c:numCache>
            </c:numRef>
          </c:val>
        </c:ser>
        <c:ser>
          <c:idx val="58"/>
          <c:order val="58"/>
          <c:tx>
            <c:strRef>
              <c:f>'D2.6.2.B'!$CU$112</c:f>
              <c:strCache>
                <c:ptCount val="1"/>
                <c:pt idx="0">
                  <c:v>Agricultural Vehicle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'D2.6.2.B'!$CV$112:$DC$112</c:f>
              <c:numCache>
                <c:formatCode>General</c:formatCode>
                <c:ptCount val="8"/>
                <c:pt idx="0">
                  <c:v>0.22532666666666668</c:v>
                </c:pt>
                <c:pt idx="1">
                  <c:v>0.23066666666666669</c:v>
                </c:pt>
                <c:pt idx="2">
                  <c:v>0.23613999999999999</c:v>
                </c:pt>
                <c:pt idx="3">
                  <c:v>0.24174000000000001</c:v>
                </c:pt>
                <c:pt idx="4">
                  <c:v>0.24747333333333335</c:v>
                </c:pt>
                <c:pt idx="5">
                  <c:v>0.25334666666666666</c:v>
                </c:pt>
                <c:pt idx="6">
                  <c:v>0.25935333333333332</c:v>
                </c:pt>
                <c:pt idx="7">
                  <c:v>0.26550666666666667</c:v>
                </c:pt>
              </c:numCache>
            </c:numRef>
          </c:val>
        </c:ser>
        <c:ser>
          <c:idx val="59"/>
          <c:order val="59"/>
          <c:tx>
            <c:strRef>
              <c:f>'D2.6.2.B'!$CU$113</c:f>
              <c:strCache>
                <c:ptCount val="1"/>
                <c:pt idx="0">
                  <c:v>Bus (Wireless PHEV)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'D2.6.2.B'!$CV$113:$DC$113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7.2800000000000009E-3</c:v>
                </c:pt>
                <c:pt idx="3">
                  <c:v>2.0066666666666667E-2</c:v>
                </c:pt>
                <c:pt idx="4">
                  <c:v>4.2599999999999999E-2</c:v>
                </c:pt>
                <c:pt idx="5">
                  <c:v>7.5080000000000008E-2</c:v>
                </c:pt>
                <c:pt idx="6">
                  <c:v>0.10939333333333333</c:v>
                </c:pt>
                <c:pt idx="7">
                  <c:v>9.8046666666666671E-2</c:v>
                </c:pt>
              </c:numCache>
            </c:numRef>
          </c:val>
        </c:ser>
        <c:ser>
          <c:idx val="60"/>
          <c:order val="60"/>
          <c:tx>
            <c:strRef>
              <c:f>'D2.6.2.B'!$CU$114</c:f>
              <c:strCache>
                <c:ptCount val="1"/>
                <c:pt idx="0">
                  <c:v>Crawler Excavator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'D2.6.2.B'!$CV$114:$DC$114</c:f>
              <c:numCache>
                <c:formatCode>General</c:formatCode>
                <c:ptCount val="8"/>
                <c:pt idx="0">
                  <c:v>2.0453333333333334E-2</c:v>
                </c:pt>
                <c:pt idx="1">
                  <c:v>2.0066666666666667E-2</c:v>
                </c:pt>
                <c:pt idx="2">
                  <c:v>1.969333333333333E-2</c:v>
                </c:pt>
                <c:pt idx="3">
                  <c:v>1.932E-2</c:v>
                </c:pt>
                <c:pt idx="4">
                  <c:v>1.8953333333333332E-2</c:v>
                </c:pt>
                <c:pt idx="5">
                  <c:v>1.8593333333333333E-2</c:v>
                </c:pt>
                <c:pt idx="6">
                  <c:v>1.8246666666666668E-2</c:v>
                </c:pt>
                <c:pt idx="7">
                  <c:v>1.7899999999999999E-2</c:v>
                </c:pt>
              </c:numCache>
            </c:numRef>
          </c:val>
        </c:ser>
        <c:ser>
          <c:idx val="61"/>
          <c:order val="61"/>
          <c:tx>
            <c:strRef>
              <c:f>'D2.6.2.B'!$CU$115</c:f>
              <c:strCache>
                <c:ptCount val="1"/>
                <c:pt idx="0">
                  <c:v>Large Articulated Truck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'D2.6.2.B'!$CV$115:$DC$115</c:f>
              <c:numCache>
                <c:formatCode>General</c:formatCode>
                <c:ptCount val="8"/>
                <c:pt idx="0">
                  <c:v>6.5466666666666668E-3</c:v>
                </c:pt>
                <c:pt idx="1">
                  <c:v>6.4266666666666665E-3</c:v>
                </c:pt>
                <c:pt idx="2">
                  <c:v>6.3E-3</c:v>
                </c:pt>
                <c:pt idx="3">
                  <c:v>6.1866666666666667E-3</c:v>
                </c:pt>
                <c:pt idx="4">
                  <c:v>6.0666666666666673E-3</c:v>
                </c:pt>
                <c:pt idx="5">
                  <c:v>5.953333333333333E-3</c:v>
                </c:pt>
                <c:pt idx="6">
                  <c:v>5.8399999999999997E-3</c:v>
                </c:pt>
                <c:pt idx="7">
                  <c:v>5.7266666666666664E-3</c:v>
                </c:pt>
              </c:numCache>
            </c:numRef>
          </c:val>
        </c:ser>
        <c:ser>
          <c:idx val="62"/>
          <c:order val="62"/>
          <c:tx>
            <c:strRef>
              <c:f>'D2.6.2.B'!$CU$116</c:f>
              <c:strCache>
                <c:ptCount val="1"/>
                <c:pt idx="0">
                  <c:v>Maritime (Dual Fuel Domestic)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'D2.6.2.B'!$CV$116:$DC$116</c:f>
              <c:numCache>
                <c:formatCode>General</c:formatCode>
                <c:ptCount val="8"/>
                <c:pt idx="0">
                  <c:v>0.32732</c:v>
                </c:pt>
                <c:pt idx="1">
                  <c:v>0.56771333333333329</c:v>
                </c:pt>
                <c:pt idx="2">
                  <c:v>0.78753333333333331</c:v>
                </c:pt>
                <c:pt idx="3">
                  <c:v>0.89521333333333342</c:v>
                </c:pt>
                <c:pt idx="4">
                  <c:v>1.1374200000000001</c:v>
                </c:pt>
                <c:pt idx="5">
                  <c:v>1.4115</c:v>
                </c:pt>
                <c:pt idx="6">
                  <c:v>1.4227333333333334</c:v>
                </c:pt>
                <c:pt idx="7">
                  <c:v>1.4301533333333334</c:v>
                </c:pt>
              </c:numCache>
            </c:numRef>
          </c:val>
        </c:ser>
        <c:ser>
          <c:idx val="63"/>
          <c:order val="63"/>
          <c:tx>
            <c:strRef>
              <c:f>'D2.6.2.B'!$CU$117</c:f>
              <c:strCache>
                <c:ptCount val="1"/>
                <c:pt idx="0">
                  <c:v>Maritime (Dual Fuel International)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'D2.6.2.B'!$CV$117:$DC$117</c:f>
              <c:numCache>
                <c:formatCode>General</c:formatCode>
                <c:ptCount val="8"/>
                <c:pt idx="0">
                  <c:v>5.6700000000000007E-2</c:v>
                </c:pt>
                <c:pt idx="1">
                  <c:v>0.17022666666666667</c:v>
                </c:pt>
                <c:pt idx="2">
                  <c:v>0.17064000000000001</c:v>
                </c:pt>
                <c:pt idx="3">
                  <c:v>0.17455333333333334</c:v>
                </c:pt>
                <c:pt idx="4">
                  <c:v>0.18538666666666667</c:v>
                </c:pt>
                <c:pt idx="5">
                  <c:v>0.19058666666666668</c:v>
                </c:pt>
                <c:pt idx="6">
                  <c:v>0.19417333333333334</c:v>
                </c:pt>
                <c:pt idx="7">
                  <c:v>0.20069333333333333</c:v>
                </c:pt>
              </c:numCache>
            </c:numRef>
          </c:val>
        </c:ser>
        <c:ser>
          <c:idx val="64"/>
          <c:order val="64"/>
          <c:tx>
            <c:strRef>
              <c:f>'D2.6.2.B'!$CU$118</c:f>
              <c:strCache>
                <c:ptCount val="1"/>
                <c:pt idx="0">
                  <c:v>Medium Articulated Truck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'D2.6.2.B'!$CV$118:$DC$118</c:f>
              <c:numCache>
                <c:formatCode>General</c:formatCode>
                <c:ptCount val="8"/>
                <c:pt idx="0">
                  <c:v>9.6133333333333331E-3</c:v>
                </c:pt>
                <c:pt idx="1">
                  <c:v>9.4333333333333335E-3</c:v>
                </c:pt>
                <c:pt idx="2">
                  <c:v>9.2533333333333322E-3</c:v>
                </c:pt>
                <c:pt idx="3">
                  <c:v>9.0800000000000013E-3</c:v>
                </c:pt>
                <c:pt idx="4">
                  <c:v>8.9066666666666669E-3</c:v>
                </c:pt>
                <c:pt idx="5">
                  <c:v>8.7399999999999995E-3</c:v>
                </c:pt>
                <c:pt idx="6">
                  <c:v>8.5733333333333338E-3</c:v>
                </c:pt>
                <c:pt idx="7">
                  <c:v>8.4133333333333334E-3</c:v>
                </c:pt>
              </c:numCache>
            </c:numRef>
          </c:val>
        </c:ser>
        <c:ser>
          <c:idx val="65"/>
          <c:order val="65"/>
          <c:tx>
            <c:strRef>
              <c:f>'D2.6.2.B'!$CU$119</c:f>
              <c:strCache>
                <c:ptCount val="1"/>
                <c:pt idx="0">
                  <c:v>Medium Wheel Loader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'D2.6.2.B'!$CV$119:$DC$119</c:f>
              <c:numCache>
                <c:formatCode>General</c:formatCode>
                <c:ptCount val="8"/>
                <c:pt idx="0">
                  <c:v>7.8466666666666667E-3</c:v>
                </c:pt>
                <c:pt idx="1">
                  <c:v>7.7000000000000002E-3</c:v>
                </c:pt>
                <c:pt idx="2">
                  <c:v>7.5533333333333338E-3</c:v>
                </c:pt>
                <c:pt idx="3">
                  <c:v>7.4133333333333343E-3</c:v>
                </c:pt>
                <c:pt idx="4">
                  <c:v>7.273333333333333E-3</c:v>
                </c:pt>
                <c:pt idx="5">
                  <c:v>7.1333333333333335E-3</c:v>
                </c:pt>
                <c:pt idx="6">
                  <c:v>7.0000000000000001E-3</c:v>
                </c:pt>
                <c:pt idx="7">
                  <c:v>6.8666666666666668E-3</c:v>
                </c:pt>
              </c:numCache>
            </c:numRef>
          </c:val>
        </c:ser>
        <c:ser>
          <c:idx val="66"/>
          <c:order val="66"/>
          <c:tx>
            <c:strRef>
              <c:f>'D2.6.2.B'!$CU$120</c:f>
              <c:strCache>
                <c:ptCount val="1"/>
                <c:pt idx="0">
                  <c:v>MGV (Dual Fuel Direct)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'D2.6.2.B'!$CV$120:$DC$120</c:f>
              <c:numCache>
                <c:formatCode>General</c:formatCode>
                <c:ptCount val="8"/>
                <c:pt idx="0">
                  <c:v>6.066666666666667E-4</c:v>
                </c:pt>
                <c:pt idx="1">
                  <c:v>2.5866666666666668E-3</c:v>
                </c:pt>
                <c:pt idx="2">
                  <c:v>6.4999999999999997E-3</c:v>
                </c:pt>
                <c:pt idx="3">
                  <c:v>1.3179999999999999E-2</c:v>
                </c:pt>
                <c:pt idx="4">
                  <c:v>2.4186666666666669E-2</c:v>
                </c:pt>
                <c:pt idx="5">
                  <c:v>2.528E-2</c:v>
                </c:pt>
                <c:pt idx="6">
                  <c:v>2.4659999999999998E-2</c:v>
                </c:pt>
                <c:pt idx="7">
                  <c:v>1.1673333333333332E-2</c:v>
                </c:pt>
              </c:numCache>
            </c:numRef>
          </c:val>
        </c:ser>
        <c:ser>
          <c:idx val="67"/>
          <c:order val="67"/>
          <c:tx>
            <c:strRef>
              <c:f>'D2.6.2.B'!$CU$121</c:f>
              <c:strCache>
                <c:ptCount val="1"/>
                <c:pt idx="0">
                  <c:v>MGV (Gas SI)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'D2.6.2.B'!$CV$121:$DC$121</c:f>
              <c:numCache>
                <c:formatCode>General</c:formatCode>
                <c:ptCount val="8"/>
                <c:pt idx="0">
                  <c:v>2.7066666666666667E-3</c:v>
                </c:pt>
                <c:pt idx="1">
                  <c:v>7.4799999999999997E-3</c:v>
                </c:pt>
                <c:pt idx="2">
                  <c:v>1.5893333333333332E-2</c:v>
                </c:pt>
                <c:pt idx="3">
                  <c:v>2.8006666666666666E-2</c:v>
                </c:pt>
                <c:pt idx="4">
                  <c:v>4.9353333333333339E-2</c:v>
                </c:pt>
                <c:pt idx="5">
                  <c:v>6.8546666666666672E-2</c:v>
                </c:pt>
                <c:pt idx="6">
                  <c:v>5.6193333333333338E-2</c:v>
                </c:pt>
                <c:pt idx="7">
                  <c:v>3.0066666666666665E-2</c:v>
                </c:pt>
              </c:numCache>
            </c:numRef>
          </c:val>
        </c:ser>
        <c:ser>
          <c:idx val="68"/>
          <c:order val="68"/>
          <c:tx>
            <c:strRef>
              <c:f>'D2.6.2.B'!$CU$122</c:f>
              <c:strCache>
                <c:ptCount val="1"/>
                <c:pt idx="0">
                  <c:v>MGV (ICE Euro 6)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'D2.6.2.B'!$CV$122:$DC$122</c:f>
              <c:numCache>
                <c:formatCode>General</c:formatCode>
                <c:ptCount val="8"/>
                <c:pt idx="0">
                  <c:v>4.8746666666666667E-2</c:v>
                </c:pt>
                <c:pt idx="1">
                  <c:v>0.10600666666666667</c:v>
                </c:pt>
                <c:pt idx="2">
                  <c:v>0.14952000000000001</c:v>
                </c:pt>
                <c:pt idx="3">
                  <c:v>0.12287999999999999</c:v>
                </c:pt>
                <c:pt idx="4">
                  <c:v>7.2406666666666675E-2</c:v>
                </c:pt>
                <c:pt idx="5">
                  <c:v>2.889333333333333E-2</c:v>
                </c:pt>
                <c:pt idx="6">
                  <c:v>6.7866666666666665E-3</c:v>
                </c:pt>
                <c:pt idx="7">
                  <c:v>0</c:v>
                </c:pt>
              </c:numCache>
            </c:numRef>
          </c:val>
        </c:ser>
        <c:ser>
          <c:idx val="69"/>
          <c:order val="69"/>
          <c:tx>
            <c:strRef>
              <c:f>'D2.6.2.B'!$CU$123</c:f>
              <c:strCache>
                <c:ptCount val="1"/>
                <c:pt idx="0">
                  <c:v>MGV (ETI Dual Fuel Direct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'D2.6.2.B'!$CV$123:$DC$123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2.7399999999999998E-3</c:v>
                </c:pt>
                <c:pt idx="3">
                  <c:v>7.5266666666666667E-3</c:v>
                </c:pt>
                <c:pt idx="4">
                  <c:v>1.5966666666666667E-2</c:v>
                </c:pt>
                <c:pt idx="5">
                  <c:v>2.8140000000000002E-2</c:v>
                </c:pt>
                <c:pt idx="6">
                  <c:v>4.9593333333333336E-2</c:v>
                </c:pt>
                <c:pt idx="7">
                  <c:v>8.7393333333333337E-2</c:v>
                </c:pt>
              </c:numCache>
            </c:numRef>
          </c:val>
        </c:ser>
        <c:ser>
          <c:idx val="70"/>
          <c:order val="70"/>
          <c:tx>
            <c:strRef>
              <c:f>'D2.6.2.B'!$CU$124</c:f>
              <c:strCache>
                <c:ptCount val="1"/>
                <c:pt idx="0">
                  <c:v>MGV (ETI Gas SI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'D2.6.2.B'!$CV$124:$DC$124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2.7399999999999998E-3</c:v>
                </c:pt>
                <c:pt idx="3">
                  <c:v>7.5266666666666667E-3</c:v>
                </c:pt>
                <c:pt idx="4">
                  <c:v>1.5966666666666667E-2</c:v>
                </c:pt>
                <c:pt idx="5">
                  <c:v>2.8140000000000002E-2</c:v>
                </c:pt>
                <c:pt idx="6">
                  <c:v>4.9593333333333336E-2</c:v>
                </c:pt>
                <c:pt idx="7">
                  <c:v>7.3433333333333337E-2</c:v>
                </c:pt>
              </c:numCache>
            </c:numRef>
          </c:val>
        </c:ser>
        <c:ser>
          <c:idx val="71"/>
          <c:order val="71"/>
          <c:tx>
            <c:strRef>
              <c:f>'D2.6.2.B'!$CU$125</c:f>
              <c:strCache>
                <c:ptCount val="1"/>
                <c:pt idx="0">
                  <c:v>MGV (ETI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'D2.6.2.B'!$CV$125:$DC$125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2.7399999999999998E-3</c:v>
                </c:pt>
                <c:pt idx="3">
                  <c:v>7.5266666666666667E-3</c:v>
                </c:pt>
                <c:pt idx="4">
                  <c:v>1.5699999999999999E-2</c:v>
                </c:pt>
                <c:pt idx="5">
                  <c:v>2.1026666666666666E-2</c:v>
                </c:pt>
                <c:pt idx="6">
                  <c:v>2.0959999999999999E-2</c:v>
                </c:pt>
                <c:pt idx="7">
                  <c:v>1.2773333333333333E-2</c:v>
                </c:pt>
              </c:numCache>
            </c:numRef>
          </c:val>
        </c:ser>
        <c:ser>
          <c:idx val="72"/>
          <c:order val="72"/>
          <c:tx>
            <c:strRef>
              <c:f>'D2.6.2.B'!$CU$126</c:f>
              <c:strCache>
                <c:ptCount val="1"/>
                <c:pt idx="0">
                  <c:v>Wheeled Excavator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'D2.6.2.B'!$CV$126:$DC$126</c:f>
              <c:numCache>
                <c:formatCode>General</c:formatCode>
                <c:ptCount val="8"/>
                <c:pt idx="0">
                  <c:v>2.8320000000000001E-2</c:v>
                </c:pt>
                <c:pt idx="1">
                  <c:v>2.7786666666666668E-2</c:v>
                </c:pt>
                <c:pt idx="2">
                  <c:v>2.7260000000000003E-2</c:v>
                </c:pt>
                <c:pt idx="3">
                  <c:v>2.6746666666666665E-2</c:v>
                </c:pt>
                <c:pt idx="4">
                  <c:v>2.6239999999999999E-2</c:v>
                </c:pt>
                <c:pt idx="5">
                  <c:v>2.5746666666666668E-2</c:v>
                </c:pt>
                <c:pt idx="6">
                  <c:v>2.5260000000000001E-2</c:v>
                </c:pt>
                <c:pt idx="7">
                  <c:v>2.4786666666666665E-2</c:v>
                </c:pt>
              </c:numCache>
            </c:numRef>
          </c:val>
        </c:ser>
        <c:ser>
          <c:idx val="73"/>
          <c:order val="73"/>
          <c:tx>
            <c:strRef>
              <c:f>'D2.6.2.B'!$CU$127</c:f>
              <c:strCache>
                <c:ptCount val="1"/>
                <c:pt idx="0">
                  <c:v>Aviation (Domestic)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'D2.6.2.B'!$CV$127:$DC$127</c:f>
              <c:numCache>
                <c:formatCode>General</c:formatCode>
                <c:ptCount val="8"/>
                <c:pt idx="0">
                  <c:v>0.36479333333333336</c:v>
                </c:pt>
                <c:pt idx="1">
                  <c:v>0.41094666666666668</c:v>
                </c:pt>
                <c:pt idx="2">
                  <c:v>0.45710000000000001</c:v>
                </c:pt>
                <c:pt idx="3">
                  <c:v>0.50145999999999991</c:v>
                </c:pt>
                <c:pt idx="4">
                  <c:v>0.54279333333333335</c:v>
                </c:pt>
                <c:pt idx="5">
                  <c:v>0.59840666666666664</c:v>
                </c:pt>
                <c:pt idx="6">
                  <c:v>0.66896</c:v>
                </c:pt>
                <c:pt idx="7">
                  <c:v>0.73107333333333335</c:v>
                </c:pt>
              </c:numCache>
            </c:numRef>
          </c:val>
        </c:ser>
        <c:ser>
          <c:idx val="74"/>
          <c:order val="74"/>
          <c:tx>
            <c:strRef>
              <c:f>'D2.6.2.B'!$CU$128</c:f>
              <c:strCache>
                <c:ptCount val="1"/>
                <c:pt idx="0">
                  <c:v>Bus (Dual Fuel Direct)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'D2.6.2.B'!$CV$128:$DC$128</c:f>
              <c:numCache>
                <c:formatCode>General</c:formatCode>
                <c:ptCount val="8"/>
                <c:pt idx="0">
                  <c:v>1.8999999999999998E-3</c:v>
                </c:pt>
                <c:pt idx="1">
                  <c:v>6.8799999999999998E-3</c:v>
                </c:pt>
                <c:pt idx="2">
                  <c:v>1.7239999999999998E-2</c:v>
                </c:pt>
                <c:pt idx="3">
                  <c:v>3.1726666666666667E-2</c:v>
                </c:pt>
                <c:pt idx="4">
                  <c:v>2.6753333333333334E-2</c:v>
                </c:pt>
                <c:pt idx="5">
                  <c:v>1.6393333333333333E-2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75"/>
          <c:order val="75"/>
          <c:tx>
            <c:strRef>
              <c:f>'D2.6.2.B'!$CU$129</c:f>
              <c:strCache>
                <c:ptCount val="1"/>
                <c:pt idx="0">
                  <c:v>Bus (Gas SI)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'D2.6.2.B'!$CV$129:$DC$129</c:f>
              <c:numCache>
                <c:formatCode>General</c:formatCode>
                <c:ptCount val="8"/>
                <c:pt idx="0">
                  <c:v>5.8466666666666667E-3</c:v>
                </c:pt>
                <c:pt idx="1">
                  <c:v>1.6139999999999998E-2</c:v>
                </c:pt>
                <c:pt idx="2">
                  <c:v>3.4293333333333335E-2</c:v>
                </c:pt>
                <c:pt idx="3">
                  <c:v>6.0866666666666673E-2</c:v>
                </c:pt>
                <c:pt idx="4">
                  <c:v>6.3E-2</c:v>
                </c:pt>
                <c:pt idx="5">
                  <c:v>4.4846666666666667E-2</c:v>
                </c:pt>
                <c:pt idx="6">
                  <c:v>1.2426666666666666E-2</c:v>
                </c:pt>
                <c:pt idx="7">
                  <c:v>0</c:v>
                </c:pt>
              </c:numCache>
            </c:numRef>
          </c:val>
        </c:ser>
        <c:ser>
          <c:idx val="76"/>
          <c:order val="76"/>
          <c:tx>
            <c:strRef>
              <c:f>'D2.6.2.B'!$CU$130</c:f>
              <c:strCache>
                <c:ptCount val="1"/>
                <c:pt idx="0">
                  <c:v>Bus (BEV)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'D2.6.2.B'!$CV$130:$DC$130</c:f>
              <c:numCache>
                <c:formatCode>General</c:formatCode>
                <c:ptCount val="8"/>
                <c:pt idx="0">
                  <c:v>0</c:v>
                </c:pt>
                <c:pt idx="1">
                  <c:v>3.9999999999999996E-4</c:v>
                </c:pt>
                <c:pt idx="2">
                  <c:v>3.1200000000000004E-3</c:v>
                </c:pt>
                <c:pt idx="3">
                  <c:v>1.106E-2</c:v>
                </c:pt>
                <c:pt idx="4">
                  <c:v>2.5953333333333332E-2</c:v>
                </c:pt>
                <c:pt idx="5">
                  <c:v>5.0253333333333337E-2</c:v>
                </c:pt>
                <c:pt idx="6">
                  <c:v>8.9926666666666669E-2</c:v>
                </c:pt>
                <c:pt idx="7">
                  <c:v>0.14328666666666665</c:v>
                </c:pt>
              </c:numCache>
            </c:numRef>
          </c:val>
        </c:ser>
        <c:ser>
          <c:idx val="77"/>
          <c:order val="77"/>
          <c:tx>
            <c:strRef>
              <c:f>'D2.6.2.B'!$CU$131</c:f>
              <c:strCache>
                <c:ptCount val="1"/>
                <c:pt idx="0">
                  <c:v>Bus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'D2.6.2.B'!$CV$131:$DC$131</c:f>
              <c:numCache>
                <c:formatCode>General</c:formatCode>
                <c:ptCount val="8"/>
                <c:pt idx="0">
                  <c:v>0.32520666666666664</c:v>
                </c:pt>
                <c:pt idx="1">
                  <c:v>0.29505333333333333</c:v>
                </c:pt>
                <c:pt idx="2">
                  <c:v>0.23668666666666666</c:v>
                </c:pt>
                <c:pt idx="3">
                  <c:v>0.14702666666666667</c:v>
                </c:pt>
                <c:pt idx="4">
                  <c:v>6.1459999999999994E-2</c:v>
                </c:pt>
                <c:pt idx="5">
                  <c:v>4.1133333333333334E-3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78"/>
          <c:order val="78"/>
          <c:tx>
            <c:strRef>
              <c:f>'D2.6.2.B'!$CU$132</c:f>
              <c:strCache>
                <c:ptCount val="1"/>
                <c:pt idx="0">
                  <c:v>Bus (ETI Dual Fuel Direct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'D2.6.2.B'!$CV$132:$DC$132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6.4799999999999996E-3</c:v>
                </c:pt>
                <c:pt idx="3">
                  <c:v>1.7860000000000001E-2</c:v>
                </c:pt>
                <c:pt idx="4">
                  <c:v>3.5920000000000001E-2</c:v>
                </c:pt>
                <c:pt idx="5">
                  <c:v>6.0579999999999995E-2</c:v>
                </c:pt>
                <c:pt idx="6">
                  <c:v>4.9666666666666665E-2</c:v>
                </c:pt>
                <c:pt idx="7">
                  <c:v>3.1600000000000003E-2</c:v>
                </c:pt>
              </c:numCache>
            </c:numRef>
          </c:val>
        </c:ser>
        <c:ser>
          <c:idx val="79"/>
          <c:order val="79"/>
          <c:tx>
            <c:strRef>
              <c:f>'D2.6.2.B'!$CU$133</c:f>
              <c:strCache>
                <c:ptCount val="1"/>
                <c:pt idx="0">
                  <c:v>Bus (ETI Gas SI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'D2.6.2.B'!$CV$133:$DC$133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6.4399999999999995E-3</c:v>
                </c:pt>
                <c:pt idx="3">
                  <c:v>1.7786666666666669E-2</c:v>
                </c:pt>
                <c:pt idx="4">
                  <c:v>3.7733333333333334E-2</c:v>
                </c:pt>
                <c:pt idx="5">
                  <c:v>4.0660000000000002E-2</c:v>
                </c:pt>
                <c:pt idx="6">
                  <c:v>2.9299999999999996E-2</c:v>
                </c:pt>
                <c:pt idx="7">
                  <c:v>9.3399999999999993E-3</c:v>
                </c:pt>
              </c:numCache>
            </c:numRef>
          </c:val>
        </c:ser>
        <c:ser>
          <c:idx val="80"/>
          <c:order val="80"/>
          <c:tx>
            <c:strRef>
              <c:f>'D2.6.2.B'!$CU$134</c:f>
              <c:strCache>
                <c:ptCount val="1"/>
                <c:pt idx="0">
                  <c:v>Bus (ETI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'D2.6.2.B'!$CV$134:$DC$134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6.4866666666666666E-3</c:v>
                </c:pt>
                <c:pt idx="3">
                  <c:v>1.2293333333333333E-2</c:v>
                </c:pt>
                <c:pt idx="4">
                  <c:v>1.4813333333333333E-2</c:v>
                </c:pt>
                <c:pt idx="5">
                  <c:v>8.3533333333333341E-3</c:v>
                </c:pt>
                <c:pt idx="6">
                  <c:v>2.5266666666666666E-3</c:v>
                </c:pt>
                <c:pt idx="7">
                  <c:v>0</c:v>
                </c:pt>
              </c:numCache>
            </c:numRef>
          </c:val>
        </c:ser>
        <c:ser>
          <c:idx val="81"/>
          <c:order val="81"/>
          <c:tx>
            <c:strRef>
              <c:f>'D2.6.2.B'!$CU$135</c:f>
              <c:strCache>
                <c:ptCount val="1"/>
                <c:pt idx="0">
                  <c:v>Car Battery (A/B Segment)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'D2.6.2.B'!$CV$135:$DC$135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2.48E-3</c:v>
                </c:pt>
              </c:numCache>
            </c:numRef>
          </c:val>
        </c:ser>
        <c:ser>
          <c:idx val="82"/>
          <c:order val="82"/>
          <c:tx>
            <c:strRef>
              <c:f>'D2.6.2.B'!$CU$136</c:f>
              <c:strCache>
                <c:ptCount val="1"/>
                <c:pt idx="0">
                  <c:v>Car Battery (C/D Segment)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'D2.6.2.B'!$CV$136:$DC$136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3.3426666666666667E-2</c:v>
                </c:pt>
              </c:numCache>
            </c:numRef>
          </c:val>
        </c:ser>
        <c:ser>
          <c:idx val="83"/>
          <c:order val="83"/>
          <c:tx>
            <c:strRef>
              <c:f>'D2.6.2.B'!$CU$137</c:f>
              <c:strCache>
                <c:ptCount val="1"/>
                <c:pt idx="0">
                  <c:v>Car Hybrid (A/B Segment)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'D2.6.2.B'!$CV$137:$DC$137</c:f>
              <c:numCache>
                <c:formatCode>General</c:formatCode>
                <c:ptCount val="8"/>
                <c:pt idx="0">
                  <c:v>2.376E-2</c:v>
                </c:pt>
                <c:pt idx="1">
                  <c:v>3.6160000000000005E-2</c:v>
                </c:pt>
                <c:pt idx="2">
                  <c:v>2.9186666666666666E-2</c:v>
                </c:pt>
                <c:pt idx="3">
                  <c:v>5.7719999999999994E-2</c:v>
                </c:pt>
                <c:pt idx="4">
                  <c:v>0.20061999999999999</c:v>
                </c:pt>
                <c:pt idx="5">
                  <c:v>0.43316000000000004</c:v>
                </c:pt>
                <c:pt idx="6">
                  <c:v>0.61946000000000001</c:v>
                </c:pt>
                <c:pt idx="7">
                  <c:v>0.57499999999999996</c:v>
                </c:pt>
              </c:numCache>
            </c:numRef>
          </c:val>
        </c:ser>
        <c:ser>
          <c:idx val="84"/>
          <c:order val="84"/>
          <c:tx>
            <c:strRef>
              <c:f>'D2.6.2.B'!$CU$138</c:f>
              <c:strCache>
                <c:ptCount val="1"/>
                <c:pt idx="0">
                  <c:v>Car Hybrid (C/D Segment)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'D2.6.2.B'!$CV$138:$DC$138</c:f>
              <c:numCache>
                <c:formatCode>General</c:formatCode>
                <c:ptCount val="8"/>
                <c:pt idx="0">
                  <c:v>5.0700000000000002E-2</c:v>
                </c:pt>
                <c:pt idx="1">
                  <c:v>7.7153333333333338E-2</c:v>
                </c:pt>
                <c:pt idx="2">
                  <c:v>5.688E-2</c:v>
                </c:pt>
                <c:pt idx="3">
                  <c:v>1.5873333333333337E-2</c:v>
                </c:pt>
                <c:pt idx="4">
                  <c:v>0</c:v>
                </c:pt>
                <c:pt idx="5">
                  <c:v>0.11967999999999999</c:v>
                </c:pt>
                <c:pt idx="6">
                  <c:v>0.68793333333333329</c:v>
                </c:pt>
                <c:pt idx="7">
                  <c:v>1.9665733333333333</c:v>
                </c:pt>
              </c:numCache>
            </c:numRef>
          </c:val>
        </c:ser>
        <c:ser>
          <c:idx val="85"/>
          <c:order val="85"/>
          <c:tx>
            <c:strRef>
              <c:f>'D2.6.2.B'!$CU$139</c:f>
              <c:strCache>
                <c:ptCount val="1"/>
                <c:pt idx="0">
                  <c:v>Car Hydrogen FCV (A/B Segment)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'D2.6.2.B'!$CV$139:$DC$139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3.3180000000000001E-2</c:v>
                </c:pt>
                <c:pt idx="7">
                  <c:v>0.27684000000000003</c:v>
                </c:pt>
              </c:numCache>
            </c:numRef>
          </c:val>
        </c:ser>
        <c:ser>
          <c:idx val="86"/>
          <c:order val="86"/>
          <c:tx>
            <c:strRef>
              <c:f>'D2.6.2.B'!$CU$140</c:f>
              <c:strCache>
                <c:ptCount val="1"/>
                <c:pt idx="0">
                  <c:v>Car Hydrogen ICE (A/B Segment)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'D2.6.2.B'!$CV$140:$DC$140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1.4339999999999999E-2</c:v>
                </c:pt>
                <c:pt idx="7">
                  <c:v>8.7026666666666669E-2</c:v>
                </c:pt>
              </c:numCache>
            </c:numRef>
          </c:val>
        </c:ser>
        <c:ser>
          <c:idx val="87"/>
          <c:order val="87"/>
          <c:tx>
            <c:strRef>
              <c:f>'D2.6.2.B'!$CU$141</c:f>
              <c:strCache>
                <c:ptCount val="1"/>
                <c:pt idx="0">
                  <c:v>Car ICE (A/B Segment)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'D2.6.2.B'!$CV$141:$DC$141</c:f>
              <c:numCache>
                <c:formatCode>General</c:formatCode>
                <c:ptCount val="8"/>
                <c:pt idx="0">
                  <c:v>3.7432133333333333</c:v>
                </c:pt>
                <c:pt idx="1">
                  <c:v>3.940466666666667</c:v>
                </c:pt>
                <c:pt idx="2">
                  <c:v>4.1225933333333336</c:v>
                </c:pt>
                <c:pt idx="3">
                  <c:v>4.0674399999999995</c:v>
                </c:pt>
                <c:pt idx="4">
                  <c:v>3.7528866666666665</c:v>
                </c:pt>
                <c:pt idx="5">
                  <c:v>3.2954866666666667</c:v>
                </c:pt>
                <c:pt idx="6">
                  <c:v>2.6706333333333334</c:v>
                </c:pt>
                <c:pt idx="7">
                  <c:v>2.0112266666666669</c:v>
                </c:pt>
              </c:numCache>
            </c:numRef>
          </c:val>
        </c:ser>
        <c:ser>
          <c:idx val="88"/>
          <c:order val="88"/>
          <c:tx>
            <c:strRef>
              <c:f>'D2.6.2.B'!$CU$142</c:f>
              <c:strCache>
                <c:ptCount val="1"/>
                <c:pt idx="0">
                  <c:v>Car ICE (C/D Segment)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'D2.6.2.B'!$CV$142:$DC$142</c:f>
              <c:numCache>
                <c:formatCode>General</c:formatCode>
                <c:ptCount val="8"/>
                <c:pt idx="0">
                  <c:v>7.9870066666666659</c:v>
                </c:pt>
                <c:pt idx="1">
                  <c:v>8.4081133333333344</c:v>
                </c:pt>
                <c:pt idx="2">
                  <c:v>8.8121933333333331</c:v>
                </c:pt>
                <c:pt idx="3">
                  <c:v>8.8991466666666668</c:v>
                </c:pt>
                <c:pt idx="4">
                  <c:v>8.8619000000000003</c:v>
                </c:pt>
                <c:pt idx="5">
                  <c:v>8.8682533333333335</c:v>
                </c:pt>
                <c:pt idx="6">
                  <c:v>8.2896266666666669</c:v>
                </c:pt>
                <c:pt idx="7">
                  <c:v>6.4929399999999999</c:v>
                </c:pt>
              </c:numCache>
            </c:numRef>
          </c:val>
        </c:ser>
        <c:ser>
          <c:idx val="89"/>
          <c:order val="89"/>
          <c:tx>
            <c:strRef>
              <c:f>'D2.6.2.B'!$CU$143</c:f>
              <c:strCache>
                <c:ptCount val="1"/>
                <c:pt idx="0">
                  <c:v>Car PHEV (Long Range A/B Seg)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'D2.6.2.B'!$CV$143:$DC$143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7.1673333333333325E-2</c:v>
                </c:pt>
                <c:pt idx="7">
                  <c:v>0.54823333333333335</c:v>
                </c:pt>
              </c:numCache>
            </c:numRef>
          </c:val>
        </c:ser>
        <c:ser>
          <c:idx val="90"/>
          <c:order val="90"/>
          <c:tx>
            <c:strRef>
              <c:f>'D2.6.2.B'!$CU$144</c:f>
              <c:strCache>
                <c:ptCount val="1"/>
                <c:pt idx="0">
                  <c:v>Car PHEV (Long Range C/D Seg)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'D2.6.2.B'!$CV$144:$DC$144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0.16497333333333333</c:v>
                </c:pt>
              </c:numCache>
            </c:numRef>
          </c:val>
        </c:ser>
        <c:ser>
          <c:idx val="91"/>
          <c:order val="91"/>
          <c:tx>
            <c:strRef>
              <c:f>'D2.6.2.B'!$CU$145</c:f>
              <c:strCache>
                <c:ptCount val="1"/>
                <c:pt idx="0">
                  <c:v>Car PHEV (Med Range A/B Seg)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'D2.6.2.B'!$CV$145:$DC$145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7.4666666666666675E-3</c:v>
                </c:pt>
                <c:pt idx="6">
                  <c:v>0.26454</c:v>
                </c:pt>
                <c:pt idx="7">
                  <c:v>0.57847333333333328</c:v>
                </c:pt>
              </c:numCache>
            </c:numRef>
          </c:val>
        </c:ser>
        <c:ser>
          <c:idx val="92"/>
          <c:order val="92"/>
          <c:tx>
            <c:strRef>
              <c:f>'D2.6.2.B'!$CU$146</c:f>
              <c:strCache>
                <c:ptCount val="1"/>
                <c:pt idx="0">
                  <c:v>Car PHEV (Med Range C/D Seg)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'D2.6.2.B'!$CV$146:$DC$146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6.5353333333333333E-2</c:v>
                </c:pt>
                <c:pt idx="7">
                  <c:v>0.54190666666666665</c:v>
                </c:pt>
              </c:numCache>
            </c:numRef>
          </c:val>
        </c:ser>
        <c:ser>
          <c:idx val="93"/>
          <c:order val="93"/>
          <c:tx>
            <c:strRef>
              <c:f>'D2.6.2.B'!$CU$147</c:f>
              <c:strCache>
                <c:ptCount val="1"/>
                <c:pt idx="0">
                  <c:v>Car PHEV (Short Range A/B Seg)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'D2.6.2.B'!$CV$147:$DC$147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4.5666666666666668E-3</c:v>
                </c:pt>
                <c:pt idx="3">
                  <c:v>5.2540000000000003E-2</c:v>
                </c:pt>
                <c:pt idx="4">
                  <c:v>0.19909333333333334</c:v>
                </c:pt>
                <c:pt idx="5">
                  <c:v>0.49088000000000004</c:v>
                </c:pt>
                <c:pt idx="6">
                  <c:v>0.66031333333333331</c:v>
                </c:pt>
                <c:pt idx="7">
                  <c:v>0.46032666666666672</c:v>
                </c:pt>
              </c:numCache>
            </c:numRef>
          </c:val>
        </c:ser>
        <c:ser>
          <c:idx val="94"/>
          <c:order val="94"/>
          <c:tx>
            <c:strRef>
              <c:f>'D2.6.2.B'!$CU$148</c:f>
              <c:strCache>
                <c:ptCount val="1"/>
                <c:pt idx="0">
                  <c:v>Car PHEV (Short Range C/D Seg)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'D2.6.2.B'!$CV$148:$DC$148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3.2093333333333335E-2</c:v>
                </c:pt>
                <c:pt idx="6">
                  <c:v>0.12439333333333333</c:v>
                </c:pt>
                <c:pt idx="7">
                  <c:v>0.11156000000000001</c:v>
                </c:pt>
              </c:numCache>
            </c:numRef>
          </c:val>
        </c:ser>
        <c:ser>
          <c:idx val="95"/>
          <c:order val="95"/>
          <c:tx>
            <c:strRef>
              <c:f>'D2.6.2.B'!$CU$149</c:f>
              <c:strCache>
                <c:ptCount val="1"/>
                <c:pt idx="0">
                  <c:v>HGV (Dual Fuel Direct)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'D2.6.2.B'!$CV$149:$DC$149</c:f>
              <c:numCache>
                <c:formatCode>General</c:formatCode>
                <c:ptCount val="8"/>
                <c:pt idx="0">
                  <c:v>3.3166666666666664E-2</c:v>
                </c:pt>
                <c:pt idx="1">
                  <c:v>9.1620000000000007E-2</c:v>
                </c:pt>
                <c:pt idx="2">
                  <c:v>0.19462666666666667</c:v>
                </c:pt>
                <c:pt idx="3">
                  <c:v>0.34300666666666668</c:v>
                </c:pt>
                <c:pt idx="4">
                  <c:v>0.59139999999999993</c:v>
                </c:pt>
                <c:pt idx="5">
                  <c:v>0.8983199999999999</c:v>
                </c:pt>
                <c:pt idx="6">
                  <c:v>0.8436933333333333</c:v>
                </c:pt>
                <c:pt idx="7">
                  <c:v>0.53684666666666669</c:v>
                </c:pt>
              </c:numCache>
            </c:numRef>
          </c:val>
        </c:ser>
        <c:ser>
          <c:idx val="96"/>
          <c:order val="96"/>
          <c:tx>
            <c:strRef>
              <c:f>'D2.6.2.B'!$CU$150</c:f>
              <c:strCache>
                <c:ptCount val="1"/>
                <c:pt idx="0">
                  <c:v>HGV (Dual Fuel Port)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'D2.6.2.B'!$CV$150:$DC$150</c:f>
              <c:numCache>
                <c:formatCode>General</c:formatCode>
                <c:ptCount val="8"/>
                <c:pt idx="0">
                  <c:v>3.3166666666666664E-2</c:v>
                </c:pt>
                <c:pt idx="1">
                  <c:v>9.1620000000000007E-2</c:v>
                </c:pt>
                <c:pt idx="2">
                  <c:v>0.19462666666666667</c:v>
                </c:pt>
                <c:pt idx="3">
                  <c:v>0.31524000000000002</c:v>
                </c:pt>
                <c:pt idx="4">
                  <c:v>0.25682000000000005</c:v>
                </c:pt>
                <c:pt idx="5">
                  <c:v>0.15380666666666667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97"/>
          <c:order val="97"/>
          <c:tx>
            <c:strRef>
              <c:f>'D2.6.2.B'!$CU$151</c:f>
              <c:strCache>
                <c:ptCount val="1"/>
                <c:pt idx="0">
                  <c:v>HGV (Gas SI)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'D2.6.2.B'!$CV$151:$DC$151</c:f>
              <c:numCache>
                <c:formatCode>General</c:formatCode>
                <c:ptCount val="8"/>
                <c:pt idx="0">
                  <c:v>3.3166666666666664E-2</c:v>
                </c:pt>
                <c:pt idx="1">
                  <c:v>9.1620000000000007E-2</c:v>
                </c:pt>
                <c:pt idx="2">
                  <c:v>0.19462666666666667</c:v>
                </c:pt>
                <c:pt idx="3">
                  <c:v>0.34300666666666668</c:v>
                </c:pt>
                <c:pt idx="4">
                  <c:v>0.60122000000000009</c:v>
                </c:pt>
                <c:pt idx="5">
                  <c:v>0.54631333333333332</c:v>
                </c:pt>
                <c:pt idx="6">
                  <c:v>0.36476666666666668</c:v>
                </c:pt>
                <c:pt idx="7">
                  <c:v>4.8106666666666666E-2</c:v>
                </c:pt>
              </c:numCache>
            </c:numRef>
          </c:val>
        </c:ser>
        <c:ser>
          <c:idx val="98"/>
          <c:order val="98"/>
          <c:tx>
            <c:strRef>
              <c:f>'D2.6.2.B'!$CU$152</c:f>
              <c:strCache>
                <c:ptCount val="1"/>
                <c:pt idx="0">
                  <c:v>HGV (Hydrogen FCV)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'D2.6.2.B'!$CV$152:$DC$152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1.1999999999999999E-4</c:v>
                </c:pt>
              </c:numCache>
            </c:numRef>
          </c:val>
        </c:ser>
        <c:ser>
          <c:idx val="99"/>
          <c:order val="99"/>
          <c:tx>
            <c:strRef>
              <c:f>'D2.6.2.B'!$CU$153</c:f>
              <c:strCache>
                <c:ptCount val="1"/>
                <c:pt idx="0">
                  <c:v>HGV (ICE Euro 6)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'D2.6.2.B'!$CV$153:$DC$153</c:f>
              <c:numCache>
                <c:formatCode>General</c:formatCode>
                <c:ptCount val="8"/>
                <c:pt idx="0">
                  <c:v>0.51501333333333332</c:v>
                </c:pt>
                <c:pt idx="1">
                  <c:v>1.10788</c:v>
                </c:pt>
                <c:pt idx="2">
                  <c:v>1.4671133333333335</c:v>
                </c:pt>
                <c:pt idx="3">
                  <c:v>0.95209999999999995</c:v>
                </c:pt>
                <c:pt idx="4">
                  <c:v>0.35923333333333329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00"/>
          <c:order val="100"/>
          <c:tx>
            <c:strRef>
              <c:f>'D2.6.2.B'!$CU$154</c:f>
              <c:strCache>
                <c:ptCount val="1"/>
                <c:pt idx="0">
                  <c:v>HGV (ETI Dual Fuel Direct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'D2.6.2.B'!$CV$154:$DC$154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3.3320000000000002E-2</c:v>
                </c:pt>
                <c:pt idx="3">
                  <c:v>9.1840000000000005E-2</c:v>
                </c:pt>
                <c:pt idx="4">
                  <c:v>0.19501333333333332</c:v>
                </c:pt>
                <c:pt idx="5">
                  <c:v>0.34367999999999999</c:v>
                </c:pt>
                <c:pt idx="6">
                  <c:v>0.60568</c:v>
                </c:pt>
                <c:pt idx="7">
                  <c:v>1.0674066666666666</c:v>
                </c:pt>
              </c:numCache>
            </c:numRef>
          </c:val>
        </c:ser>
        <c:ser>
          <c:idx val="101"/>
          <c:order val="101"/>
          <c:tx>
            <c:strRef>
              <c:f>'D2.6.2.B'!$CU$155</c:f>
              <c:strCache>
                <c:ptCount val="1"/>
                <c:pt idx="0">
                  <c:v>HGV (ETI Gas SI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'D2.6.2.B'!$CV$155:$DC$155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3.3320000000000002E-2</c:v>
                </c:pt>
                <c:pt idx="3">
                  <c:v>9.1840000000000005E-2</c:v>
                </c:pt>
                <c:pt idx="4">
                  <c:v>0.19501333333333332</c:v>
                </c:pt>
                <c:pt idx="5">
                  <c:v>0.34367999999999999</c:v>
                </c:pt>
                <c:pt idx="6">
                  <c:v>0.60568</c:v>
                </c:pt>
                <c:pt idx="7">
                  <c:v>0.87868666666666662</c:v>
                </c:pt>
              </c:numCache>
            </c:numRef>
          </c:val>
        </c:ser>
        <c:ser>
          <c:idx val="102"/>
          <c:order val="102"/>
          <c:tx>
            <c:strRef>
              <c:f>'D2.6.2.B'!$CU$156</c:f>
              <c:strCache>
                <c:ptCount val="1"/>
                <c:pt idx="0">
                  <c:v>HGV (ETI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'D2.6.2.B'!$CV$156:$DC$156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3.3320000000000002E-2</c:v>
                </c:pt>
                <c:pt idx="3">
                  <c:v>9.1653333333333323E-2</c:v>
                </c:pt>
                <c:pt idx="4">
                  <c:v>0.11296666666666667</c:v>
                </c:pt>
                <c:pt idx="5">
                  <c:v>0.10274</c:v>
                </c:pt>
                <c:pt idx="6">
                  <c:v>6.132E-2</c:v>
                </c:pt>
                <c:pt idx="7">
                  <c:v>3.9966666666666664E-2</c:v>
                </c:pt>
              </c:numCache>
            </c:numRef>
          </c:val>
        </c:ser>
        <c:ser>
          <c:idx val="103"/>
          <c:order val="103"/>
          <c:tx>
            <c:strRef>
              <c:f>'D2.6.2.B'!$CU$157</c:f>
              <c:strCache>
                <c:ptCount val="1"/>
                <c:pt idx="0">
                  <c:v>LGV (BEV)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'D2.6.2.B'!$CV$157:$DC$157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1.7333333333333335E-3</c:v>
                </c:pt>
                <c:pt idx="6">
                  <c:v>1.35E-2</c:v>
                </c:pt>
                <c:pt idx="7">
                  <c:v>4.4206666666666665E-2</c:v>
                </c:pt>
              </c:numCache>
            </c:numRef>
          </c:val>
        </c:ser>
        <c:ser>
          <c:idx val="104"/>
          <c:order val="104"/>
          <c:tx>
            <c:strRef>
              <c:f>'D2.6.2.B'!$CU$158</c:f>
              <c:strCache>
                <c:ptCount val="1"/>
                <c:pt idx="0">
                  <c:v>LGV (Hybrid)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'D2.6.2.B'!$CV$158:$DC$158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2.5333333333333333E-4</c:v>
                </c:pt>
                <c:pt idx="3">
                  <c:v>1.9266666666666666E-3</c:v>
                </c:pt>
                <c:pt idx="4">
                  <c:v>6.4599999999999996E-3</c:v>
                </c:pt>
                <c:pt idx="5">
                  <c:v>2.1593333333333332E-2</c:v>
                </c:pt>
                <c:pt idx="6">
                  <c:v>6.0286666666666662E-2</c:v>
                </c:pt>
                <c:pt idx="7">
                  <c:v>9.9326666666666674E-2</c:v>
                </c:pt>
              </c:numCache>
            </c:numRef>
          </c:val>
        </c:ser>
        <c:ser>
          <c:idx val="105"/>
          <c:order val="105"/>
          <c:tx>
            <c:strRef>
              <c:f>'D2.6.2.B'!$CU$159</c:f>
              <c:strCache>
                <c:ptCount val="1"/>
                <c:pt idx="0">
                  <c:v>LGV (Hydrogen FCV)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'D2.6.2.B'!$CV$159:$DC$159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4.8666666666666666E-4</c:v>
                </c:pt>
                <c:pt idx="7">
                  <c:v>4.3E-3</c:v>
                </c:pt>
              </c:numCache>
            </c:numRef>
          </c:val>
        </c:ser>
        <c:ser>
          <c:idx val="106"/>
          <c:order val="106"/>
          <c:tx>
            <c:strRef>
              <c:f>'D2.6.2.B'!$CU$160</c:f>
              <c:strCache>
                <c:ptCount val="1"/>
                <c:pt idx="0">
                  <c:v>LGV (Hydrogen 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'D2.6.2.B'!$CV$160:$DC$160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1.8266666666666668E-3</c:v>
                </c:pt>
              </c:numCache>
            </c:numRef>
          </c:val>
        </c:ser>
        <c:ser>
          <c:idx val="107"/>
          <c:order val="107"/>
          <c:tx>
            <c:strRef>
              <c:f>'D2.6.2.B'!$CU$161</c:f>
              <c:strCache>
                <c:ptCount val="1"/>
                <c:pt idx="0">
                  <c:v>LGV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'D2.6.2.B'!$CV$161:$DC$161</c:f>
              <c:numCache>
                <c:formatCode>General</c:formatCode>
                <c:ptCount val="8"/>
                <c:pt idx="0">
                  <c:v>2.2791800000000002</c:v>
                </c:pt>
                <c:pt idx="1">
                  <c:v>2.5726466666666665</c:v>
                </c:pt>
                <c:pt idx="2">
                  <c:v>2.790693333333333</c:v>
                </c:pt>
                <c:pt idx="3">
                  <c:v>2.9369200000000002</c:v>
                </c:pt>
                <c:pt idx="4">
                  <c:v>3.0276466666666666</c:v>
                </c:pt>
                <c:pt idx="5">
                  <c:v>3.0667933333333335</c:v>
                </c:pt>
                <c:pt idx="6">
                  <c:v>2.8529666666666667</c:v>
                </c:pt>
                <c:pt idx="7">
                  <c:v>2.2904333333333331</c:v>
                </c:pt>
              </c:numCache>
            </c:numRef>
          </c:val>
        </c:ser>
        <c:ser>
          <c:idx val="108"/>
          <c:order val="108"/>
          <c:tx>
            <c:strRef>
              <c:f>'D2.6.2.B'!$CU$162</c:f>
              <c:strCache>
                <c:ptCount val="1"/>
                <c:pt idx="0">
                  <c:v>LGV (PHEV)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'D2.6.2.B'!$CV$162:$DC$162</c:f>
              <c:numCache>
                <c:formatCode>General</c:formatCode>
                <c:ptCount val="8"/>
                <c:pt idx="0">
                  <c:v>1.4240000000000001E-2</c:v>
                </c:pt>
                <c:pt idx="1">
                  <c:v>4.941333333333333E-2</c:v>
                </c:pt>
                <c:pt idx="2">
                  <c:v>0.11415333333333334</c:v>
                </c:pt>
                <c:pt idx="3">
                  <c:v>0.21496000000000001</c:v>
                </c:pt>
                <c:pt idx="4">
                  <c:v>0.37968666666666667</c:v>
                </c:pt>
                <c:pt idx="5">
                  <c:v>0.66061333333333327</c:v>
                </c:pt>
                <c:pt idx="6">
                  <c:v>1.1406333333333334</c:v>
                </c:pt>
                <c:pt idx="7">
                  <c:v>1.9571799999999999</c:v>
                </c:pt>
              </c:numCache>
            </c:numRef>
          </c:val>
        </c:ser>
        <c:ser>
          <c:idx val="109"/>
          <c:order val="109"/>
          <c:tx>
            <c:strRef>
              <c:f>'D2.6.2.B'!$CU$163</c:f>
              <c:strCache>
                <c:ptCount val="1"/>
                <c:pt idx="0">
                  <c:v>Maritime (Domestic)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'D2.6.2.B'!$CV$163:$DC$163</c:f>
              <c:numCache>
                <c:formatCode>General</c:formatCode>
                <c:ptCount val="8"/>
                <c:pt idx="0">
                  <c:v>1.3779999999999999</c:v>
                </c:pt>
                <c:pt idx="1">
                  <c:v>1.1024</c:v>
                </c:pt>
                <c:pt idx="2">
                  <c:v>0.82679999999999998</c:v>
                </c:pt>
                <c:pt idx="3">
                  <c:v>0.55120000000000002</c:v>
                </c:pt>
                <c:pt idx="4">
                  <c:v>0.27560000000000001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10"/>
          <c:order val="110"/>
          <c:tx>
            <c:strRef>
              <c:f>'D2.6.2.B'!$CU$164</c:f>
              <c:strCache>
                <c:ptCount val="1"/>
                <c:pt idx="0">
                  <c:v>EV Charging Point (private off street for LGVs)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'D2.6.2.B'!$CV$164:$DC$164</c:f>
              <c:numCache>
                <c:formatCode>General</c:formatCode>
                <c:ptCount val="8"/>
                <c:pt idx="0">
                  <c:v>1.5333333333333334E-4</c:v>
                </c:pt>
                <c:pt idx="1">
                  <c:v>5.2666666666666671E-4</c:v>
                </c:pt>
                <c:pt idx="2">
                  <c:v>1.2466666666666668E-3</c:v>
                </c:pt>
                <c:pt idx="3">
                  <c:v>2.3999999999999998E-3</c:v>
                </c:pt>
                <c:pt idx="4">
                  <c:v>4.3400000000000001E-3</c:v>
                </c:pt>
                <c:pt idx="5">
                  <c:v>7.7400000000000004E-3</c:v>
                </c:pt>
                <c:pt idx="6">
                  <c:v>1.3706666666666667E-2</c:v>
                </c:pt>
                <c:pt idx="7">
                  <c:v>2.4153333333333336E-2</c:v>
                </c:pt>
              </c:numCache>
            </c:numRef>
          </c:val>
        </c:ser>
        <c:ser>
          <c:idx val="111"/>
          <c:order val="111"/>
          <c:tx>
            <c:strRef>
              <c:f>'D2.6.2.B'!$CU$165</c:f>
              <c:strCache>
                <c:ptCount val="1"/>
                <c:pt idx="0">
                  <c:v>Aviation (International)</c:v>
                </c:pt>
              </c:strCache>
            </c:strRef>
          </c:tx>
          <c:spPr>
            <a:solidFill>
              <a:srgbClr val="00CC00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'D2.6.2.B'!$CV$165:$DC$165</c:f>
              <c:numCache>
                <c:formatCode>General</c:formatCode>
                <c:ptCount val="8"/>
                <c:pt idx="0">
                  <c:v>1.4408999999999998</c:v>
                </c:pt>
                <c:pt idx="1">
                  <c:v>1.6231933333333335</c:v>
                </c:pt>
                <c:pt idx="2">
                  <c:v>1.8054866666666665</c:v>
                </c:pt>
                <c:pt idx="3">
                  <c:v>1.9807066666666666</c:v>
                </c:pt>
                <c:pt idx="4">
                  <c:v>2.1439733333333333</c:v>
                </c:pt>
                <c:pt idx="5">
                  <c:v>2.3636333333333335</c:v>
                </c:pt>
                <c:pt idx="6">
                  <c:v>2.6423200000000002</c:v>
                </c:pt>
                <c:pt idx="7">
                  <c:v>2.8876666666666666</c:v>
                </c:pt>
              </c:numCache>
            </c:numRef>
          </c:val>
        </c:ser>
        <c:ser>
          <c:idx val="112"/>
          <c:order val="112"/>
          <c:tx>
            <c:strRef>
              <c:f>'D2.6.2.B'!$CU$166</c:f>
              <c:strCache>
                <c:ptCount val="1"/>
                <c:pt idx="0">
                  <c:v>Maritime (International)</c:v>
                </c:pt>
              </c:strCache>
            </c:strRef>
          </c:tx>
          <c:spPr>
            <a:solidFill>
              <a:srgbClr val="00CC00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'D2.6.2.B'!$CV$166:$DC$166</c:f>
              <c:numCache>
                <c:formatCode>General</c:formatCode>
                <c:ptCount val="8"/>
                <c:pt idx="0">
                  <c:v>0.12764666666666666</c:v>
                </c:pt>
                <c:pt idx="1">
                  <c:v>1.472E-2</c:v>
                </c:pt>
                <c:pt idx="2">
                  <c:v>1.2893333333333335E-2</c:v>
                </c:pt>
                <c:pt idx="3">
                  <c:v>9.9066666666666661E-3</c:v>
                </c:pt>
                <c:pt idx="4">
                  <c:v>1.6133333333333334E-3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13"/>
          <c:order val="113"/>
          <c:tx>
            <c:strRef>
              <c:f>'D2.6.2.B'!$CU$167</c:f>
              <c:strCache>
                <c:ptCount val="1"/>
                <c:pt idx="0">
                  <c:v>Pumped Storage of Electricity</c:v>
                </c:pt>
              </c:strCache>
            </c:strRef>
          </c:tx>
          <c:spPr>
            <a:solidFill>
              <a:srgbClr val="B1A0C7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'D2.6.2.B'!$CV$167:$DC$167</c:f>
              <c:numCache>
                <c:formatCode>General</c:formatCode>
                <c:ptCount val="8"/>
                <c:pt idx="0">
                  <c:v>0</c:v>
                </c:pt>
                <c:pt idx="1">
                  <c:v>8.0666666666666669E-4</c:v>
                </c:pt>
                <c:pt idx="2">
                  <c:v>4.0600000000000002E-3</c:v>
                </c:pt>
                <c:pt idx="3">
                  <c:v>9.0933333333333317E-3</c:v>
                </c:pt>
                <c:pt idx="4">
                  <c:v>6.0666666666666673E-3</c:v>
                </c:pt>
                <c:pt idx="5">
                  <c:v>5.8066666666666666E-3</c:v>
                </c:pt>
                <c:pt idx="6">
                  <c:v>6.1666666666666667E-3</c:v>
                </c:pt>
                <c:pt idx="7">
                  <c:v>3.7400000000000003E-3</c:v>
                </c:pt>
              </c:numCache>
            </c:numRef>
          </c:val>
        </c:ser>
        <c:ser>
          <c:idx val="114"/>
          <c:order val="114"/>
          <c:tx>
            <c:strRef>
              <c:f>'D2.6.2.B'!$CU$168</c:f>
              <c:strCache>
                <c:ptCount val="1"/>
                <c:pt idx="0">
                  <c:v>Pumped Heat Electricity Storage</c:v>
                </c:pt>
              </c:strCache>
            </c:strRef>
          </c:tx>
          <c:spPr>
            <a:solidFill>
              <a:srgbClr val="B1A0C7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'D2.6.2.B'!$CV$168:$DC$168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1.2926666666666668E-2</c:v>
                </c:pt>
                <c:pt idx="4">
                  <c:v>3.3713333333333338E-2</c:v>
                </c:pt>
                <c:pt idx="5">
                  <c:v>4.8899999999999999E-2</c:v>
                </c:pt>
                <c:pt idx="6">
                  <c:v>5.3053333333333334E-2</c:v>
                </c:pt>
                <c:pt idx="7">
                  <c:v>4.0046666666666668E-2</c:v>
                </c:pt>
              </c:numCache>
            </c:numRef>
          </c:val>
        </c:ser>
        <c:ser>
          <c:idx val="115"/>
          <c:order val="115"/>
          <c:tx>
            <c:strRef>
              <c:f>'D2.6.2.B'!$CU$169</c:f>
              <c:strCache>
                <c:ptCount val="1"/>
                <c:pt idx="0">
                  <c:v>Building Hot Water Storage</c:v>
                </c:pt>
              </c:strCache>
            </c:strRef>
          </c:tx>
          <c:spPr>
            <a:solidFill>
              <a:srgbClr val="B1A0C7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'D2.6.2.B'!$CV$169:$DC$169</c:f>
              <c:numCache>
                <c:formatCode>General</c:formatCode>
                <c:ptCount val="8"/>
                <c:pt idx="0">
                  <c:v>8.3133333333333323E-3</c:v>
                </c:pt>
                <c:pt idx="1">
                  <c:v>1.222E-2</c:v>
                </c:pt>
                <c:pt idx="2">
                  <c:v>1.0393333333333334E-2</c:v>
                </c:pt>
                <c:pt idx="3">
                  <c:v>9.0066666666666663E-3</c:v>
                </c:pt>
                <c:pt idx="4">
                  <c:v>1.2426666666666666E-2</c:v>
                </c:pt>
                <c:pt idx="5">
                  <c:v>1.7600000000000001E-2</c:v>
                </c:pt>
                <c:pt idx="6">
                  <c:v>3.1053333333333336E-2</c:v>
                </c:pt>
                <c:pt idx="7">
                  <c:v>3.6753333333333332E-2</c:v>
                </c:pt>
              </c:numCache>
            </c:numRef>
          </c:val>
        </c:ser>
        <c:ser>
          <c:idx val="116"/>
          <c:order val="116"/>
          <c:tx>
            <c:strRef>
              <c:f>'D2.6.2.B'!$CU$170</c:f>
              <c:strCache>
                <c:ptCount val="1"/>
                <c:pt idx="0">
                  <c:v>Geological Storage of Hydrogen</c:v>
                </c:pt>
              </c:strCache>
            </c:strRef>
          </c:tx>
          <c:spPr>
            <a:solidFill>
              <a:srgbClr val="B1A0C7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'D2.6.2.B'!$CV$170:$DC$170</c:f>
              <c:numCache>
                <c:formatCode>General</c:formatCode>
                <c:ptCount val="8"/>
                <c:pt idx="0">
                  <c:v>2.7333333333333333E-4</c:v>
                </c:pt>
                <c:pt idx="1">
                  <c:v>1.8466666666666668E-3</c:v>
                </c:pt>
                <c:pt idx="2">
                  <c:v>5.1133333333333334E-3</c:v>
                </c:pt>
                <c:pt idx="3">
                  <c:v>1.2733333333333334E-2</c:v>
                </c:pt>
                <c:pt idx="4">
                  <c:v>2.622E-2</c:v>
                </c:pt>
                <c:pt idx="5">
                  <c:v>3.1413333333333335E-2</c:v>
                </c:pt>
                <c:pt idx="6">
                  <c:v>3.0060000000000003E-2</c:v>
                </c:pt>
                <c:pt idx="7">
                  <c:v>2.9779999999999997E-2</c:v>
                </c:pt>
              </c:numCache>
            </c:numRef>
          </c:val>
        </c:ser>
        <c:ser>
          <c:idx val="117"/>
          <c:order val="117"/>
          <c:tx>
            <c:strRef>
              <c:f>'D2.6.2.B'!$CU$171</c:f>
              <c:strCache>
                <c:ptCount val="1"/>
                <c:pt idx="0">
                  <c:v>District Heat Storage</c:v>
                </c:pt>
              </c:strCache>
            </c:strRef>
          </c:tx>
          <c:spPr>
            <a:solidFill>
              <a:srgbClr val="B1A0C7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'D2.6.2.B'!$CV$171:$DC$171</c:f>
              <c:numCache>
                <c:formatCode>General</c:formatCode>
                <c:ptCount val="8"/>
                <c:pt idx="0">
                  <c:v>6.1333333333333335E-4</c:v>
                </c:pt>
                <c:pt idx="1">
                  <c:v>1.6933333333333334E-3</c:v>
                </c:pt>
                <c:pt idx="2">
                  <c:v>6.7733333333333335E-3</c:v>
                </c:pt>
                <c:pt idx="3">
                  <c:v>1.8306666666666666E-2</c:v>
                </c:pt>
                <c:pt idx="4">
                  <c:v>2.8993333333333336E-2</c:v>
                </c:pt>
                <c:pt idx="5">
                  <c:v>4.8873333333333338E-2</c:v>
                </c:pt>
                <c:pt idx="6">
                  <c:v>7.403333333333334E-2</c:v>
                </c:pt>
                <c:pt idx="7">
                  <c:v>0.11782666666666666</c:v>
                </c:pt>
              </c:numCache>
            </c:numRef>
          </c:val>
        </c:ser>
        <c:ser>
          <c:idx val="118"/>
          <c:order val="118"/>
          <c:tx>
            <c:strRef>
              <c:f>'D2.6.2.B'!$CU$172</c:f>
              <c:strCache>
                <c:ptCount val="1"/>
                <c:pt idx="0">
                  <c:v>Building Space Heat Storage</c:v>
                </c:pt>
              </c:strCache>
            </c:strRef>
          </c:tx>
          <c:spPr>
            <a:solidFill>
              <a:srgbClr val="B1A0C7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'D2.6.2.B'!$CV$172:$DC$172</c:f>
              <c:numCache>
                <c:formatCode>General</c:formatCode>
                <c:ptCount val="8"/>
                <c:pt idx="0">
                  <c:v>2.0619999999999999E-2</c:v>
                </c:pt>
                <c:pt idx="1">
                  <c:v>1.7826666666666668E-2</c:v>
                </c:pt>
                <c:pt idx="2">
                  <c:v>2.3693333333333334E-2</c:v>
                </c:pt>
                <c:pt idx="3">
                  <c:v>4.7960000000000003E-2</c:v>
                </c:pt>
                <c:pt idx="4">
                  <c:v>5.0959999999999998E-2</c:v>
                </c:pt>
                <c:pt idx="5">
                  <c:v>6.4406666666666668E-2</c:v>
                </c:pt>
                <c:pt idx="6">
                  <c:v>8.3040000000000003E-2</c:v>
                </c:pt>
                <c:pt idx="7">
                  <c:v>0.14092666666666667</c:v>
                </c:pt>
              </c:numCache>
            </c:numRef>
          </c:val>
        </c:ser>
        <c:ser>
          <c:idx val="119"/>
          <c:order val="119"/>
          <c:tx>
            <c:strRef>
              <c:f>'D2.6.2.B'!$CU$173</c:f>
              <c:strCache>
                <c:ptCount val="1"/>
                <c:pt idx="0">
                  <c:v>CapturedCO2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'D2.6.2.B'!$CV$53:$DC$53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'D2.6.2.B'!$CV$173:$DC$173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4.4666666666666672E-4</c:v>
                </c:pt>
                <c:pt idx="3">
                  <c:v>8.9333333333333344E-4</c:v>
                </c:pt>
                <c:pt idx="4">
                  <c:v>1.2600000000000001E-3</c:v>
                </c:pt>
                <c:pt idx="5">
                  <c:v>1.8066666666666667E-3</c:v>
                </c:pt>
                <c:pt idx="6">
                  <c:v>2.4533333333333334E-3</c:v>
                </c:pt>
                <c:pt idx="7">
                  <c:v>2.8466666666666666E-3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065536"/>
        <c:axId val="214059264"/>
      </c:areaChart>
      <c:valAx>
        <c:axId val="214059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£bn/year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214065536"/>
        <c:crosses val="autoZero"/>
        <c:crossBetween val="midCat"/>
      </c:valAx>
      <c:catAx>
        <c:axId val="21406553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21405926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441867015301165"/>
          <c:y val="0"/>
          <c:w val="0.26141957874904798"/>
          <c:h val="1"/>
        </c:manualLayout>
      </c:layout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CAPEX Summary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710116653781659"/>
          <c:y val="9.4918137254901919E-2"/>
          <c:w val="0.66837774998826927"/>
          <c:h val="0.852365032679744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'D2.6.2.B'!$C$54</c:f>
              <c:strCache>
                <c:ptCount val="1"/>
                <c:pt idx="0">
                  <c:v>Power &amp; conversion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'D2.6.2.B'!$D$53:$K$53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'D2.6.2.B'!$D$54:$K$54</c:f>
              <c:numCache>
                <c:formatCode>General</c:formatCode>
                <c:ptCount val="8"/>
                <c:pt idx="0">
                  <c:v>26.679046666666665</c:v>
                </c:pt>
                <c:pt idx="1">
                  <c:v>35.211059999999996</c:v>
                </c:pt>
                <c:pt idx="2">
                  <c:v>25.751966666666668</c:v>
                </c:pt>
                <c:pt idx="3">
                  <c:v>35.137540000000001</c:v>
                </c:pt>
                <c:pt idx="4">
                  <c:v>41.50277333333333</c:v>
                </c:pt>
                <c:pt idx="5">
                  <c:v>42.460439999999998</c:v>
                </c:pt>
                <c:pt idx="6">
                  <c:v>40.869506666666666</c:v>
                </c:pt>
                <c:pt idx="7">
                  <c:v>77.419093333333336</c:v>
                </c:pt>
              </c:numCache>
            </c:numRef>
          </c:val>
        </c:ser>
        <c:ser>
          <c:idx val="1"/>
          <c:order val="1"/>
          <c:tx>
            <c:strRef>
              <c:f>'D2.6.2.B'!$C$55</c:f>
              <c:strCache>
                <c:ptCount val="1"/>
                <c:pt idx="0">
                  <c:v>Buildings &amp;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'D2.6.2.B'!$D$53:$K$53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'D2.6.2.B'!$D$55:$K$55</c:f>
              <c:numCache>
                <c:formatCode>General</c:formatCode>
                <c:ptCount val="8"/>
                <c:pt idx="0">
                  <c:v>119.77038</c:v>
                </c:pt>
                <c:pt idx="1">
                  <c:v>120.69937333333334</c:v>
                </c:pt>
                <c:pt idx="2">
                  <c:v>112.26027999999998</c:v>
                </c:pt>
                <c:pt idx="3">
                  <c:v>105.70348</c:v>
                </c:pt>
                <c:pt idx="4">
                  <c:v>101.49845999999999</c:v>
                </c:pt>
                <c:pt idx="5">
                  <c:v>119.98514666666665</c:v>
                </c:pt>
                <c:pt idx="6">
                  <c:v>115.69096666666665</c:v>
                </c:pt>
                <c:pt idx="7">
                  <c:v>127.86798666666667</c:v>
                </c:pt>
              </c:numCache>
            </c:numRef>
          </c:val>
        </c:ser>
        <c:ser>
          <c:idx val="2"/>
          <c:order val="2"/>
          <c:tx>
            <c:strRef>
              <c:f>'D2.6.2.B'!$C$56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'D2.6.2.B'!$D$53:$K$53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'D2.6.2.B'!$D$56:$K$56</c:f>
              <c:numCache>
                <c:formatCode>General</c:formatCode>
                <c:ptCount val="8"/>
                <c:pt idx="0">
                  <c:v>195.37752</c:v>
                </c:pt>
                <c:pt idx="1">
                  <c:v>212.78360000000001</c:v>
                </c:pt>
                <c:pt idx="2">
                  <c:v>206.34360000000001</c:v>
                </c:pt>
                <c:pt idx="3">
                  <c:v>206.71244000000002</c:v>
                </c:pt>
                <c:pt idx="4">
                  <c:v>215.50363333333331</c:v>
                </c:pt>
                <c:pt idx="5">
                  <c:v>228.85291333333333</c:v>
                </c:pt>
                <c:pt idx="6">
                  <c:v>238.61717999999999</c:v>
                </c:pt>
                <c:pt idx="7">
                  <c:v>251.79862666666668</c:v>
                </c:pt>
              </c:numCache>
            </c:numRef>
          </c:val>
        </c:ser>
        <c:ser>
          <c:idx val="3"/>
          <c:order val="3"/>
          <c:tx>
            <c:strRef>
              <c:f>'D2.6.2.B'!$C$57</c:f>
              <c:strCache>
                <c:ptCount val="1"/>
                <c:pt idx="0">
                  <c:v>Infrastructure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'D2.6.2.B'!$D$53:$K$53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'D2.6.2.B'!$D$57:$K$57</c:f>
              <c:numCache>
                <c:formatCode>General</c:formatCode>
                <c:ptCount val="8"/>
                <c:pt idx="0">
                  <c:v>3.7624266666666668</c:v>
                </c:pt>
                <c:pt idx="1">
                  <c:v>3.4834399999999999</c:v>
                </c:pt>
                <c:pt idx="2">
                  <c:v>5.4394733333333329</c:v>
                </c:pt>
                <c:pt idx="3">
                  <c:v>8.7448133333333331</c:v>
                </c:pt>
                <c:pt idx="4">
                  <c:v>12.788986666666665</c:v>
                </c:pt>
                <c:pt idx="5">
                  <c:v>17.928853333333333</c:v>
                </c:pt>
                <c:pt idx="6">
                  <c:v>27.987746666666666</c:v>
                </c:pt>
                <c:pt idx="7">
                  <c:v>62.895093333333328</c:v>
                </c:pt>
              </c:numCache>
            </c:numRef>
          </c:val>
        </c:ser>
        <c:ser>
          <c:idx val="4"/>
          <c:order val="4"/>
          <c:tx>
            <c:strRef>
              <c:f>'D2.6.2.B'!$C$58</c:f>
              <c:strCache>
                <c:ptCount val="1"/>
                <c:pt idx="0">
                  <c:v>Resource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numRef>
              <c:f>'D2.6.2.B'!$D$53:$K$53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'D2.6.2.B'!$D$58:$K$58</c:f>
              <c:numCache>
                <c:formatCode>General</c:formatCode>
                <c:ptCount val="8"/>
                <c:pt idx="0">
                  <c:v>3.3333333333333335E-5</c:v>
                </c:pt>
                <c:pt idx="1">
                  <c:v>1.3333333333333333E-5</c:v>
                </c:pt>
                <c:pt idx="2">
                  <c:v>8.0000000000000007E-5</c:v>
                </c:pt>
                <c:pt idx="3">
                  <c:v>2.7333333333333333E-4</c:v>
                </c:pt>
                <c:pt idx="4">
                  <c:v>8.2666666666666663E-4</c:v>
                </c:pt>
                <c:pt idx="5">
                  <c:v>1.2800000000000001E-3</c:v>
                </c:pt>
                <c:pt idx="6">
                  <c:v>1.2733333333333333E-3</c:v>
                </c:pt>
                <c:pt idx="7">
                  <c:v>6.7999999999999994E-4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4098688"/>
        <c:axId val="214100224"/>
      </c:barChart>
      <c:catAx>
        <c:axId val="21409868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 rot="60000" vert="horz"/>
          <a:lstStyle/>
          <a:p>
            <a:pPr>
              <a:defRPr/>
            </a:pPr>
            <a:endParaRPr lang="en-US"/>
          </a:p>
        </c:txPr>
        <c:crossAx val="214100224"/>
        <c:crosses val="autoZero"/>
        <c:auto val="1"/>
        <c:lblAlgn val="r"/>
        <c:lblOffset val="100"/>
        <c:noMultiLvlLbl val="0"/>
      </c:catAx>
      <c:valAx>
        <c:axId val="214100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£bn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1409868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Electricity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'[1]Cashflow Results Charts'!$FG$57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Charts'!$FH$57:$FL$57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tx>
            <c:strRef>
              <c:f>'[1]Cashflow Results Charts'!$FG$58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Charts'!$FH$58:$FL$58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"/>
          <c:order val="2"/>
          <c:tx>
            <c:strRef>
              <c:f>'[1]Cashflow Results Charts'!$FG$59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Charts'!$FH$59:$FL$59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3"/>
          <c:order val="3"/>
          <c:tx>
            <c:strRef>
              <c:f>'[1]Cashflow Results Charts'!$FG$60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Charts'!$FH$60:$FL$60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4"/>
          <c:order val="4"/>
          <c:tx>
            <c:strRef>
              <c:f>'[1]Cashflow Results Charts'!$FG$61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Charts'!$FH$61:$FL$61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5"/>
          <c:order val="5"/>
          <c:tx>
            <c:strRef>
              <c:f>'[1]Cashflow Results Charts'!$FG$62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Charts'!$FH$62:$FL$62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6"/>
          <c:order val="6"/>
          <c:tx>
            <c:strRef>
              <c:f>'[1]Cashflow Results Charts'!$FG$63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Charts'!$FH$63:$FL$63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7"/>
          <c:order val="7"/>
          <c:tx>
            <c:strRef>
              <c:f>'[1]Cashflow Results Charts'!$FG$64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Charts'!$FH$64:$FL$64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8"/>
          <c:order val="8"/>
          <c:tx>
            <c:strRef>
              <c:f>'[1]Cashflow Results Charts'!$FG$65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Charts'!$FH$65:$FL$65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9"/>
          <c:order val="9"/>
          <c:tx>
            <c:strRef>
              <c:f>'[1]Cashflow Results Charts'!$FG$66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Charts'!$FH$66:$FL$66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'[1]Cashflow Results Charts'!$FG$67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Charts'!$FH$67:$FL$67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'[1]Cashflow Results Charts'!$FG$68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Charts'!$FH$68:$FL$68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'[1]Cashflow Results Charts'!$FG$69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Charts'!$FH$69:$FL$69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'[1]Cashflow Results Charts'!$FG$70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Charts'!$FH$70:$FL$70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'[1]Cashflow Results Charts'!$FG$71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Charts'!$FH$71:$FL$71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'[1]Cashflow Results Charts'!$FG$72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Charts'!$FH$72:$FL$72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'[1]Cashflow Results Charts'!$FG$73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Charts'!$FH$73:$FL$73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7"/>
          <c:order val="17"/>
          <c:tx>
            <c:strRef>
              <c:f>'[1]Cashflow Results Charts'!$FG$74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Charts'!$FH$74:$FL$74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8"/>
          <c:order val="18"/>
          <c:tx>
            <c:strRef>
              <c:f>'[1]Cashflow Results Charts'!$FG$75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Charts'!$FH$75:$FL$75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9"/>
          <c:order val="19"/>
          <c:tx>
            <c:strRef>
              <c:f>'[1]Cashflow Results Charts'!$FG$76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Charts'!$FH$76:$FL$76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0"/>
          <c:order val="20"/>
          <c:tx>
            <c:strRef>
              <c:f>'[1]Cashflow Results Charts'!$FG$77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544000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Charts'!$FH$77:$FL$77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1"/>
          <c:order val="21"/>
          <c:tx>
            <c:strRef>
              <c:f>'[1]Cashflow Results Charts'!$FG$78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C49500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Charts'!$FH$78:$FL$78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2"/>
          <c:order val="22"/>
          <c:tx>
            <c:strRef>
              <c:f>'[1]Cashflow Results Charts'!$FG$79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Charts'!$FH$79:$FL$79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3"/>
          <c:order val="23"/>
          <c:tx>
            <c:strRef>
              <c:f>'[1]Cashflow Results Charts'!$FG$80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Charts'!$FH$80:$FL$80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4"/>
          <c:order val="24"/>
          <c:tx>
            <c:strRef>
              <c:f>'[1]Cashflow Results Charts'!$FG$81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Charts'!$FH$81:$FL$81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5"/>
          <c:order val="25"/>
          <c:tx>
            <c:strRef>
              <c:f>'[1]Cashflow Results Charts'!$FG$82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Charts'!$FH$82:$FL$82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6"/>
          <c:order val="26"/>
          <c:tx>
            <c:strRef>
              <c:f>'[1]Cashflow Results Charts'!$FG$83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Charts'!$FH$83:$FL$83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7"/>
          <c:order val="27"/>
          <c:tx>
            <c:strRef>
              <c:f>'[1]Cashflow Results Charts'!$FG$84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Charts'!$FH$84:$FL$84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8"/>
          <c:order val="28"/>
          <c:tx>
            <c:strRef>
              <c:f>'[1]Cashflow Results Charts'!$FG$85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Charts'!$FH$85:$FL$85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9"/>
          <c:order val="29"/>
          <c:tx>
            <c:strRef>
              <c:f>'[1]Cashflow Results Charts'!$FG$86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Charts'!$FH$86:$FL$86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30"/>
          <c:order val="30"/>
          <c:tx>
            <c:strRef>
              <c:f>'[1]Cashflow Results Charts'!$FG$87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CCC0DA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Charts'!$FH$87:$FL$87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31"/>
          <c:order val="31"/>
          <c:tx>
            <c:strRef>
              <c:f>'[1]Cashflow Results Charts'!$FG$88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CCC0DA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Charts'!$FH$88:$FL$88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32"/>
          <c:order val="32"/>
          <c:tx>
            <c:strRef>
              <c:f>'[1]Cashflow Results Charts'!$FG$89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60497A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Charts'!$FH$89:$FL$89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33"/>
          <c:order val="33"/>
          <c:tx>
            <c:strRef>
              <c:f>'[1]Cashflow Results Charts'!$FG$90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60497A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Charts'!$FH$90:$FL$90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34"/>
          <c:order val="34"/>
          <c:tx>
            <c:strRef>
              <c:f>'[1]Cashflow Results Charts'!$FG$91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071400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Charts'!$FH$91:$FL$91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35"/>
          <c:order val="35"/>
          <c:tx>
            <c:strRef>
              <c:f>'[1]Cashflow Results Charts'!$FG$92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DA9694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Charts'!$FH$92:$FL$92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36"/>
          <c:order val="36"/>
          <c:tx>
            <c:strRef>
              <c:f>'[1]Cashflow Results Charts'!$FG$93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Charts'!$FH$93:$FL$93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37"/>
          <c:order val="37"/>
          <c:tx>
            <c:strRef>
              <c:f>'[1]Cashflow Results Charts'!$FG$94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Charts'!$FH$94:$FL$94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38"/>
          <c:order val="38"/>
          <c:tx>
            <c:strRef>
              <c:f>'[1]Cashflow Results Charts'!$FG$95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Charts'!$FH$95:$FL$95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39"/>
          <c:order val="39"/>
          <c:tx>
            <c:strRef>
              <c:f>'[1]Cashflow Results Charts'!$FG$96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538DD5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Charts'!$FH$96:$FL$96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40"/>
          <c:order val="40"/>
          <c:tx>
            <c:strRef>
              <c:f>'[1]Cashflow Results Charts'!$FG$97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Charts'!$FH$97:$FL$97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41"/>
          <c:order val="41"/>
          <c:tx>
            <c:strRef>
              <c:f>'[1]Cashflow Results Charts'!$FG$98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FFCC99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Charts'!$FH$98:$FL$98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42"/>
          <c:order val="42"/>
          <c:tx>
            <c:strRef>
              <c:f>'[1]Cashflow Results Charts'!$FG$99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071400"/>
            </a:solidFill>
          </c:spPr>
          <c:invertIfNegative val="0"/>
          <c:cat>
            <c:numRef>
              <c:f>'[1]Cashflow Results Charts'!$FH$56:$FL$56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Charts'!$FH$99:$FL$99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4377216"/>
        <c:axId val="214378752"/>
      </c:barChart>
      <c:catAx>
        <c:axId val="21437721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14378752"/>
        <c:crosses val="autoZero"/>
        <c:auto val="1"/>
        <c:lblAlgn val="ctr"/>
        <c:lblOffset val="100"/>
        <c:noMultiLvlLbl val="0"/>
      </c:catAx>
      <c:valAx>
        <c:axId val="214378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143772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7712579444928909"/>
          <c:y val="1.9808238613929326E-2"/>
          <c:w val="0.22287422237777885"/>
          <c:h val="0.82555000000000001"/>
        </c:manualLayout>
      </c:layout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Storage Capacity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'[1]Cashflow Results Charts'!$FZ$57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'[1]Cashflow Results Charts'!$GA$56:$GE$56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Charts'!$GA$57:$GE$57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tx>
            <c:strRef>
              <c:f>'[1]Cashflow Results Charts'!$FZ$58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FF9933"/>
            </a:solidFill>
          </c:spPr>
          <c:invertIfNegative val="0"/>
          <c:cat>
            <c:numRef>
              <c:f>'[1]Cashflow Results Charts'!$GA$56:$GE$56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Charts'!$GA$58:$GE$58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"/>
          <c:order val="2"/>
          <c:tx>
            <c:strRef>
              <c:f>'[1]Cashflow Results Charts'!$FZ$59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numRef>
              <c:f>'[1]Cashflow Results Charts'!$GA$56:$GE$56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Charts'!$GA$59:$GE$59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3"/>
          <c:order val="3"/>
          <c:tx>
            <c:strRef>
              <c:f>'[1]Cashflow Results Charts'!$FZ$60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404040"/>
            </a:solidFill>
          </c:spPr>
          <c:invertIfNegative val="0"/>
          <c:cat>
            <c:numRef>
              <c:f>'[1]Cashflow Results Charts'!$GA$56:$GE$56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Charts'!$GA$60:$GE$60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4"/>
          <c:order val="4"/>
          <c:tx>
            <c:strRef>
              <c:f>'[1]Cashflow Results Charts'!$FZ$61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48A54"/>
            </a:solidFill>
          </c:spPr>
          <c:invertIfNegative val="0"/>
          <c:cat>
            <c:numRef>
              <c:f>'[1]Cashflow Results Charts'!$GA$56:$GE$56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Charts'!$GA$61:$GE$61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5"/>
          <c:order val="5"/>
          <c:tx>
            <c:strRef>
              <c:f>'[1]Cashflow Results Charts'!$FZ$62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numRef>
              <c:f>'[1]Cashflow Results Charts'!$GA$56:$GE$56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Charts'!$GA$62:$GE$62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4432768"/>
        <c:axId val="214438656"/>
      </c:barChart>
      <c:catAx>
        <c:axId val="21443276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14438656"/>
        <c:crosses val="autoZero"/>
        <c:auto val="1"/>
        <c:lblAlgn val="ctr"/>
        <c:lblOffset val="100"/>
        <c:noMultiLvlLbl val="0"/>
      </c:catAx>
      <c:valAx>
        <c:axId val="214438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Store Capacity (kWh)</a:t>
                </a:r>
              </a:p>
            </c:rich>
          </c:tx>
          <c:overlay val="0"/>
        </c:title>
        <c:numFmt formatCode="0.00E+0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1443276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Retrofit Capacity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8039539388346267E-2"/>
          <c:y val="9.3415190632284761E-2"/>
          <c:w val="0.58322827830597823"/>
          <c:h val="0.80613042063120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'[1]Cashflow Results Charts'!$GV$57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numRef>
              <c:f>'[1]Cashflow Results Charts'!$GW$56:$HA$56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Charts'!$GW$57:$HA$57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tx>
            <c:strRef>
              <c:f>'[1]Cashflow Results Charts'!$GV$58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numRef>
              <c:f>'[1]Cashflow Results Charts'!$GW$56:$HA$56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Charts'!$GW$58:$HA$58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"/>
          <c:order val="2"/>
          <c:tx>
            <c:strRef>
              <c:f>'[1]Cashflow Results Charts'!$GV$59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'[1]Cashflow Results Charts'!$GW$56:$HA$56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Charts'!$GW$59:$HA$59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3"/>
          <c:order val="3"/>
          <c:tx>
            <c:strRef>
              <c:f>'[1]Cashflow Results Charts'!$GV$60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numRef>
              <c:f>'[1]Cashflow Results Charts'!$GW$56:$HA$56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Charts'!$GW$60:$HA$60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4478848"/>
        <c:axId val="214480384"/>
      </c:barChart>
      <c:catAx>
        <c:axId val="21447884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14480384"/>
        <c:crosses val="autoZero"/>
        <c:auto val="1"/>
        <c:lblAlgn val="ctr"/>
        <c:lblOffset val="100"/>
        <c:noMultiLvlLbl val="0"/>
      </c:catAx>
      <c:valAx>
        <c:axId val="214480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Capacity (Mixed Units)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144788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57804357375422"/>
          <c:y val="5.6679109181945755E-2"/>
          <c:w val="0.27242197658965089"/>
          <c:h val="0.46348039215686615"/>
        </c:manualLayout>
      </c:layout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Primary Resource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'D2.6.1.A'!$D$54</c:f>
              <c:strCache>
                <c:ptCount val="1"/>
                <c:pt idx="0">
                  <c:v>Liquid Fuel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'D2.6.1.A'!$E$53:$M$53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'D2.6.1.A'!$E$54:$M$54</c:f>
              <c:numCache>
                <c:formatCode>0</c:formatCode>
                <c:ptCount val="9"/>
                <c:pt idx="0">
                  <c:v>820.3</c:v>
                </c:pt>
                <c:pt idx="1">
                  <c:v>775.11040577620497</c:v>
                </c:pt>
                <c:pt idx="2">
                  <c:v>752.07154820827702</c:v>
                </c:pt>
                <c:pt idx="3">
                  <c:v>697.7660489428755</c:v>
                </c:pt>
                <c:pt idx="4">
                  <c:v>648.19759532747526</c:v>
                </c:pt>
                <c:pt idx="5">
                  <c:v>554.25906861477335</c:v>
                </c:pt>
                <c:pt idx="6">
                  <c:v>509.02074074365026</c:v>
                </c:pt>
                <c:pt idx="7">
                  <c:v>473.00108451985892</c:v>
                </c:pt>
                <c:pt idx="8">
                  <c:v>455.96684486235318</c:v>
                </c:pt>
              </c:numCache>
            </c:numRef>
          </c:val>
        </c:ser>
        <c:ser>
          <c:idx val="1"/>
          <c:order val="1"/>
          <c:tx>
            <c:strRef>
              <c:f>'D2.6.1.A'!$D$55</c:f>
              <c:strCache>
                <c:ptCount val="1"/>
                <c:pt idx="0">
                  <c:v>Biofuel Imports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'D2.6.1.A'!$E$53:$M$53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'D2.6.1.A'!$E$55:$M$55</c:f>
              <c:numCache>
                <c:formatCode>0</c:formatCode>
                <c:ptCount val="9"/>
                <c:pt idx="0">
                  <c:v>10.6</c:v>
                </c:pt>
                <c:pt idx="1">
                  <c:v>0.21515436269055593</c:v>
                </c:pt>
                <c:pt idx="2">
                  <c:v>2.5097532304737982</c:v>
                </c:pt>
                <c:pt idx="3">
                  <c:v>29.846380627527804</c:v>
                </c:pt>
                <c:pt idx="4">
                  <c:v>33.391428720998974</c:v>
                </c:pt>
                <c:pt idx="5">
                  <c:v>40.771099939049229</c:v>
                </c:pt>
                <c:pt idx="6">
                  <c:v>47.620015708756171</c:v>
                </c:pt>
                <c:pt idx="7">
                  <c:v>61.586666666659951</c:v>
                </c:pt>
                <c:pt idx="8">
                  <c:v>69.999999999999773</c:v>
                </c:pt>
              </c:numCache>
            </c:numRef>
          </c:val>
        </c:ser>
        <c:ser>
          <c:idx val="2"/>
          <c:order val="2"/>
          <c:tx>
            <c:strRef>
              <c:f>'D2.6.1.A'!$D$56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'D2.6.1.A'!$E$53:$M$53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'D2.6.1.A'!$E$56:$M$56</c:f>
              <c:numCache>
                <c:formatCode>0</c:formatCode>
                <c:ptCount val="9"/>
                <c:pt idx="0">
                  <c:v>1023.8</c:v>
                </c:pt>
                <c:pt idx="1">
                  <c:v>833.37443825124637</c:v>
                </c:pt>
                <c:pt idx="2">
                  <c:v>951.43038495554629</c:v>
                </c:pt>
                <c:pt idx="3">
                  <c:v>1006.5672003585768</c:v>
                </c:pt>
                <c:pt idx="4">
                  <c:v>862.93925696515043</c:v>
                </c:pt>
                <c:pt idx="5">
                  <c:v>791.85510574755494</c:v>
                </c:pt>
                <c:pt idx="6">
                  <c:v>701.57204026412421</c:v>
                </c:pt>
                <c:pt idx="7">
                  <c:v>603.41238718696286</c:v>
                </c:pt>
                <c:pt idx="8">
                  <c:v>395.1911425003546</c:v>
                </c:pt>
              </c:numCache>
            </c:numRef>
          </c:val>
        </c:ser>
        <c:ser>
          <c:idx val="3"/>
          <c:order val="3"/>
          <c:tx>
            <c:strRef>
              <c:f>'D2.6.1.A'!$D$57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'D2.6.1.A'!$E$57:$M$57</c:f>
              <c:numCache>
                <c:formatCode>0</c:formatCode>
                <c:ptCount val="9"/>
                <c:pt idx="0">
                  <c:v>383.1</c:v>
                </c:pt>
                <c:pt idx="1">
                  <c:v>375.51257091206378</c:v>
                </c:pt>
                <c:pt idx="2">
                  <c:v>151.40981120710663</c:v>
                </c:pt>
                <c:pt idx="3">
                  <c:v>55.373099258644288</c:v>
                </c:pt>
                <c:pt idx="4">
                  <c:v>69.715341903214338</c:v>
                </c:pt>
                <c:pt idx="5">
                  <c:v>74.209453158434741</c:v>
                </c:pt>
                <c:pt idx="6">
                  <c:v>79.884931917620591</c:v>
                </c:pt>
                <c:pt idx="7">
                  <c:v>77.329346865558065</c:v>
                </c:pt>
                <c:pt idx="8">
                  <c:v>47.753389324411202</c:v>
                </c:pt>
              </c:numCache>
            </c:numRef>
          </c:val>
        </c:ser>
        <c:ser>
          <c:idx val="4"/>
          <c:order val="4"/>
          <c:tx>
            <c:strRef>
              <c:f>'D2.6.1.A'!$D$58</c:f>
              <c:strCache>
                <c:ptCount val="1"/>
                <c:pt idx="0">
                  <c:v>Biomass Imports</c:v>
                </c:pt>
              </c:strCache>
            </c:strRef>
          </c:tx>
          <c:spPr>
            <a:solidFill>
              <a:srgbClr val="4F6228"/>
            </a:solidFill>
          </c:spPr>
          <c:invertIfNegative val="0"/>
          <c:cat>
            <c:strRef>
              <c:f>'D2.6.1.A'!$E$53:$M$53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'D2.6.1.A'!$E$58:$M$58</c:f>
              <c:numCache>
                <c:formatCode>0</c:formatCode>
                <c:ptCount val="9"/>
                <c:pt idx="0">
                  <c:v>0</c:v>
                </c:pt>
                <c:pt idx="1">
                  <c:v>0.3034255694180466</c:v>
                </c:pt>
                <c:pt idx="2">
                  <c:v>4.5761264764215343E-4</c:v>
                </c:pt>
                <c:pt idx="3">
                  <c:v>4.4158318948927304</c:v>
                </c:pt>
                <c:pt idx="4">
                  <c:v>44.170303480581289</c:v>
                </c:pt>
                <c:pt idx="5">
                  <c:v>134.31351284447348</c:v>
                </c:pt>
                <c:pt idx="6">
                  <c:v>218.75446239768726</c:v>
                </c:pt>
                <c:pt idx="7">
                  <c:v>198.97515744341081</c:v>
                </c:pt>
                <c:pt idx="8">
                  <c:v>101.59287166699501</c:v>
                </c:pt>
              </c:numCache>
            </c:numRef>
          </c:val>
        </c:ser>
        <c:ser>
          <c:idx val="5"/>
          <c:order val="5"/>
          <c:tx>
            <c:strRef>
              <c:f>'D2.6.1.A'!$D$59</c:f>
              <c:strCache>
                <c:ptCount val="1"/>
                <c:pt idx="0">
                  <c:v>UK Biomass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'D2.6.1.A'!$E$53:$M$53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'D2.6.1.A'!$E$59:$M$59</c:f>
              <c:numCache>
                <c:formatCode>0</c:formatCode>
                <c:ptCount val="9"/>
                <c:pt idx="0">
                  <c:v>28.9</c:v>
                </c:pt>
                <c:pt idx="1">
                  <c:v>26.538374417746709</c:v>
                </c:pt>
                <c:pt idx="2">
                  <c:v>39.824861147075445</c:v>
                </c:pt>
                <c:pt idx="3">
                  <c:v>65.870674946337502</c:v>
                </c:pt>
                <c:pt idx="4">
                  <c:v>77.391888883399474</c:v>
                </c:pt>
                <c:pt idx="5">
                  <c:v>88.316796288292593</c:v>
                </c:pt>
                <c:pt idx="6">
                  <c:v>98.677777766802194</c:v>
                </c:pt>
                <c:pt idx="7">
                  <c:v>108.47483331892968</c:v>
                </c:pt>
                <c:pt idx="8">
                  <c:v>117.70796294467434</c:v>
                </c:pt>
              </c:numCache>
            </c:numRef>
          </c:val>
        </c:ser>
        <c:ser>
          <c:idx val="6"/>
          <c:order val="6"/>
          <c:tx>
            <c:strRef>
              <c:f>'D2.6.1.A'!$D$60</c:f>
              <c:strCache>
                <c:ptCount val="1"/>
                <c:pt idx="0">
                  <c:v>Dry Waste Resource</c:v>
                </c:pt>
              </c:strCache>
            </c:strRef>
          </c:tx>
          <c:spPr>
            <a:solidFill>
              <a:srgbClr val="FABF8F"/>
            </a:solidFill>
          </c:spPr>
          <c:invertIfNegative val="0"/>
          <c:cat>
            <c:strRef>
              <c:f>'D2.6.1.A'!$E$53:$M$53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'D2.6.1.A'!$E$60:$M$60</c:f>
              <c:numCache>
                <c:formatCode>0</c:formatCode>
                <c:ptCount val="9"/>
                <c:pt idx="0">
                  <c:v>17</c:v>
                </c:pt>
                <c:pt idx="1">
                  <c:v>2.4768817458748496E-2</c:v>
                </c:pt>
                <c:pt idx="2">
                  <c:v>2.019422904861198E-2</c:v>
                </c:pt>
                <c:pt idx="3">
                  <c:v>4.9741080584382792E-2</c:v>
                </c:pt>
                <c:pt idx="4">
                  <c:v>5.3402238224297918E-2</c:v>
                </c:pt>
                <c:pt idx="5">
                  <c:v>2.86877944771332E-2</c:v>
                </c:pt>
                <c:pt idx="6">
                  <c:v>2.4733870583097922E-4</c:v>
                </c:pt>
                <c:pt idx="7">
                  <c:v>59.788996631821547</c:v>
                </c:pt>
                <c:pt idx="8">
                  <c:v>95.145451603472452</c:v>
                </c:pt>
              </c:numCache>
            </c:numRef>
          </c:val>
        </c:ser>
        <c:ser>
          <c:idx val="7"/>
          <c:order val="7"/>
          <c:tx>
            <c:strRef>
              <c:f>'D2.6.1.A'!$D$61</c:f>
              <c:strCache>
                <c:ptCount val="1"/>
                <c:pt idx="0">
                  <c:v>Wet Waste</c:v>
                </c:pt>
              </c:strCache>
            </c:strRef>
          </c:tx>
          <c:spPr>
            <a:solidFill>
              <a:srgbClr val="660033"/>
            </a:solidFill>
          </c:spPr>
          <c:invertIfNegative val="0"/>
          <c:cat>
            <c:strRef>
              <c:f>'D2.6.1.A'!$E$53:$M$53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'D2.6.1.A'!$E$61:$M$61</c:f>
              <c:numCache>
                <c:formatCode>0</c:formatCode>
                <c:ptCount val="9"/>
                <c:pt idx="0">
                  <c:v>26.4</c:v>
                </c:pt>
                <c:pt idx="1">
                  <c:v>0</c:v>
                </c:pt>
                <c:pt idx="2">
                  <c:v>0</c:v>
                </c:pt>
                <c:pt idx="3">
                  <c:v>8.7112002102119082</c:v>
                </c:pt>
                <c:pt idx="4">
                  <c:v>9.1853335940140077</c:v>
                </c:pt>
                <c:pt idx="5">
                  <c:v>7.6376318055837968</c:v>
                </c:pt>
                <c:pt idx="6">
                  <c:v>6.4557930915339705</c:v>
                </c:pt>
                <c:pt idx="7">
                  <c:v>1.881116918631593</c:v>
                </c:pt>
                <c:pt idx="8">
                  <c:v>37.040069151099189</c:v>
                </c:pt>
              </c:numCache>
            </c:numRef>
          </c:val>
        </c:ser>
        <c:ser>
          <c:idx val="8"/>
          <c:order val="8"/>
          <c:tx>
            <c:strRef>
              <c:f>'D2.6.1.A'!$D$62</c:f>
              <c:strCache>
                <c:ptCount val="1"/>
                <c:pt idx="0">
                  <c:v>Geothermal Heat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'D2.6.1.A'!$E$53:$M$53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'D2.6.1.A'!$E$62:$M$62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0.65252477258921882</c:v>
                </c:pt>
                <c:pt idx="7">
                  <c:v>0.75775617269858464</c:v>
                </c:pt>
                <c:pt idx="8">
                  <c:v>18.337241424156737</c:v>
                </c:pt>
              </c:numCache>
            </c:numRef>
          </c:val>
        </c:ser>
        <c:ser>
          <c:idx val="9"/>
          <c:order val="9"/>
          <c:tx>
            <c:strRef>
              <c:f>'D2.6.1.A'!$D$63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'D2.6.1.A'!$E$53:$M$53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'D2.6.1.A'!$E$63:$M$63</c:f>
              <c:numCache>
                <c:formatCode>0</c:formatCode>
                <c:ptCount val="9"/>
                <c:pt idx="0">
                  <c:v>162.19999999999999</c:v>
                </c:pt>
                <c:pt idx="1">
                  <c:v>141.65688933356171</c:v>
                </c:pt>
                <c:pt idx="2">
                  <c:v>141.68115111284052</c:v>
                </c:pt>
                <c:pt idx="3">
                  <c:v>182.11896141519534</c:v>
                </c:pt>
                <c:pt idx="4">
                  <c:v>330.6933978228912</c:v>
                </c:pt>
                <c:pt idx="5">
                  <c:v>446.17984805392405</c:v>
                </c:pt>
                <c:pt idx="6">
                  <c:v>558.90915071329334</c:v>
                </c:pt>
                <c:pt idx="7">
                  <c:v>692.72718869907942</c:v>
                </c:pt>
                <c:pt idx="8">
                  <c:v>907.00874420704724</c:v>
                </c:pt>
              </c:numCache>
            </c:numRef>
          </c:val>
        </c:ser>
        <c:ser>
          <c:idx val="10"/>
          <c:order val="10"/>
          <c:tx>
            <c:strRef>
              <c:f>'D2.6.1.A'!$D$64</c:f>
              <c:strCache>
                <c:ptCount val="1"/>
                <c:pt idx="0">
                  <c:v>Wind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'D2.6.1.A'!$E$53:$M$53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'D2.6.1.A'!$E$64:$M$64</c:f>
              <c:numCache>
                <c:formatCode>0</c:formatCode>
                <c:ptCount val="9"/>
                <c:pt idx="0">
                  <c:v>10.199999999999999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'D2.6.1.A'!$D$65</c:f>
              <c:strCache>
                <c:ptCount val="1"/>
                <c:pt idx="0">
                  <c:v>Wind (onshore)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'D2.6.1.A'!$E$53:$M$53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'D2.6.1.A'!$E$65:$M$65</c:f>
              <c:numCache>
                <c:formatCode>0</c:formatCode>
                <c:ptCount val="9"/>
                <c:pt idx="0">
                  <c:v>0</c:v>
                </c:pt>
                <c:pt idx="1">
                  <c:v>19.799041480970264</c:v>
                </c:pt>
                <c:pt idx="2">
                  <c:v>27.323517836023804</c:v>
                </c:pt>
                <c:pt idx="3">
                  <c:v>29.51148228720173</c:v>
                </c:pt>
                <c:pt idx="4">
                  <c:v>28.498386916766982</c:v>
                </c:pt>
                <c:pt idx="5">
                  <c:v>23.097001784124814</c:v>
                </c:pt>
                <c:pt idx="6">
                  <c:v>18.651709377740943</c:v>
                </c:pt>
                <c:pt idx="7">
                  <c:v>16.67451032515179</c:v>
                </c:pt>
                <c:pt idx="8">
                  <c:v>25.714139534559894</c:v>
                </c:pt>
              </c:numCache>
            </c:numRef>
          </c:val>
        </c:ser>
        <c:ser>
          <c:idx val="12"/>
          <c:order val="12"/>
          <c:tx>
            <c:strRef>
              <c:f>'D2.6.1.A'!$D$66</c:f>
              <c:strCache>
                <c:ptCount val="1"/>
                <c:pt idx="0">
                  <c:v>Wind (shallow offshore)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'D2.6.1.A'!$E$53:$M$53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'D2.6.1.A'!$E$66:$M$66</c:f>
              <c:numCache>
                <c:formatCode>0</c:formatCode>
                <c:ptCount val="9"/>
                <c:pt idx="0">
                  <c:v>0</c:v>
                </c:pt>
                <c:pt idx="1">
                  <c:v>14.939238780270577</c:v>
                </c:pt>
                <c:pt idx="2">
                  <c:v>30.179507187858039</c:v>
                </c:pt>
                <c:pt idx="3">
                  <c:v>29.036462362409075</c:v>
                </c:pt>
                <c:pt idx="4">
                  <c:v>27.893417536960143</c:v>
                </c:pt>
                <c:pt idx="5">
                  <c:v>16.3833132330371</c:v>
                </c:pt>
                <c:pt idx="6">
                  <c:v>0</c:v>
                </c:pt>
                <c:pt idx="7">
                  <c:v>0.21399131785524825</c:v>
                </c:pt>
                <c:pt idx="8">
                  <c:v>29.224178128170298</c:v>
                </c:pt>
              </c:numCache>
            </c:numRef>
          </c:val>
        </c:ser>
        <c:ser>
          <c:idx val="13"/>
          <c:order val="13"/>
          <c:tx>
            <c:strRef>
              <c:f>'D2.6.1.A'!$D$67</c:f>
              <c:strCache>
                <c:ptCount val="1"/>
                <c:pt idx="0">
                  <c:v>Wind (deep offshore)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'D2.6.1.A'!$E$53:$M$53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'D2.6.1.A'!$E$67:$M$67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0.21978003996686454</c:v>
                </c:pt>
                <c:pt idx="7">
                  <c:v>0.63438816014304777</c:v>
                </c:pt>
                <c:pt idx="8">
                  <c:v>36.233025071685148</c:v>
                </c:pt>
              </c:numCache>
            </c:numRef>
          </c:val>
        </c:ser>
        <c:ser>
          <c:idx val="14"/>
          <c:order val="14"/>
          <c:tx>
            <c:strRef>
              <c:f>'D2.6.1.A'!$D$68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'D2.6.1.A'!$E$53:$M$53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'D2.6.1.A'!$E$68:$M$68</c:f>
              <c:numCache>
                <c:formatCode>0</c:formatCode>
                <c:ptCount val="9"/>
                <c:pt idx="0">
                  <c:v>0</c:v>
                </c:pt>
                <c:pt idx="1">
                  <c:v>18.355805764525012</c:v>
                </c:pt>
                <c:pt idx="2">
                  <c:v>47.663383178009653</c:v>
                </c:pt>
                <c:pt idx="3">
                  <c:v>47.500431878490978</c:v>
                </c:pt>
                <c:pt idx="4">
                  <c:v>47.33748057897288</c:v>
                </c:pt>
                <c:pt idx="5">
                  <c:v>47.337480578975367</c:v>
                </c:pt>
                <c:pt idx="6">
                  <c:v>36.183654771915336</c:v>
                </c:pt>
                <c:pt idx="7">
                  <c:v>9.1421119746188264</c:v>
                </c:pt>
                <c:pt idx="8">
                  <c:v>7.6395693121167962</c:v>
                </c:pt>
              </c:numCache>
            </c:numRef>
          </c:val>
        </c:ser>
        <c:ser>
          <c:idx val="15"/>
          <c:order val="15"/>
          <c:tx>
            <c:strRef>
              <c:f>'D2.6.1.A'!$D$69</c:f>
              <c:strCache>
                <c:ptCount val="1"/>
                <c:pt idx="0">
                  <c:v>Hydro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'D2.6.1.A'!$E$53:$M$53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'D2.6.1.A'!$E$69:$M$69</c:f>
              <c:numCache>
                <c:formatCode>0</c:formatCode>
                <c:ptCount val="9"/>
                <c:pt idx="0">
                  <c:v>3.6</c:v>
                </c:pt>
                <c:pt idx="1">
                  <c:v>4.9405718050873881</c:v>
                </c:pt>
                <c:pt idx="2">
                  <c:v>8.3402991996205422</c:v>
                </c:pt>
                <c:pt idx="3">
                  <c:v>9.7980000003243255</c:v>
                </c:pt>
                <c:pt idx="4">
                  <c:v>9.7980000005153496</c:v>
                </c:pt>
                <c:pt idx="5">
                  <c:v>9.7980000003051284</c:v>
                </c:pt>
                <c:pt idx="6">
                  <c:v>9.7889219368002038</c:v>
                </c:pt>
                <c:pt idx="7">
                  <c:v>9.7210543045447899</c:v>
                </c:pt>
                <c:pt idx="8">
                  <c:v>9.7929492247835839</c:v>
                </c:pt>
              </c:numCache>
            </c:numRef>
          </c:val>
        </c:ser>
        <c:ser>
          <c:idx val="16"/>
          <c:order val="16"/>
          <c:tx>
            <c:strRef>
              <c:f>'D2.6.1.A'!$D$70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'D2.6.1.A'!$E$53:$M$53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'D2.6.1.A'!$E$70:$M$70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0.15815132984773281</c:v>
                </c:pt>
                <c:pt idx="4">
                  <c:v>1.1195435597114463</c:v>
                </c:pt>
                <c:pt idx="5">
                  <c:v>1.1218926964705207</c:v>
                </c:pt>
                <c:pt idx="6">
                  <c:v>3.2186603318232527</c:v>
                </c:pt>
                <c:pt idx="7">
                  <c:v>3.9754643733091153</c:v>
                </c:pt>
                <c:pt idx="8">
                  <c:v>11.540740695865566</c:v>
                </c:pt>
              </c:numCache>
            </c:numRef>
          </c:val>
        </c:ser>
        <c:ser>
          <c:idx val="17"/>
          <c:order val="17"/>
          <c:tx>
            <c:strRef>
              <c:f>'D2.6.1.A'!$D$71</c:f>
              <c:strCache>
                <c:ptCount val="1"/>
                <c:pt idx="0">
                  <c:v>Process CO2</c:v>
                </c:pt>
              </c:strCache>
            </c:strRef>
          </c:tx>
          <c:spPr>
            <a:solidFill>
              <a:srgbClr val="FFFFFF"/>
            </a:solidFill>
          </c:spPr>
          <c:invertIfNegative val="0"/>
          <c:cat>
            <c:strRef>
              <c:f>'D2.6.1.A'!$E$53:$M$53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'D2.6.1.A'!$E$71:$M$71</c:f>
              <c:numCache>
                <c:formatCode>0</c:formatCode>
                <c:ptCount val="9"/>
                <c:pt idx="0">
                  <c:v>0</c:v>
                </c:pt>
                <c:pt idx="1">
                  <c:v>29.312203354610386</c:v>
                </c:pt>
                <c:pt idx="2">
                  <c:v>26.74285632354372</c:v>
                </c:pt>
                <c:pt idx="3">
                  <c:v>23.712896810203581</c:v>
                </c:pt>
                <c:pt idx="4">
                  <c:v>21.59359780702496</c:v>
                </c:pt>
                <c:pt idx="5">
                  <c:v>20.942648604690149</c:v>
                </c:pt>
                <c:pt idx="6">
                  <c:v>20.392714341850201</c:v>
                </c:pt>
                <c:pt idx="7">
                  <c:v>19.501257574389893</c:v>
                </c:pt>
                <c:pt idx="8">
                  <c:v>18.433429587894359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2011264"/>
        <c:axId val="192017152"/>
      </c:barChart>
      <c:catAx>
        <c:axId val="19201126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92017152"/>
        <c:crosses val="autoZero"/>
        <c:auto val="1"/>
        <c:lblAlgn val="ctr"/>
        <c:lblOffset val="100"/>
        <c:noMultiLvlLbl val="0"/>
      </c:catAx>
      <c:valAx>
        <c:axId val="192017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9201126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Water Heating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'[1]Cashflow Results Charts'!$HH$57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numRef>
              <c:f>'[1]Cashflow Results Charts'!$HI$56:$HM$56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Charts'!$HI$57:$HM$57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tx>
            <c:strRef>
              <c:f>'[1]Cashflow Results Charts'!$HH$58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numRef>
              <c:f>'[1]Cashflow Results Charts'!$HI$56:$HM$56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Charts'!$HI$58:$HM$58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"/>
          <c:order val="2"/>
          <c:tx>
            <c:strRef>
              <c:f>'[1]Cashflow Results Charts'!$HH$59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numRef>
              <c:f>'[1]Cashflow Results Charts'!$HI$56:$HM$56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Charts'!$HI$59:$HM$59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3"/>
          <c:order val="3"/>
          <c:tx>
            <c:strRef>
              <c:f>'[1]Cashflow Results Charts'!$HH$60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'[1]Cashflow Results Charts'!$HI$56:$HM$56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Charts'!$HI$60:$HM$60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4"/>
          <c:order val="4"/>
          <c:tx>
            <c:strRef>
              <c:f>'[1]Cashflow Results Charts'!$HH$61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'[1]Cashflow Results Charts'!$HI$56:$HM$56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Charts'!$HI$61:$HM$61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5"/>
          <c:order val="5"/>
          <c:tx>
            <c:strRef>
              <c:f>'[1]Cashflow Results Charts'!$HH$62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numRef>
              <c:f>'[1]Cashflow Results Charts'!$HI$56:$HM$56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Charts'!$HI$62:$HM$62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6"/>
          <c:order val="6"/>
          <c:tx>
            <c:strRef>
              <c:f>'[1]Cashflow Results Charts'!$HH$63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numRef>
              <c:f>'[1]Cashflow Results Charts'!$HI$56:$HM$56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Charts'!$HI$63:$HM$63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7"/>
          <c:order val="7"/>
          <c:tx>
            <c:strRef>
              <c:f>'[1]Cashflow Results Charts'!$HH$64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numRef>
              <c:f>'[1]Cashflow Results Charts'!$HI$56:$HM$56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Charts'!$HI$64:$HM$64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8"/>
          <c:order val="8"/>
          <c:tx>
            <c:strRef>
              <c:f>'[1]Cashflow Results Charts'!$HH$65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numRef>
              <c:f>'[1]Cashflow Results Charts'!$HI$56:$HM$56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Charts'!$HI$65:$HM$65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9"/>
          <c:order val="9"/>
          <c:tx>
            <c:strRef>
              <c:f>'[1]Cashflow Results Charts'!$HH$66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numRef>
              <c:f>'[1]Cashflow Results Charts'!$HI$56:$HM$56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Charts'!$HI$66:$HM$66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'[1]Cashflow Results Charts'!$HH$67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'[1]Cashflow Results Charts'!$HI$56:$HM$56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Charts'!$HI$67:$HM$67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'[1]Cashflow Results Charts'!$HH$68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'[1]Cashflow Results Charts'!$HI$56:$HM$56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Charts'!$HI$68:$HM$68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'[1]Cashflow Results Charts'!$HH$69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'[1]Cashflow Results Charts'!$HI$56:$HM$56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Charts'!$HI$69:$HM$69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'[1]Cashflow Results Charts'!$HH$70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CCC0DA"/>
            </a:solidFill>
          </c:spPr>
          <c:invertIfNegative val="0"/>
          <c:cat>
            <c:numRef>
              <c:f>'[1]Cashflow Results Charts'!$HI$56:$HM$56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Charts'!$HI$70:$HM$70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'[1]Cashflow Results Charts'!$HH$71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60497A"/>
            </a:solidFill>
          </c:spPr>
          <c:invertIfNegative val="0"/>
          <c:cat>
            <c:numRef>
              <c:f>'[1]Cashflow Results Charts'!$HI$56:$HM$56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Charts'!$HI$71:$HM$71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'[1]Cashflow Results Charts'!$HH$72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'[1]Cashflow Results Charts'!$HI$56:$HM$56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'[1]Cashflow Results Charts'!$HI$72:$HM$72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4608128"/>
        <c:axId val="214614016"/>
      </c:barChart>
      <c:catAx>
        <c:axId val="21460812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14614016"/>
        <c:crosses val="autoZero"/>
        <c:auto val="1"/>
        <c:lblAlgn val="ctr"/>
        <c:lblOffset val="100"/>
        <c:noMultiLvlLbl val="0"/>
      </c:catAx>
      <c:valAx>
        <c:axId val="214614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14608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144161294436796"/>
          <c:y val="0.25084982035301745"/>
          <c:w val="0.23855843666305784"/>
          <c:h val="0.749150163398697"/>
        </c:manualLayout>
      </c:layout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Hydrogen Production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'[1]Cashflow Results Charts'!$IB$57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Charts'!$IC$56:$IE$56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cat>
          <c:val>
            <c:numRef>
              <c:f>'[1]Cashflow Results Charts'!$IC$57:$IE$57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'[1]Cashflow Results Charts'!$IB$58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'[1]Cashflow Results Charts'!$IC$56:$IE$56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cat>
          <c:val>
            <c:numRef>
              <c:f>'[1]Cashflow Results Charts'!$IC$58:$IE$58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4656512"/>
        <c:axId val="214658048"/>
      </c:barChart>
      <c:catAx>
        <c:axId val="21465651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14658048"/>
        <c:crosses val="autoZero"/>
        <c:auto val="1"/>
        <c:lblAlgn val="ctr"/>
        <c:lblOffset val="100"/>
        <c:noMultiLvlLbl val="0"/>
      </c:catAx>
      <c:valAx>
        <c:axId val="214658048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1465651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Gas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'[1]Cashflow Results Charts'!$IV$57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Charts'!$IW$56:$IZ$56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Charts'!$IW$57:$IZ$57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'[1]Cashflow Results Charts'!$IV$58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Charts'!$IW$56:$IZ$56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Charts'!$IW$58:$IZ$58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2"/>
          <c:order val="2"/>
          <c:tx>
            <c:strRef>
              <c:f>'[1]Cashflow Results Charts'!$IV$59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Charts'!$IW$56:$IZ$56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Charts'!$IW$59:$IZ$59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3"/>
          <c:order val="3"/>
          <c:tx>
            <c:strRef>
              <c:f>'[1]Cashflow Results Charts'!$IV$60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Charts'!$IW$56:$IZ$56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Charts'!$IW$60:$IZ$60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4"/>
          <c:order val="4"/>
          <c:tx>
            <c:strRef>
              <c:f>'[1]Cashflow Results Charts'!$IV$61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Charts'!$IW$56:$IZ$56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Charts'!$IW$61:$IZ$61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5"/>
          <c:order val="5"/>
          <c:tx>
            <c:strRef>
              <c:f>'[1]Cashflow Results Charts'!$IV$62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Charts'!$IW$56:$IZ$56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Charts'!$IW$62:$IZ$62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6"/>
          <c:order val="6"/>
          <c:tx>
            <c:strRef>
              <c:f>'[1]Cashflow Results Charts'!$IV$63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Charts'!$IW$56:$IZ$56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Charts'!$IW$63:$IZ$63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7"/>
          <c:order val="7"/>
          <c:tx>
            <c:strRef>
              <c:f>'[1]Cashflow Results Charts'!$IV$64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Charts'!$IW$56:$IZ$56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Charts'!$IW$64:$IZ$64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8"/>
          <c:order val="8"/>
          <c:tx>
            <c:strRef>
              <c:f>'[1]Cashflow Results Charts'!$IV$65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Charts'!$IW$56:$IZ$56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Charts'!$IW$65:$IZ$65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9"/>
          <c:order val="9"/>
          <c:tx>
            <c:strRef>
              <c:f>'[1]Cashflow Results Charts'!$IV$66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Charts'!$IW$56:$IZ$56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Charts'!$IW$66:$IZ$66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'[1]Cashflow Results Charts'!$IV$67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Charts'!$IW$56:$IZ$56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Charts'!$IW$67:$IZ$67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'[1]Cashflow Results Charts'!$IV$68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Charts'!$IW$56:$IZ$56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Charts'!$IW$68:$IZ$68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'[1]Cashflow Results Charts'!$IV$69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Charts'!$IW$56:$IZ$56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Charts'!$IW$69:$IZ$69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'[1]Cashflow Results Charts'!$IV$70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Charts'!$IW$56:$IZ$56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Charts'!$IW$70:$IZ$70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'[1]Cashflow Results Charts'!$IV$71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Charts'!$IW$56:$IZ$56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Charts'!$IW$71:$IZ$71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'[1]Cashflow Results Charts'!$IV$72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Charts'!$IW$56:$IZ$56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Charts'!$IW$72:$IZ$72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'[1]Cashflow Results Charts'!$IV$73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Charts'!$IW$56:$IZ$56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Charts'!$IW$73:$IZ$73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7"/>
          <c:order val="17"/>
          <c:tx>
            <c:strRef>
              <c:f>'[1]Cashflow Results Charts'!$IV$74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Charts'!$IW$56:$IZ$56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Charts'!$IW$74:$IZ$74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8"/>
          <c:order val="18"/>
          <c:tx>
            <c:strRef>
              <c:f>'[1]Cashflow Results Charts'!$IV$75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Charts'!$IW$56:$IZ$56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Charts'!$IW$75:$IZ$75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9"/>
          <c:order val="19"/>
          <c:tx>
            <c:strRef>
              <c:f>'[1]Cashflow Results Charts'!$IV$76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'[1]Cashflow Results Charts'!$IW$56:$IZ$56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Charts'!$IW$76:$IZ$76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20"/>
          <c:order val="20"/>
          <c:tx>
            <c:strRef>
              <c:f>'[1]Cashflow Results Charts'!$IV$77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'[1]Cashflow Results Charts'!$IW$56:$IZ$56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Charts'!$IW$77:$IZ$77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21"/>
          <c:order val="21"/>
          <c:tx>
            <c:strRef>
              <c:f>'[1]Cashflow Results Charts'!$IV$78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numRef>
              <c:f>'[1]Cashflow Results Charts'!$IW$56:$IZ$56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Charts'!$IW$78:$IZ$78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22"/>
          <c:order val="22"/>
          <c:tx>
            <c:strRef>
              <c:f>'[1]Cashflow Results Charts'!$IV$79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numRef>
              <c:f>'[1]Cashflow Results Charts'!$IW$56:$IZ$56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Charts'!$IW$79:$IZ$79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23"/>
          <c:order val="23"/>
          <c:tx>
            <c:strRef>
              <c:f>'[1]Cashflow Results Charts'!$IV$80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'[1]Cashflow Results Charts'!$IW$56:$IZ$56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Charts'!$IW$80:$IZ$80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24"/>
          <c:order val="24"/>
          <c:tx>
            <c:strRef>
              <c:f>'[1]Cashflow Results Charts'!$IV$81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numRef>
              <c:f>'[1]Cashflow Results Charts'!$IW$56:$IZ$56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Charts'!$IW$81:$IZ$81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25"/>
          <c:order val="25"/>
          <c:tx>
            <c:strRef>
              <c:f>'[1]Cashflow Results Charts'!$IV$82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numRef>
              <c:f>'[1]Cashflow Results Charts'!$IW$56:$IZ$56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Charts'!$IW$82:$IZ$82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26"/>
          <c:order val="26"/>
          <c:tx>
            <c:strRef>
              <c:f>'[1]Cashflow Results Charts'!$IV$83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'[1]Cashflow Results Charts'!$IW$56:$IZ$56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Charts'!$IW$83:$IZ$83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27"/>
          <c:order val="27"/>
          <c:tx>
            <c:strRef>
              <c:f>'[1]Cashflow Results Charts'!$IV$84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'[1]Cashflow Results Charts'!$IW$56:$IZ$56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Charts'!$IW$84:$IZ$84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28"/>
          <c:order val="28"/>
          <c:tx>
            <c:strRef>
              <c:f>'[1]Cashflow Results Charts'!$IV$85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'[1]Cashflow Results Charts'!$IW$56:$IZ$56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Charts'!$IW$85:$IZ$85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4903424"/>
        <c:axId val="214917504"/>
      </c:barChart>
      <c:catAx>
        <c:axId val="21490342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14917504"/>
        <c:crosses val="autoZero"/>
        <c:auto val="1"/>
        <c:lblAlgn val="ctr"/>
        <c:lblOffset val="100"/>
        <c:noMultiLvlLbl val="0"/>
      </c:catAx>
      <c:valAx>
        <c:axId val="214917504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149034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Hydrogen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'[1]Cashflow Results Charts'!$JP$57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Charts'!$JQ$56:$JS$56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cat>
          <c:val>
            <c:numRef>
              <c:f>'[1]Cashflow Results Charts'!$JQ$57:$JS$57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'[1]Cashflow Results Charts'!$JP$58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Charts'!$JQ$56:$JS$56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cat>
          <c:val>
            <c:numRef>
              <c:f>'[1]Cashflow Results Charts'!$JQ$58:$JS$58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2"/>
          <c:order val="2"/>
          <c:tx>
            <c:strRef>
              <c:f>'[1]Cashflow Results Charts'!$JP$59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Charts'!$JQ$56:$JS$56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cat>
          <c:val>
            <c:numRef>
              <c:f>'[1]Cashflow Results Charts'!$JQ$59:$JS$59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3"/>
          <c:order val="3"/>
          <c:tx>
            <c:strRef>
              <c:f>'[1]Cashflow Results Charts'!$JP$60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Charts'!$JQ$56:$JS$56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cat>
          <c:val>
            <c:numRef>
              <c:f>'[1]Cashflow Results Charts'!$JQ$60:$JS$60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4"/>
          <c:order val="4"/>
          <c:tx>
            <c:strRef>
              <c:f>'[1]Cashflow Results Charts'!$JP$61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numRef>
              <c:f>'[1]Cashflow Results Charts'!$JQ$56:$JS$56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cat>
          <c:val>
            <c:numRef>
              <c:f>'[1]Cashflow Results Charts'!$JQ$61:$JS$61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5"/>
          <c:order val="5"/>
          <c:tx>
            <c:strRef>
              <c:f>'[1]Cashflow Results Charts'!$JP$62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numRef>
              <c:f>'[1]Cashflow Results Charts'!$JQ$56:$JS$56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cat>
          <c:val>
            <c:numRef>
              <c:f>'[1]Cashflow Results Charts'!$JQ$62:$JS$62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6"/>
          <c:order val="6"/>
          <c:tx>
            <c:strRef>
              <c:f>'[1]Cashflow Results Charts'!$JP$63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cat>
            <c:numRef>
              <c:f>'[1]Cashflow Results Charts'!$JQ$56:$JS$56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cat>
          <c:val>
            <c:numRef>
              <c:f>'[1]Cashflow Results Charts'!$JQ$63:$JS$63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7"/>
          <c:order val="7"/>
          <c:tx>
            <c:strRef>
              <c:f>'[1]Cashflow Results Charts'!$JP$64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'[1]Cashflow Results Charts'!$JQ$56:$JS$56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cat>
          <c:val>
            <c:numRef>
              <c:f>'[1]Cashflow Results Charts'!$JQ$64:$JS$64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8"/>
          <c:order val="8"/>
          <c:tx>
            <c:strRef>
              <c:f>'[1]Cashflow Results Charts'!$JP$65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'[1]Cashflow Results Charts'!$JQ$56:$JS$56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cat>
          <c:val>
            <c:numRef>
              <c:f>'[1]Cashflow Results Charts'!$JQ$65:$JS$65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4969728"/>
        <c:axId val="214979712"/>
      </c:barChart>
      <c:catAx>
        <c:axId val="21496972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14979712"/>
        <c:crosses val="autoZero"/>
        <c:auto val="1"/>
        <c:lblAlgn val="ctr"/>
        <c:lblOffset val="100"/>
        <c:noMultiLvlLbl val="0"/>
      </c:catAx>
      <c:valAx>
        <c:axId val="21497971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1496972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Biomass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'[1]Cashflow Results Charts'!$KJ$57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Charts'!$KK$56:$KN$56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Charts'!$KK$57:$KN$57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'[1]Cashflow Results Charts'!$KJ$58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Charts'!$KK$56:$KN$56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Charts'!$KK$58:$KN$58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2"/>
          <c:order val="2"/>
          <c:tx>
            <c:strRef>
              <c:f>'[1]Cashflow Results Charts'!$KJ$59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Charts'!$KK$56:$KN$56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Charts'!$KK$59:$KN$59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3"/>
          <c:order val="3"/>
          <c:tx>
            <c:strRef>
              <c:f>'[1]Cashflow Results Charts'!$KJ$60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Charts'!$KK$56:$KN$56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Charts'!$KK$60:$KN$60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4"/>
          <c:order val="4"/>
          <c:tx>
            <c:strRef>
              <c:f>'[1]Cashflow Results Charts'!$KJ$61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'[1]Cashflow Results Charts'!$KK$56:$KN$56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Charts'!$KK$61:$KN$61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5"/>
          <c:order val="5"/>
          <c:tx>
            <c:strRef>
              <c:f>'[1]Cashflow Results Charts'!$KJ$62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numRef>
              <c:f>'[1]Cashflow Results Charts'!$KK$56:$KN$56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Charts'!$KK$62:$KN$62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6"/>
          <c:order val="6"/>
          <c:tx>
            <c:strRef>
              <c:f>'[1]Cashflow Results Charts'!$KJ$63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numRef>
              <c:f>'[1]Cashflow Results Charts'!$KK$56:$KN$56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Charts'!$KK$63:$KN$63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7"/>
          <c:order val="7"/>
          <c:tx>
            <c:strRef>
              <c:f>'[1]Cashflow Results Charts'!$KJ$64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'[1]Cashflow Results Charts'!$KK$56:$KN$56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Charts'!$KK$64:$KN$64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8"/>
          <c:order val="8"/>
          <c:tx>
            <c:strRef>
              <c:f>'[1]Cashflow Results Charts'!$KJ$65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'[1]Cashflow Results Charts'!$KK$56:$KN$56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Charts'!$KK$65:$KN$65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9"/>
          <c:order val="9"/>
          <c:tx>
            <c:strRef>
              <c:f>'[1]Cashflow Results Charts'!$KJ$66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'[1]Cashflow Results Charts'!$KK$56:$KN$56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Charts'!$KK$66:$KN$66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'[1]Cashflow Results Charts'!$KJ$67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4D4D4D"/>
            </a:solidFill>
          </c:spPr>
          <c:invertIfNegative val="0"/>
          <c:cat>
            <c:numRef>
              <c:f>'[1]Cashflow Results Charts'!$KK$56:$KN$56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Charts'!$KK$67:$KN$67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'[1]Cashflow Results Charts'!$KJ$68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'[1]Cashflow Results Charts'!$KK$56:$KN$56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Charts'!$KK$68:$KN$68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'[1]Cashflow Results Charts'!$KJ$69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'[1]Cashflow Results Charts'!$KK$56:$KN$56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'[1]Cashflow Results Charts'!$KK$69:$KN$69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5018880"/>
        <c:axId val="215094400"/>
      </c:barChart>
      <c:catAx>
        <c:axId val="21501888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15094400"/>
        <c:crosses val="autoZero"/>
        <c:auto val="1"/>
        <c:lblAlgn val="ctr"/>
        <c:lblOffset val="100"/>
        <c:noMultiLvlLbl val="0"/>
      </c:catAx>
      <c:valAx>
        <c:axId val="215094400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1501888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Peak Reserve Margin (Supply by Technologies)</a:t>
            </a:r>
          </a:p>
        </c:rich>
      </c:tx>
      <c:layout>
        <c:manualLayout>
          <c:xMode val="edge"/>
          <c:yMode val="edge"/>
          <c:x val="0.21828706111765137"/>
          <c:y val="2.039547979503540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0406724472777937E-2"/>
          <c:y val="9.5354836476318663E-2"/>
          <c:w val="0.6054511737696664"/>
          <c:h val="0.72415939930135942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'D2.6.2.C'!$C$47</c:f>
              <c:strCache>
                <c:ptCount val="1"/>
                <c:pt idx="0">
                  <c:v>Interconnector Benelux-Germany (Electricity)</c:v>
                </c:pt>
              </c:strCache>
            </c:strRef>
          </c:tx>
          <c:spPr>
            <a:solidFill>
              <a:srgbClr val="EBF1DE"/>
            </a:solidFill>
          </c:spPr>
          <c:invertIfNegative val="0"/>
          <c:cat>
            <c:strRef>
              <c:f>'D2.6.2.C'!$D$46:$T$46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'D2.6.2.C'!$D$47:$T$47</c:f>
              <c:numCache>
                <c:formatCode>General</c:formatCode>
                <c:ptCount val="17"/>
                <c:pt idx="0">
                  <c:v>0.99992000000000225</c:v>
                </c:pt>
                <c:pt idx="1">
                  <c:v>0.16498680000000029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0"/>
          <c:order val="1"/>
          <c:tx>
            <c:strRef>
              <c:f>'D2.6.2.C'!$C$48</c:f>
              <c:strCache>
                <c:ptCount val="1"/>
                <c:pt idx="0">
                  <c:v>Interconnector France (Electricity)</c:v>
                </c:pt>
              </c:strCache>
            </c:strRef>
          </c:tx>
          <c:spPr>
            <a:solidFill>
              <a:srgbClr val="EBF1DE"/>
            </a:solidFill>
          </c:spPr>
          <c:invertIfNegative val="0"/>
          <c:cat>
            <c:strRef>
              <c:f>'D2.6.2.C'!$D$46:$T$46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'D2.6.2.C'!$D$48:$T$48</c:f>
              <c:numCache>
                <c:formatCode>General</c:formatCode>
                <c:ptCount val="17"/>
                <c:pt idx="0">
                  <c:v>4.9998399999999874</c:v>
                </c:pt>
                <c:pt idx="1">
                  <c:v>0.82497360000000342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"/>
          <c:order val="2"/>
          <c:tx>
            <c:strRef>
              <c:f>'D2.6.2.C'!$C$49</c:f>
              <c:strCache>
                <c:ptCount val="1"/>
                <c:pt idx="0">
                  <c:v>Interconnector Ireland (Electricity)</c:v>
                </c:pt>
              </c:strCache>
            </c:strRef>
          </c:tx>
          <c:spPr>
            <a:solidFill>
              <a:srgbClr val="EBF1DE"/>
            </a:solidFill>
          </c:spPr>
          <c:invertIfNegative val="0"/>
          <c:cat>
            <c:strRef>
              <c:f>'D2.6.2.C'!$D$46:$T$46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'D2.6.2.C'!$D$49:$T$49</c:f>
              <c:numCache>
                <c:formatCode>General</c:formatCode>
                <c:ptCount val="17"/>
                <c:pt idx="0">
                  <c:v>1.9999599999999933</c:v>
                </c:pt>
                <c:pt idx="1">
                  <c:v>0.32999339999999949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'D2.6.2.C'!$C$50</c:f>
              <c:strCache>
                <c:ptCount val="1"/>
                <c:pt idx="0">
                  <c:v>Interconnector Nordel (Electricity)</c:v>
                </c:pt>
              </c:strCache>
            </c:strRef>
          </c:tx>
          <c:spPr>
            <a:solidFill>
              <a:srgbClr val="EBF1DE"/>
            </a:solidFill>
          </c:spPr>
          <c:invertIfNegative val="0"/>
          <c:cat>
            <c:strRef>
              <c:f>'D2.6.2.C'!$D$46:$T$46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'D2.6.2.C'!$D$50:$T$50</c:f>
              <c:numCache>
                <c:formatCode>General</c:formatCode>
                <c:ptCount val="17"/>
                <c:pt idx="0">
                  <c:v>2</c:v>
                </c:pt>
                <c:pt idx="1">
                  <c:v>0.32999999999999885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'D2.6.2.C'!$C$51</c:f>
              <c:strCache>
                <c:ptCount val="1"/>
                <c:pt idx="0">
                  <c:v>Gas Macro CHP</c:v>
                </c:pt>
              </c:strCache>
            </c:strRef>
          </c:tx>
          <c:spPr>
            <a:solidFill>
              <a:srgbClr val="60497A"/>
            </a:solidFill>
          </c:spPr>
          <c:invertIfNegative val="0"/>
          <c:cat>
            <c:strRef>
              <c:f>'D2.6.2.C'!$D$46:$T$46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'D2.6.2.C'!$D$51:$T$51</c:f>
              <c:numCache>
                <c:formatCode>General</c:formatCode>
                <c:ptCount val="17"/>
                <c:pt idx="0">
                  <c:v>5.1875671030914345E-11</c:v>
                </c:pt>
                <c:pt idx="1">
                  <c:v>4.9281887479368627E-11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'D2.6.2.C'!$C$52</c:f>
              <c:strCache>
                <c:ptCount val="1"/>
                <c:pt idx="0">
                  <c:v>Gas Macro CHP</c:v>
                </c:pt>
              </c:strCache>
            </c:strRef>
          </c:tx>
          <c:spPr>
            <a:solidFill>
              <a:srgbClr val="60497A"/>
            </a:solidFill>
          </c:spPr>
          <c:invertIfNegative val="0"/>
          <c:cat>
            <c:strRef>
              <c:f>'D2.6.2.C'!$D$46:$T$46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'D2.6.2.C'!$D$52:$T$52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7">
                  <c:v>1.5919804029946754E-14</c:v>
                </c:pt>
                <c:pt idx="8">
                  <c:v>1.8928753092908717E-11</c:v>
                </c:pt>
                <c:pt idx="9">
                  <c:v>2.1710272776520964E-11</c:v>
                </c:pt>
                <c:pt idx="10">
                  <c:v>1.6072448162723258E-11</c:v>
                </c:pt>
                <c:pt idx="11">
                  <c:v>1.8922274143688699E-11</c:v>
                </c:pt>
                <c:pt idx="12">
                  <c:v>2.802632361945226E-11</c:v>
                </c:pt>
                <c:pt idx="13">
                  <c:v>2.5222649011301137E-11</c:v>
                </c:pt>
                <c:pt idx="14">
                  <c:v>3.1555737874856298E-11</c:v>
                </c:pt>
                <c:pt idx="15">
                  <c:v>2.1223427649739795E-11</c:v>
                </c:pt>
                <c:pt idx="16">
                  <c:v>2.3875114992614789E-11</c:v>
                </c:pt>
              </c:numCache>
            </c:numRef>
          </c:val>
        </c:ser>
        <c:ser>
          <c:idx val="6"/>
          <c:order val="6"/>
          <c:tx>
            <c:strRef>
              <c:f>'D2.6.2.C'!$C$53</c:f>
              <c:strCache>
                <c:ptCount val="1"/>
                <c:pt idx="0">
                  <c:v>OCGT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'D2.6.2.C'!$D$53:$T$53</c:f>
              <c:numCache>
                <c:formatCode>General</c:formatCode>
                <c:ptCount val="17"/>
                <c:pt idx="0">
                  <c:v>1.0944759033080854E-10</c:v>
                </c:pt>
                <c:pt idx="1">
                  <c:v>1.0397521081426806E-10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'D2.6.2.C'!$C$54</c:f>
              <c:strCache>
                <c:ptCount val="1"/>
                <c:pt idx="0">
                  <c:v>PC Coal</c:v>
                </c:pt>
              </c:strCache>
            </c:strRef>
          </c:tx>
          <c:spPr>
            <a:solidFill>
              <a:srgbClr val="4D4D4D"/>
            </a:solidFill>
          </c:spPr>
          <c:invertIfNegative val="0"/>
          <c:cat>
            <c:strRef>
              <c:f>'D2.6.2.C'!$D$46:$T$46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'D2.6.2.C'!$D$54:$T$54</c:f>
              <c:numCache>
                <c:formatCode>General</c:formatCode>
                <c:ptCount val="17"/>
                <c:pt idx="0">
                  <c:v>5.3907346715522866E-11</c:v>
                </c:pt>
                <c:pt idx="1">
                  <c:v>5.1211979379746763E-11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'D2.6.2.C'!$C$55</c:f>
              <c:strCache>
                <c:ptCount val="1"/>
                <c:pt idx="0">
                  <c:v>PC Coal with CCS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'D2.6.2.C'!$D$46:$T$46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'D2.6.2.C'!$D$55:$T$55</c:f>
              <c:numCache>
                <c:formatCode>General</c:formatCode>
                <c:ptCount val="17"/>
                <c:pt idx="0">
                  <c:v>6.0109532631080608E-11</c:v>
                </c:pt>
                <c:pt idx="1">
                  <c:v>5.7104055999526572E-11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'D2.6.2.C'!$C$56</c:f>
              <c:strCache>
                <c:ptCount val="1"/>
                <c:pt idx="0">
                  <c:v>IGCC Coal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'D2.6.2.C'!$D$46:$T$46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'D2.6.2.C'!$D$56:$T$56</c:f>
              <c:numCache>
                <c:formatCode>General</c:formatCode>
                <c:ptCount val="17"/>
                <c:pt idx="0">
                  <c:v>5.1231689871609116E-11</c:v>
                </c:pt>
                <c:pt idx="1">
                  <c:v>4.8670105378028649E-11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'D2.6.2.C'!$C$57</c:f>
              <c:strCache>
                <c:ptCount val="1"/>
                <c:pt idx="0">
                  <c:v>IGCC Coal with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'D2.6.2.C'!$D$57:$T$57</c:f>
              <c:numCache>
                <c:formatCode>General</c:formatCode>
                <c:ptCount val="17"/>
                <c:pt idx="0">
                  <c:v>0.56706586999383735</c:v>
                </c:pt>
                <c:pt idx="1">
                  <c:v>0.53871257649414539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'D2.6.2.C'!$C$58</c:f>
              <c:strCache>
                <c:ptCount val="1"/>
                <c:pt idx="0">
                  <c:v>IGCC Coal with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'D2.6.2.C'!$D$58:$T$58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7">
                  <c:v>0.48200598944197037</c:v>
                </c:pt>
                <c:pt idx="8">
                  <c:v>0.48200598948219459</c:v>
                </c:pt>
                <c:pt idx="9">
                  <c:v>0.48193779776732326</c:v>
                </c:pt>
                <c:pt idx="10">
                  <c:v>0.48200598930218969</c:v>
                </c:pt>
                <c:pt idx="11">
                  <c:v>0.48200598946199774</c:v>
                </c:pt>
                <c:pt idx="12">
                  <c:v>0.51778368161899535</c:v>
                </c:pt>
                <c:pt idx="13">
                  <c:v>0.53871257632052971</c:v>
                </c:pt>
                <c:pt idx="14">
                  <c:v>0.53871257619584467</c:v>
                </c:pt>
                <c:pt idx="15">
                  <c:v>0.53871257613585066</c:v>
                </c:pt>
                <c:pt idx="16">
                  <c:v>0.53871257635597158</c:v>
                </c:pt>
              </c:numCache>
            </c:numRef>
          </c:val>
        </c:ser>
        <c:ser>
          <c:idx val="12"/>
          <c:order val="12"/>
          <c:tx>
            <c:strRef>
              <c:f>'D2.6.2.C'!$C$59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'D2.6.2.C'!$D$46:$T$46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'D2.6.2.C'!$D$59:$T$59</c:f>
              <c:numCache>
                <c:formatCode>General</c:formatCode>
                <c:ptCount val="17"/>
                <c:pt idx="0">
                  <c:v>1.8266864256308694E-3</c:v>
                </c:pt>
                <c:pt idx="1">
                  <c:v>1.735352104349327E-3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'D2.6.2.C'!$C$60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'D2.6.2.C'!$D$46:$T$46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'D2.6.2.C'!$D$60:$T$60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8">
                  <c:v>9.1334350896950619E-5</c:v>
                </c:pt>
                <c:pt idx="9">
                  <c:v>9.1334350880809586E-5</c:v>
                </c:pt>
                <c:pt idx="10">
                  <c:v>9.133435091845318E-5</c:v>
                </c:pt>
                <c:pt idx="11">
                  <c:v>9.1334350959367637E-5</c:v>
                </c:pt>
                <c:pt idx="12">
                  <c:v>1.7353526929633756E-3</c:v>
                </c:pt>
                <c:pt idx="13">
                  <c:v>1.7353526930235586E-3</c:v>
                </c:pt>
                <c:pt idx="14">
                  <c:v>1.7353526930252033E-3</c:v>
                </c:pt>
                <c:pt idx="15">
                  <c:v>1.7353526930197782E-3</c:v>
                </c:pt>
                <c:pt idx="16">
                  <c:v>1.7353526930209411E-3</c:v>
                </c:pt>
              </c:numCache>
            </c:numRef>
          </c:val>
        </c:ser>
        <c:ser>
          <c:idx val="14"/>
          <c:order val="14"/>
          <c:tx>
            <c:strRef>
              <c:f>'D2.6.2.C'!$C$61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strRef>
              <c:f>'D2.6.2.C'!$D$46:$T$46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'D2.6.2.C'!$D$61:$T$61</c:f>
              <c:numCache>
                <c:formatCode>General</c:formatCode>
                <c:ptCount val="17"/>
                <c:pt idx="0">
                  <c:v>22.486446913217801</c:v>
                </c:pt>
                <c:pt idx="1">
                  <c:v>21.362124567556911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'D2.6.2.C'!$C$62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strRef>
              <c:f>'D2.6.2.C'!$D$46:$T$46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'D2.6.2.C'!$D$62:$T$62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0.13596459978022793</c:v>
                </c:pt>
                <c:pt idx="3">
                  <c:v>0.82873070208758925</c:v>
                </c:pt>
                <c:pt idx="4">
                  <c:v>0.93858695772405953</c:v>
                </c:pt>
                <c:pt idx="5">
                  <c:v>1.0111420801214877</c:v>
                </c:pt>
                <c:pt idx="6">
                  <c:v>0.92790764585816543</c:v>
                </c:pt>
                <c:pt idx="7">
                  <c:v>18.81642975672305</c:v>
                </c:pt>
                <c:pt idx="8">
                  <c:v>19.113479870569158</c:v>
                </c:pt>
                <c:pt idx="9">
                  <c:v>19.113264707654231</c:v>
                </c:pt>
                <c:pt idx="10">
                  <c:v>19.113479877979405</c:v>
                </c:pt>
                <c:pt idx="11">
                  <c:v>19.113479873166376</c:v>
                </c:pt>
                <c:pt idx="12">
                  <c:v>19.953220872799271</c:v>
                </c:pt>
                <c:pt idx="13">
                  <c:v>21.362124561796939</c:v>
                </c:pt>
                <c:pt idx="14">
                  <c:v>21.362124558954559</c:v>
                </c:pt>
                <c:pt idx="15">
                  <c:v>21.36212455886745</c:v>
                </c:pt>
                <c:pt idx="16">
                  <c:v>21.337170981005219</c:v>
                </c:pt>
              </c:numCache>
            </c:numRef>
          </c:val>
        </c:ser>
        <c:ser>
          <c:idx val="16"/>
          <c:order val="16"/>
          <c:tx>
            <c:strRef>
              <c:f>'D2.6.2.C'!$C$63</c:f>
              <c:strCache>
                <c:ptCount val="1"/>
                <c:pt idx="0">
                  <c:v>Nuclear (Legacy)</c:v>
                </c:pt>
              </c:strCache>
            </c:strRef>
          </c:tx>
          <c:spPr>
            <a:solidFill>
              <a:srgbClr val="FF6400"/>
            </a:solidFill>
          </c:spPr>
          <c:invertIfNegative val="0"/>
          <c:cat>
            <c:strRef>
              <c:f>'D2.6.2.C'!$D$46:$T$46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'D2.6.2.C'!$D$63:$T$63</c:f>
              <c:numCache>
                <c:formatCode>General</c:formatCode>
                <c:ptCount val="17"/>
                <c:pt idx="0">
                  <c:v>1.1898089999999975</c:v>
                </c:pt>
                <c:pt idx="1">
                  <c:v>1.1303185499999986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7"/>
          <c:order val="17"/>
          <c:tx>
            <c:strRef>
              <c:f>'D2.6.2.C'!$C$64</c:f>
              <c:strCache>
                <c:ptCount val="1"/>
                <c:pt idx="0">
                  <c:v>Nuclear (Legacy)</c:v>
                </c:pt>
              </c:strCache>
            </c:strRef>
          </c:tx>
          <c:spPr>
            <a:solidFill>
              <a:srgbClr val="FF6400"/>
            </a:solidFill>
          </c:spPr>
          <c:invertIfNegative val="0"/>
          <c:cat>
            <c:strRef>
              <c:f>'D2.6.2.C'!$D$46:$T$46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'D2.6.2.C'!$D$64:$T$64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0.59147784995974451</c:v>
                </c:pt>
                <c:pt idx="3">
                  <c:v>0.8328662999975337</c:v>
                </c:pt>
                <c:pt idx="4">
                  <c:v>0.83286629999866235</c:v>
                </c:pt>
                <c:pt idx="5">
                  <c:v>0.83286629999757256</c:v>
                </c:pt>
                <c:pt idx="6">
                  <c:v>0.8325732894512351</c:v>
                </c:pt>
                <c:pt idx="7">
                  <c:v>0.83286629999993778</c:v>
                </c:pt>
                <c:pt idx="8">
                  <c:v>0.83286629999992523</c:v>
                </c:pt>
                <c:pt idx="9">
                  <c:v>0.83286629999995054</c:v>
                </c:pt>
                <c:pt idx="10">
                  <c:v>0.83286629999990247</c:v>
                </c:pt>
                <c:pt idx="11">
                  <c:v>0.83286629999992379</c:v>
                </c:pt>
                <c:pt idx="12">
                  <c:v>0.84192163847917723</c:v>
                </c:pt>
                <c:pt idx="13">
                  <c:v>1.130318549999076</c:v>
                </c:pt>
                <c:pt idx="14">
                  <c:v>1.1303185499994166</c:v>
                </c:pt>
                <c:pt idx="15">
                  <c:v>1.1303185499988355</c:v>
                </c:pt>
                <c:pt idx="16">
                  <c:v>1.1303185499966735</c:v>
                </c:pt>
              </c:numCache>
            </c:numRef>
          </c:val>
        </c:ser>
        <c:ser>
          <c:idx val="18"/>
          <c:order val="18"/>
          <c:tx>
            <c:strRef>
              <c:f>'D2.6.2.C'!$C$65</c:f>
              <c:strCache>
                <c:ptCount val="1"/>
                <c:pt idx="0">
                  <c:v>Nuclear (Gen III)</c:v>
                </c:pt>
              </c:strCache>
            </c:strRef>
          </c:tx>
          <c:spPr>
            <a:solidFill>
              <a:srgbClr val="FF8C00"/>
            </a:solidFill>
          </c:spPr>
          <c:invertIfNegative val="0"/>
          <c:cat>
            <c:strRef>
              <c:f>'D2.6.2.C'!$D$46:$T$46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'D2.6.2.C'!$D$65:$T$65</c:f>
              <c:numCache>
                <c:formatCode>General</c:formatCode>
                <c:ptCount val="17"/>
                <c:pt idx="0">
                  <c:v>31.187533514750065</c:v>
                </c:pt>
                <c:pt idx="1">
                  <c:v>29.628156839012572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9"/>
          <c:order val="19"/>
          <c:tx>
            <c:strRef>
              <c:f>'D2.6.2.C'!$C$66</c:f>
              <c:strCache>
                <c:ptCount val="1"/>
                <c:pt idx="0">
                  <c:v>Nuclear (Gen III)</c:v>
                </c:pt>
              </c:strCache>
            </c:strRef>
          </c:tx>
          <c:spPr>
            <a:solidFill>
              <a:srgbClr val="FF8C00"/>
            </a:solidFill>
          </c:spPr>
          <c:invertIfNegative val="0"/>
          <c:cat>
            <c:strRef>
              <c:f>'D2.6.2.C'!$D$46:$T$46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'D2.6.2.C'!$D$66:$T$66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24.654106518468815</c:v>
                </c:pt>
                <c:pt idx="3">
                  <c:v>28.042760658876862</c:v>
                </c:pt>
                <c:pt idx="4">
                  <c:v>28.049083025772546</c:v>
                </c:pt>
                <c:pt idx="5">
                  <c:v>28.065402504961039</c:v>
                </c:pt>
                <c:pt idx="6">
                  <c:v>28.058502342673275</c:v>
                </c:pt>
                <c:pt idx="7">
                  <c:v>28.068780162674273</c:v>
                </c:pt>
                <c:pt idx="8">
                  <c:v>28.068780162887929</c:v>
                </c:pt>
                <c:pt idx="9">
                  <c:v>28.068780164107661</c:v>
                </c:pt>
                <c:pt idx="10">
                  <c:v>28.068780163194052</c:v>
                </c:pt>
                <c:pt idx="11">
                  <c:v>28.068780163979422</c:v>
                </c:pt>
                <c:pt idx="12">
                  <c:v>29.084122985993854</c:v>
                </c:pt>
                <c:pt idx="13">
                  <c:v>29.628156839453535</c:v>
                </c:pt>
                <c:pt idx="14">
                  <c:v>29.628156839291627</c:v>
                </c:pt>
                <c:pt idx="15">
                  <c:v>29.628156839255301</c:v>
                </c:pt>
                <c:pt idx="16">
                  <c:v>29.628156840150211</c:v>
                </c:pt>
              </c:numCache>
            </c:numRef>
          </c:val>
        </c:ser>
        <c:ser>
          <c:idx val="20"/>
          <c:order val="20"/>
          <c:tx>
            <c:strRef>
              <c:f>'D2.6.2.C'!$C$67</c:f>
              <c:strCache>
                <c:ptCount val="1"/>
                <c:pt idx="0">
                  <c:v>Nuclear (Gen IV)</c:v>
                </c:pt>
              </c:strCache>
            </c:strRef>
          </c:tx>
          <c:spPr>
            <a:solidFill>
              <a:srgbClr val="FFB400"/>
            </a:solidFill>
          </c:spPr>
          <c:invertIfNegative val="0"/>
          <c:cat>
            <c:strRef>
              <c:f>'D2.6.2.C'!$D$46:$T$46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'D2.6.2.C'!$D$67:$T$67</c:f>
              <c:numCache>
                <c:formatCode>General</c:formatCode>
                <c:ptCount val="17"/>
                <c:pt idx="0">
                  <c:v>0.28487580452244848</c:v>
                </c:pt>
                <c:pt idx="1">
                  <c:v>0.27063201429632605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1"/>
          <c:order val="21"/>
          <c:tx>
            <c:strRef>
              <c:f>'D2.6.2.C'!$C$68</c:f>
              <c:strCache>
                <c:ptCount val="1"/>
                <c:pt idx="0">
                  <c:v>Nuclear (Gen IV)</c:v>
                </c:pt>
              </c:strCache>
            </c:strRef>
          </c:tx>
          <c:spPr>
            <a:solidFill>
              <a:srgbClr val="FFB400"/>
            </a:solidFill>
          </c:spPr>
          <c:invertIfNegative val="0"/>
          <c:cat>
            <c:strRef>
              <c:f>'D2.6.2.C'!$D$46:$T$46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'D2.6.2.C'!$D$68:$T$68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0.1463398689405237</c:v>
                </c:pt>
                <c:pt idx="3">
                  <c:v>0.24337677434109906</c:v>
                </c:pt>
                <c:pt idx="4">
                  <c:v>0.25546644336555713</c:v>
                </c:pt>
                <c:pt idx="5">
                  <c:v>0.25636122402981798</c:v>
                </c:pt>
                <c:pt idx="6">
                  <c:v>0.24650063808797071</c:v>
                </c:pt>
                <c:pt idx="7">
                  <c:v>0.25638822405021489</c:v>
                </c:pt>
                <c:pt idx="8">
                  <c:v>0.25638822404719375</c:v>
                </c:pt>
                <c:pt idx="9">
                  <c:v>0.25638822404854328</c:v>
                </c:pt>
                <c:pt idx="10">
                  <c:v>0.25638822404637834</c:v>
                </c:pt>
                <c:pt idx="11">
                  <c:v>0.25638822404684375</c:v>
                </c:pt>
                <c:pt idx="12">
                  <c:v>0.184396863239146</c:v>
                </c:pt>
                <c:pt idx="13">
                  <c:v>0.27063201426986283</c:v>
                </c:pt>
                <c:pt idx="14">
                  <c:v>0.27063201427219868</c:v>
                </c:pt>
                <c:pt idx="15">
                  <c:v>0.27063201426770112</c:v>
                </c:pt>
                <c:pt idx="16">
                  <c:v>0.27063201426814171</c:v>
                </c:pt>
              </c:numCache>
            </c:numRef>
          </c:val>
        </c:ser>
        <c:ser>
          <c:idx val="22"/>
          <c:order val="22"/>
          <c:tx>
            <c:strRef>
              <c:f>'D2.6.2.C'!$C$69</c:f>
              <c:strCache>
                <c:ptCount val="1"/>
                <c:pt idx="0">
                  <c:v>Nuclear (SMR CHP)</c:v>
                </c:pt>
              </c:strCache>
            </c:strRef>
          </c:tx>
          <c:spPr>
            <a:solidFill>
              <a:srgbClr val="FFDC00"/>
            </a:solidFill>
          </c:spPr>
          <c:invertIfNegative val="0"/>
          <c:cat>
            <c:strRef>
              <c:f>'D2.6.2.C'!$D$46:$T$46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'D2.6.2.C'!$D$69:$T$69</c:f>
              <c:numCache>
                <c:formatCode>General</c:formatCode>
                <c:ptCount val="17"/>
                <c:pt idx="0">
                  <c:v>13.894553086405885</c:v>
                </c:pt>
                <c:pt idx="1">
                  <c:v>13.199825432085602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3"/>
          <c:order val="23"/>
          <c:tx>
            <c:strRef>
              <c:f>'D2.6.2.C'!$C$70</c:f>
              <c:strCache>
                <c:ptCount val="1"/>
                <c:pt idx="0">
                  <c:v>Nuclear (SMR CHP)</c:v>
                </c:pt>
              </c:strCache>
            </c:strRef>
          </c:tx>
          <c:spPr>
            <a:solidFill>
              <a:srgbClr val="FFDC00"/>
            </a:solidFill>
          </c:spPr>
          <c:invertIfNegative val="0"/>
          <c:cat>
            <c:strRef>
              <c:f>'D2.6.2.C'!$D$46:$T$46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'D2.6.2.C'!$D$70:$T$70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6.5602998956467493</c:v>
                </c:pt>
                <c:pt idx="3">
                  <c:v>10.232736208505242</c:v>
                </c:pt>
                <c:pt idx="4">
                  <c:v>10.899058599714436</c:v>
                </c:pt>
                <c:pt idx="5">
                  <c:v>10.824856260433803</c:v>
                </c:pt>
                <c:pt idx="6">
                  <c:v>10.22396894882454</c:v>
                </c:pt>
                <c:pt idx="7">
                  <c:v>10.226391070958805</c:v>
                </c:pt>
                <c:pt idx="8">
                  <c:v>10.226391070895332</c:v>
                </c:pt>
                <c:pt idx="9">
                  <c:v>10.226391070998519</c:v>
                </c:pt>
                <c:pt idx="10">
                  <c:v>10.226391070841704</c:v>
                </c:pt>
                <c:pt idx="11">
                  <c:v>10.226391070911662</c:v>
                </c:pt>
                <c:pt idx="12">
                  <c:v>10.559860344923825</c:v>
                </c:pt>
                <c:pt idx="13">
                  <c:v>10.559860344701637</c:v>
                </c:pt>
                <c:pt idx="14">
                  <c:v>10.55986034485599</c:v>
                </c:pt>
                <c:pt idx="15">
                  <c:v>10.559860344675499</c:v>
                </c:pt>
                <c:pt idx="16">
                  <c:v>10.559860344762168</c:v>
                </c:pt>
              </c:numCache>
            </c:numRef>
          </c:val>
        </c:ser>
        <c:ser>
          <c:idx val="24"/>
          <c:order val="24"/>
          <c:tx>
            <c:strRef>
              <c:f>'D2.6.2.C'!$C$71</c:f>
              <c:strCache>
                <c:ptCount val="1"/>
                <c:pt idx="0">
                  <c:v>Biomass Fired Generation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'D2.6.2.C'!$D$71:$T$71</c:f>
              <c:numCache>
                <c:formatCode>General</c:formatCode>
                <c:ptCount val="17"/>
                <c:pt idx="0">
                  <c:v>2.5170466905340795E-11</c:v>
                </c:pt>
                <c:pt idx="1">
                  <c:v>2.3911943560073768E-11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5"/>
          <c:order val="25"/>
          <c:tx>
            <c:strRef>
              <c:f>'D2.6.2.C'!$C$72</c:f>
              <c:strCache>
                <c:ptCount val="1"/>
                <c:pt idx="0">
                  <c:v>Biomass Macro CHP</c:v>
                </c:pt>
              </c:strCache>
            </c:strRef>
          </c:tx>
          <c:spPr>
            <a:solidFill>
              <a:srgbClr val="4F6228"/>
            </a:solidFill>
          </c:spPr>
          <c:invertIfNegative val="0"/>
          <c:cat>
            <c:strRef>
              <c:f>'D2.6.2.C'!$D$46:$T$46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'D2.6.2.C'!$D$72:$T$72</c:f>
              <c:numCache>
                <c:formatCode>General</c:formatCode>
                <c:ptCount val="17"/>
                <c:pt idx="0">
                  <c:v>1.8435991006194726E-11</c:v>
                </c:pt>
                <c:pt idx="1">
                  <c:v>1.7514191455884993E-11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6"/>
          <c:order val="26"/>
          <c:tx>
            <c:strRef>
              <c:f>'D2.6.2.C'!$C$73</c:f>
              <c:strCache>
                <c:ptCount val="1"/>
                <c:pt idx="0">
                  <c:v>Biomass Macro CHP</c:v>
                </c:pt>
              </c:strCache>
            </c:strRef>
          </c:tx>
          <c:spPr>
            <a:solidFill>
              <a:srgbClr val="4F6228"/>
            </a:solidFill>
          </c:spPr>
          <c:invertIfNegative val="0"/>
          <c:cat>
            <c:strRef>
              <c:f>'D2.6.2.C'!$D$46:$T$46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'D2.6.2.C'!$D$73:$T$73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12">
                  <c:v>4.7629043165199563E-12</c:v>
                </c:pt>
                <c:pt idx="13">
                  <c:v>2.2350948071664176E-12</c:v>
                </c:pt>
                <c:pt idx="14">
                  <c:v>4.8015345092461807E-12</c:v>
                </c:pt>
                <c:pt idx="15">
                  <c:v>1.3048633683745152E-12</c:v>
                </c:pt>
                <c:pt idx="16">
                  <c:v>2.1532567090683077E-12</c:v>
                </c:pt>
              </c:numCache>
            </c:numRef>
          </c:val>
        </c:ser>
        <c:ser>
          <c:idx val="27"/>
          <c:order val="27"/>
          <c:tx>
            <c:strRef>
              <c:f>'D2.6.2.C'!$C$74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'D2.6.2.C'!$D$46:$T$46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'D2.6.2.C'!$D$74:$T$74</c:f>
              <c:numCache>
                <c:formatCode>General</c:formatCode>
                <c:ptCount val="17"/>
                <c:pt idx="0">
                  <c:v>0.18344398560987263</c:v>
                </c:pt>
                <c:pt idx="1">
                  <c:v>0.17427178632937892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8"/>
          <c:order val="28"/>
          <c:tx>
            <c:strRef>
              <c:f>'D2.6.2.C'!$C$75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'D2.6.2.C'!$D$46:$T$46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'D2.6.2.C'!$D$75:$T$75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6.8707857887560259E-2</c:v>
                </c:pt>
                <c:pt idx="3">
                  <c:v>7.6784322120306406E-2</c:v>
                </c:pt>
                <c:pt idx="4">
                  <c:v>7.6680411836663742E-2</c:v>
                </c:pt>
                <c:pt idx="5">
                  <c:v>7.6726556504657886E-2</c:v>
                </c:pt>
                <c:pt idx="6">
                  <c:v>7.6784322120097018E-2</c:v>
                </c:pt>
                <c:pt idx="7">
                  <c:v>0.15592738762817782</c:v>
                </c:pt>
                <c:pt idx="8">
                  <c:v>0.15592738762560876</c:v>
                </c:pt>
                <c:pt idx="9">
                  <c:v>0.15590190050528971</c:v>
                </c:pt>
                <c:pt idx="10">
                  <c:v>0.15592738761353936</c:v>
                </c:pt>
                <c:pt idx="11">
                  <c:v>0.15592738762380814</c:v>
                </c:pt>
                <c:pt idx="12">
                  <c:v>0.1676503382594616</c:v>
                </c:pt>
                <c:pt idx="13">
                  <c:v>0.1742717861452461</c:v>
                </c:pt>
                <c:pt idx="14">
                  <c:v>0.17420219526125177</c:v>
                </c:pt>
                <c:pt idx="15">
                  <c:v>0.17427178614145686</c:v>
                </c:pt>
                <c:pt idx="16">
                  <c:v>0.17416630597879151</c:v>
                </c:pt>
              </c:numCache>
            </c:numRef>
          </c:val>
        </c:ser>
        <c:ser>
          <c:idx val="29"/>
          <c:order val="29"/>
          <c:tx>
            <c:strRef>
              <c:f>'D2.6.2.C'!$C$76</c:f>
              <c:strCache>
                <c:ptCount val="1"/>
                <c:pt idx="0">
                  <c:v>Incineration of Waste</c:v>
                </c:pt>
              </c:strCache>
            </c:strRef>
          </c:tx>
          <c:spPr>
            <a:solidFill>
              <a:srgbClr val="FABF8F"/>
            </a:solidFill>
          </c:spPr>
          <c:invertIfNegative val="0"/>
          <c:cat>
            <c:strRef>
              <c:f>'D2.6.2.C'!$D$46:$T$46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'D2.6.2.C'!$D$76:$T$76</c:f>
              <c:numCache>
                <c:formatCode>General</c:formatCode>
                <c:ptCount val="17"/>
                <c:pt idx="0">
                  <c:v>1.5288012806316726E-11</c:v>
                </c:pt>
                <c:pt idx="1">
                  <c:v>1.4523612166000877E-11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0"/>
          <c:order val="30"/>
          <c:tx>
            <c:strRef>
              <c:f>'D2.6.2.C'!$C$77</c:f>
              <c:strCache>
                <c:ptCount val="1"/>
                <c:pt idx="0">
                  <c:v>Waste Gasification to power (A)</c:v>
                </c:pt>
              </c:strCache>
            </c:strRef>
          </c:tx>
          <c:spPr>
            <a:solidFill>
              <a:srgbClr val="FABF8F"/>
            </a:solidFill>
          </c:spPr>
          <c:invertIfNegative val="0"/>
          <c:cat>
            <c:strRef>
              <c:f>'D2.6.2.C'!$D$46:$T$46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'D2.6.2.C'!$D$77:$T$77</c:f>
              <c:numCache>
                <c:formatCode>General</c:formatCode>
                <c:ptCount val="17"/>
                <c:pt idx="0">
                  <c:v>1.209512296718943E-11</c:v>
                </c:pt>
                <c:pt idx="1">
                  <c:v>1.1490366818829955E-11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1"/>
          <c:order val="31"/>
          <c:tx>
            <c:strRef>
              <c:f>'D2.6.2.C'!$C$78</c:f>
              <c:strCache>
                <c:ptCount val="1"/>
                <c:pt idx="0">
                  <c:v>Waste Gasification to power (B)</c:v>
                </c:pt>
              </c:strCache>
            </c:strRef>
          </c:tx>
          <c:spPr>
            <a:solidFill>
              <a:srgbClr val="FABF8F"/>
            </a:solidFill>
          </c:spPr>
          <c:invertIfNegative val="0"/>
          <c:cat>
            <c:strRef>
              <c:f>'D2.6.2.C'!$D$46:$T$46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'D2.6.2.C'!$D$78:$T$78</c:f>
              <c:numCache>
                <c:formatCode>General</c:formatCode>
                <c:ptCount val="17"/>
                <c:pt idx="0">
                  <c:v>1.2040131667142135E-11</c:v>
                </c:pt>
                <c:pt idx="1">
                  <c:v>1.1438125083785022E-11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2"/>
          <c:order val="32"/>
          <c:tx>
            <c:strRef>
              <c:f>'D2.6.2.C'!$C$79</c:f>
              <c:strCache>
                <c:ptCount val="1"/>
                <c:pt idx="0">
                  <c:v>Waste Gasification to power with CCS</c:v>
                </c:pt>
              </c:strCache>
            </c:strRef>
          </c:tx>
          <c:spPr>
            <a:solidFill>
              <a:srgbClr val="FABF8F"/>
            </a:solidFill>
          </c:spPr>
          <c:invertIfNegative val="0"/>
          <c:cat>
            <c:strRef>
              <c:f>'D2.6.2.C'!$D$46:$T$46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'D2.6.2.C'!$D$79:$T$79</c:f>
              <c:numCache>
                <c:formatCode>General</c:formatCode>
                <c:ptCount val="17"/>
                <c:pt idx="0">
                  <c:v>3.1377120612768277</c:v>
                </c:pt>
                <c:pt idx="1">
                  <c:v>2.9808264582129835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3"/>
          <c:order val="33"/>
          <c:tx>
            <c:strRef>
              <c:f>'D2.6.2.C'!$C$80</c:f>
              <c:strCache>
                <c:ptCount val="1"/>
                <c:pt idx="0">
                  <c:v>Waste Gasification to power with CCS</c:v>
                </c:pt>
              </c:strCache>
            </c:strRef>
          </c:tx>
          <c:spPr>
            <a:solidFill>
              <a:srgbClr val="FABF8F"/>
            </a:solidFill>
          </c:spPr>
          <c:invertIfNegative val="0"/>
          <c:cat>
            <c:strRef>
              <c:f>'D2.6.2.C'!$D$46:$T$46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'D2.6.2.C'!$D$80:$T$80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2.8239408548112794</c:v>
                </c:pt>
                <c:pt idx="3">
                  <c:v>2.8239408547047664</c:v>
                </c:pt>
                <c:pt idx="4">
                  <c:v>2.8239408547612785</c:v>
                </c:pt>
                <c:pt idx="5">
                  <c:v>2.8239408546560574</c:v>
                </c:pt>
                <c:pt idx="6">
                  <c:v>2.8239408547140523</c:v>
                </c:pt>
                <c:pt idx="7">
                  <c:v>2.8239408548190257</c:v>
                </c:pt>
                <c:pt idx="8">
                  <c:v>2.8239408546848015</c:v>
                </c:pt>
                <c:pt idx="9">
                  <c:v>2.8239408547526721</c:v>
                </c:pt>
                <c:pt idx="10">
                  <c:v>2.8239408546973848</c:v>
                </c:pt>
                <c:pt idx="11">
                  <c:v>2.8239408546963261</c:v>
                </c:pt>
                <c:pt idx="12">
                  <c:v>2.8830189486471731</c:v>
                </c:pt>
                <c:pt idx="13">
                  <c:v>2.8350799975227323</c:v>
                </c:pt>
                <c:pt idx="14">
                  <c:v>2.7869550455064824</c:v>
                </c:pt>
                <c:pt idx="15">
                  <c:v>2.8521286551419105</c:v>
                </c:pt>
                <c:pt idx="16">
                  <c:v>2.7690709294620821</c:v>
                </c:pt>
              </c:numCache>
            </c:numRef>
          </c:val>
        </c:ser>
        <c:ser>
          <c:idx val="34"/>
          <c:order val="34"/>
          <c:tx>
            <c:strRef>
              <c:f>'D2.6.2.C'!$C$81</c:f>
              <c:strCache>
                <c:ptCount val="1"/>
                <c:pt idx="0">
                  <c:v>Anaerobic Digestion CHP Plant</c:v>
                </c:pt>
              </c:strCache>
            </c:strRef>
          </c:tx>
          <c:spPr>
            <a:solidFill>
              <a:srgbClr val="660033"/>
            </a:solidFill>
          </c:spPr>
          <c:invertIfNegative val="0"/>
          <c:cat>
            <c:strRef>
              <c:f>'D2.6.2.C'!$D$46:$T$46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'D2.6.2.C'!$D$81:$T$81</c:f>
              <c:numCache>
                <c:formatCode>General</c:formatCode>
                <c:ptCount val="17"/>
                <c:pt idx="0">
                  <c:v>1.5669918807884198E-2</c:v>
                </c:pt>
                <c:pt idx="1">
                  <c:v>1.4886422867489981E-2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5"/>
          <c:order val="35"/>
          <c:tx>
            <c:strRef>
              <c:f>'D2.6.2.C'!$C$82</c:f>
              <c:strCache>
                <c:ptCount val="1"/>
                <c:pt idx="0">
                  <c:v>Anaerobic Digestion CHP Plant</c:v>
                </c:pt>
              </c:strCache>
            </c:strRef>
          </c:tx>
          <c:spPr>
            <a:solidFill>
              <a:srgbClr val="660033"/>
            </a:solidFill>
          </c:spPr>
          <c:invertIfNegative val="0"/>
          <c:cat>
            <c:strRef>
              <c:f>'D2.6.2.C'!$D$46:$T$46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'D2.6.2.C'!$D$82:$T$82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1.6413341274445914E-13</c:v>
                </c:pt>
                <c:pt idx="3">
                  <c:v>2.8905413680358373E-13</c:v>
                </c:pt>
                <c:pt idx="4">
                  <c:v>1.9820167228608202E-13</c:v>
                </c:pt>
                <c:pt idx="5">
                  <c:v>3.766337582040561E-13</c:v>
                </c:pt>
                <c:pt idx="6">
                  <c:v>2.9168293829086065E-13</c:v>
                </c:pt>
                <c:pt idx="7">
                  <c:v>7.2183713142401796E-13</c:v>
                </c:pt>
                <c:pt idx="8">
                  <c:v>2.6291764518472743E-12</c:v>
                </c:pt>
                <c:pt idx="9">
                  <c:v>2.0510470810965434E-12</c:v>
                </c:pt>
                <c:pt idx="10">
                  <c:v>3.3261111393370039E-12</c:v>
                </c:pt>
                <c:pt idx="11">
                  <c:v>2.7881143846098948E-12</c:v>
                </c:pt>
                <c:pt idx="12">
                  <c:v>1.4886422842606406E-2</c:v>
                </c:pt>
                <c:pt idx="13">
                  <c:v>1.4886422847803076E-2</c:v>
                </c:pt>
                <c:pt idx="14">
                  <c:v>1.4886422853223721E-2</c:v>
                </c:pt>
                <c:pt idx="15">
                  <c:v>1.4886422842967399E-2</c:v>
                </c:pt>
                <c:pt idx="16">
                  <c:v>1.4886422845214764E-2</c:v>
                </c:pt>
              </c:numCache>
            </c:numRef>
          </c:val>
        </c:ser>
        <c:ser>
          <c:idx val="36"/>
          <c:order val="36"/>
          <c:tx>
            <c:strRef>
              <c:f>'D2.6.2.C'!$C$83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'D2.6.2.C'!$D$46:$T$46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'D2.6.2.C'!$D$83:$T$83</c:f>
              <c:numCache>
                <c:formatCode>General</c:formatCode>
                <c:ptCount val="17"/>
                <c:pt idx="0">
                  <c:v>6.2432405317775128</c:v>
                </c:pt>
                <c:pt idx="1">
                  <c:v>5.9310785051886361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7"/>
          <c:order val="37"/>
          <c:tx>
            <c:strRef>
              <c:f>'D2.6.2.C'!$C$84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'D2.6.2.C'!$D$46:$T$46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'D2.6.2.C'!$D$84:$T$84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1.7669406946862203</c:v>
                </c:pt>
                <c:pt idx="3">
                  <c:v>1.7568871780391047</c:v>
                </c:pt>
                <c:pt idx="4">
                  <c:v>1.4712376902782607</c:v>
                </c:pt>
                <c:pt idx="5">
                  <c:v>1.7684910248959951</c:v>
                </c:pt>
                <c:pt idx="6">
                  <c:v>2.0140332870620616</c:v>
                </c:pt>
                <c:pt idx="7">
                  <c:v>4.5650338347875605</c:v>
                </c:pt>
                <c:pt idx="8">
                  <c:v>5.4316230512517558</c:v>
                </c:pt>
                <c:pt idx="9">
                  <c:v>5.3367086310238685</c:v>
                </c:pt>
                <c:pt idx="10">
                  <c:v>5.5036841500947826</c:v>
                </c:pt>
                <c:pt idx="11">
                  <c:v>5.5217346880666156</c:v>
                </c:pt>
                <c:pt idx="12">
                  <c:v>3.5107741303061846</c:v>
                </c:pt>
                <c:pt idx="13">
                  <c:v>4.5288380452305654</c:v>
                </c:pt>
                <c:pt idx="14">
                  <c:v>4.5337365931410583</c:v>
                </c:pt>
                <c:pt idx="15">
                  <c:v>4.8531500205644624</c:v>
                </c:pt>
                <c:pt idx="16">
                  <c:v>4.9023784336793428</c:v>
                </c:pt>
              </c:numCache>
            </c:numRef>
          </c:val>
        </c:ser>
        <c:ser>
          <c:idx val="38"/>
          <c:order val="38"/>
          <c:tx>
            <c:strRef>
              <c:f>'D2.6.2.C'!$C$85</c:f>
              <c:strCache>
                <c:ptCount val="1"/>
                <c:pt idx="0">
                  <c:v>Micro CHP - Hot Water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strRef>
              <c:f>'D2.6.2.C'!$D$46:$T$46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'D2.6.2.C'!$D$85:$T$85</c:f>
              <c:numCache>
                <c:formatCode>General</c:formatCode>
                <c:ptCount val="17"/>
                <c:pt idx="0">
                  <c:v>1.2786176841253819E-11</c:v>
                </c:pt>
                <c:pt idx="1">
                  <c:v>1.2786176841253819E-11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9"/>
          <c:order val="39"/>
          <c:tx>
            <c:strRef>
              <c:f>'D2.6.2.C'!$C$86</c:f>
              <c:strCache>
                <c:ptCount val="1"/>
                <c:pt idx="0">
                  <c:v>Micro CHP - Hot Water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strRef>
              <c:f>'D2.6.2.C'!$D$46:$T$46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'D2.6.2.C'!$D$86:$T$86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12">
                  <c:v>3.6757799845821029E-12</c:v>
                </c:pt>
                <c:pt idx="13">
                  <c:v>5.2562184016928359E-12</c:v>
                </c:pt>
                <c:pt idx="14">
                  <c:v>7.474155196574657E-12</c:v>
                </c:pt>
                <c:pt idx="15">
                  <c:v>3.5061510613589776E-12</c:v>
                </c:pt>
                <c:pt idx="16">
                  <c:v>3.8417863972887462E-12</c:v>
                </c:pt>
              </c:numCache>
            </c:numRef>
          </c:val>
        </c:ser>
        <c:ser>
          <c:idx val="40"/>
          <c:order val="40"/>
          <c:tx>
            <c:strRef>
              <c:f>'D2.6.2.C'!$C$87</c:f>
              <c:strCache>
                <c:ptCount val="1"/>
                <c:pt idx="0">
                  <c:v>Micro CHP - Space Heat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strRef>
              <c:f>'D2.6.2.C'!$D$46:$T$46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'D2.6.2.C'!$D$87:$T$87</c:f>
              <c:numCache>
                <c:formatCode>General</c:formatCode>
                <c:ptCount val="17"/>
                <c:pt idx="0">
                  <c:v>1.6459734035359143E-11</c:v>
                </c:pt>
                <c:pt idx="1">
                  <c:v>1.6459734035359143E-11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1"/>
          <c:order val="41"/>
          <c:tx>
            <c:strRef>
              <c:f>'D2.6.2.C'!$C$88</c:f>
              <c:strCache>
                <c:ptCount val="1"/>
                <c:pt idx="0">
                  <c:v>Micro CHP - Space Heat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strRef>
              <c:f>'D2.6.2.C'!$D$46:$T$46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'D2.6.2.C'!$D$88:$T$88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12">
                  <c:v>5.1033081817852306E-12</c:v>
                </c:pt>
                <c:pt idx="13">
                  <c:v>1.1473077206448053E-11</c:v>
                </c:pt>
                <c:pt idx="14">
                  <c:v>1.1142564815850031E-11</c:v>
                </c:pt>
                <c:pt idx="15">
                  <c:v>6.5401500140797411E-12</c:v>
                </c:pt>
                <c:pt idx="16">
                  <c:v>8.491351278434189E-12</c:v>
                </c:pt>
              </c:numCache>
            </c:numRef>
          </c:val>
        </c:ser>
        <c:ser>
          <c:idx val="42"/>
          <c:order val="42"/>
          <c:tx>
            <c:strRef>
              <c:f>'D2.6.2.C'!$C$89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006666"/>
            </a:solidFill>
          </c:spPr>
          <c:invertIfNegative val="0"/>
          <c:cat>
            <c:strRef>
              <c:f>'D2.6.2.C'!$D$46:$T$46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'D2.6.2.C'!$D$89:$T$89</c:f>
              <c:numCache>
                <c:formatCode>General</c:formatCode>
                <c:ptCount val="17"/>
                <c:pt idx="0">
                  <c:v>10.198258164081007</c:v>
                </c:pt>
                <c:pt idx="1">
                  <c:v>1.465360235135249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3"/>
          <c:order val="43"/>
          <c:tx>
            <c:strRef>
              <c:f>'D2.6.2.C'!$C$90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006666"/>
            </a:solidFill>
          </c:spPr>
          <c:invertIfNegative val="0"/>
          <c:cat>
            <c:strRef>
              <c:f>'D2.6.2.C'!$D$46:$T$46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'D2.6.2.C'!$D$90:$T$90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2.189016916375806</c:v>
                </c:pt>
                <c:pt idx="3">
                  <c:v>2.1890169163758064</c:v>
                </c:pt>
                <c:pt idx="4">
                  <c:v>2.189016916375806</c:v>
                </c:pt>
                <c:pt idx="5">
                  <c:v>2.189016916375806</c:v>
                </c:pt>
                <c:pt idx="6">
                  <c:v>2.1890169163758064</c:v>
                </c:pt>
                <c:pt idx="7">
                  <c:v>3.2835253745637112</c:v>
                </c:pt>
                <c:pt idx="8">
                  <c:v>3.2835253745637112</c:v>
                </c:pt>
                <c:pt idx="9">
                  <c:v>3.2835253745637112</c:v>
                </c:pt>
                <c:pt idx="10">
                  <c:v>3.2835253745637112</c:v>
                </c:pt>
                <c:pt idx="11">
                  <c:v>3.2835253745637112</c:v>
                </c:pt>
                <c:pt idx="12">
                  <c:v>1.3597677552561847</c:v>
                </c:pt>
                <c:pt idx="13">
                  <c:v>1.3597677552561847</c:v>
                </c:pt>
                <c:pt idx="14">
                  <c:v>1.3597677552561849</c:v>
                </c:pt>
                <c:pt idx="15">
                  <c:v>1.3597677552561849</c:v>
                </c:pt>
                <c:pt idx="16">
                  <c:v>1.3597677552561847</c:v>
                </c:pt>
              </c:numCache>
            </c:numRef>
          </c:val>
        </c:ser>
        <c:ser>
          <c:idx val="44"/>
          <c:order val="44"/>
          <c:tx>
            <c:strRef>
              <c:f>'D2.6.2.C'!$C$91</c:f>
              <c:strCache>
                <c:ptCount val="1"/>
                <c:pt idx="0">
                  <c:v>Offshore Wind (fixed)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'D2.6.2.C'!$D$46:$T$46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'D2.6.2.C'!$D$91:$T$91</c:f>
              <c:numCache>
                <c:formatCode>General</c:formatCode>
                <c:ptCount val="17"/>
                <c:pt idx="0">
                  <c:v>6.4021295472248543</c:v>
                </c:pt>
                <c:pt idx="1">
                  <c:v>1.4764147546398922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5"/>
          <c:order val="45"/>
          <c:tx>
            <c:strRef>
              <c:f>'D2.6.2.C'!$C$92</c:f>
              <c:strCache>
                <c:ptCount val="1"/>
                <c:pt idx="0">
                  <c:v>Offshore Wind (fixed)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'D2.6.2.C'!$D$46:$T$46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'D2.6.2.C'!$D$92:$T$92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2.032627225653755</c:v>
                </c:pt>
                <c:pt idx="3">
                  <c:v>2.032627225653755</c:v>
                </c:pt>
                <c:pt idx="4">
                  <c:v>2.032627225653755</c:v>
                </c:pt>
                <c:pt idx="5">
                  <c:v>2.032627225653755</c:v>
                </c:pt>
                <c:pt idx="6">
                  <c:v>2.032627225653755</c:v>
                </c:pt>
                <c:pt idx="7">
                  <c:v>3.0489408384806338</c:v>
                </c:pt>
                <c:pt idx="8">
                  <c:v>3.0489408384806347</c:v>
                </c:pt>
                <c:pt idx="9">
                  <c:v>3.0489408384806347</c:v>
                </c:pt>
                <c:pt idx="10">
                  <c:v>3.0489408384806347</c:v>
                </c:pt>
                <c:pt idx="11">
                  <c:v>3.0489408384806347</c:v>
                </c:pt>
                <c:pt idx="12">
                  <c:v>1.4518765897526826</c:v>
                </c:pt>
                <c:pt idx="13">
                  <c:v>1.4518765897526826</c:v>
                </c:pt>
                <c:pt idx="14">
                  <c:v>1.4518765897526826</c:v>
                </c:pt>
                <c:pt idx="15">
                  <c:v>1.4518765897526826</c:v>
                </c:pt>
                <c:pt idx="16">
                  <c:v>1.4518765897526826</c:v>
                </c:pt>
              </c:numCache>
            </c:numRef>
          </c:val>
        </c:ser>
        <c:ser>
          <c:idx val="46"/>
          <c:order val="46"/>
          <c:tx>
            <c:strRef>
              <c:f>'D2.6.2.C'!$C$93</c:f>
              <c:strCache>
                <c:ptCount val="1"/>
                <c:pt idx="0">
                  <c:v>Offshore Wind (floating)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'D2.6.2.C'!$D$46:$T$46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'D2.6.2.C'!$D$93:$T$93</c:f>
              <c:numCache>
                <c:formatCode>General</c:formatCode>
                <c:ptCount val="17"/>
                <c:pt idx="0">
                  <c:v>6.0452026228151503</c:v>
                </c:pt>
                <c:pt idx="1">
                  <c:v>1.3601705901334087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7"/>
          <c:order val="47"/>
          <c:tx>
            <c:strRef>
              <c:f>'D2.6.2.C'!$C$94</c:f>
              <c:strCache>
                <c:ptCount val="1"/>
                <c:pt idx="0">
                  <c:v>Offshore Wind (floating)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'D2.6.2.C'!$D$46:$T$46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'D2.6.2.C'!$D$94:$T$94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2.1600957194334272</c:v>
                </c:pt>
                <c:pt idx="3">
                  <c:v>2.1600957194334267</c:v>
                </c:pt>
                <c:pt idx="4">
                  <c:v>2.1600957194334267</c:v>
                </c:pt>
                <c:pt idx="5">
                  <c:v>2.1600957194334267</c:v>
                </c:pt>
                <c:pt idx="6">
                  <c:v>2.1600957194334267</c:v>
                </c:pt>
                <c:pt idx="7">
                  <c:v>3.2401435791501414</c:v>
                </c:pt>
                <c:pt idx="8">
                  <c:v>3.2401435791501414</c:v>
                </c:pt>
                <c:pt idx="9">
                  <c:v>3.240143579150141</c:v>
                </c:pt>
                <c:pt idx="10">
                  <c:v>3.240143579150141</c:v>
                </c:pt>
                <c:pt idx="11">
                  <c:v>3.2401435791501414</c:v>
                </c:pt>
                <c:pt idx="12">
                  <c:v>1.3500598246458917</c:v>
                </c:pt>
                <c:pt idx="13">
                  <c:v>1.3500598246458917</c:v>
                </c:pt>
                <c:pt idx="14">
                  <c:v>1.3500598246458917</c:v>
                </c:pt>
                <c:pt idx="15">
                  <c:v>1.3500598246458917</c:v>
                </c:pt>
                <c:pt idx="16">
                  <c:v>1.3500598246458917</c:v>
                </c:pt>
              </c:numCache>
            </c:numRef>
          </c:val>
        </c:ser>
        <c:ser>
          <c:idx val="48"/>
          <c:order val="48"/>
          <c:tx>
            <c:strRef>
              <c:f>'D2.6.2.C'!$C$95</c:f>
              <c:strCache>
                <c:ptCount val="1"/>
                <c:pt idx="0">
                  <c:v>Large Scale Ground Mounted Solar PV</c:v>
                </c:pt>
              </c:strCache>
            </c:strRef>
          </c:tx>
          <c:spPr>
            <a:solidFill>
              <a:srgbClr val="CC6600"/>
            </a:solidFill>
          </c:spPr>
          <c:invertIfNegative val="0"/>
          <c:cat>
            <c:strRef>
              <c:f>'D2.6.2.C'!$D$46:$T$46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'D2.6.2.C'!$D$95:$T$95</c:f>
              <c:numCache>
                <c:formatCode>General</c:formatCode>
                <c:ptCount val="17"/>
                <c:pt idx="0">
                  <c:v>0.59198725081343229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9"/>
          <c:order val="49"/>
          <c:tx>
            <c:strRef>
              <c:f>'D2.6.2.C'!$C$96</c:f>
              <c:strCache>
                <c:ptCount val="1"/>
                <c:pt idx="0">
                  <c:v>Large Scale Ground Mounted Solar PV</c:v>
                </c:pt>
              </c:strCache>
            </c:strRef>
          </c:tx>
          <c:spPr>
            <a:solidFill>
              <a:srgbClr val="CC6600"/>
            </a:solidFill>
          </c:spPr>
          <c:invertIfNegative val="0"/>
          <c:cat>
            <c:strRef>
              <c:f>'D2.6.2.C'!$D$46:$T$46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'D2.6.2.C'!$D$96:$T$96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3">
                  <c:v>0.16158804491797663</c:v>
                </c:pt>
                <c:pt idx="4">
                  <c:v>0.16158804491797663</c:v>
                </c:pt>
                <c:pt idx="5">
                  <c:v>0.16158804491797663</c:v>
                </c:pt>
                <c:pt idx="8">
                  <c:v>7.4076820943470081E-2</c:v>
                </c:pt>
                <c:pt idx="9">
                  <c:v>7.4076820943470095E-2</c:v>
                </c:pt>
                <c:pt idx="10">
                  <c:v>7.4076820943470095E-2</c:v>
                </c:pt>
              </c:numCache>
            </c:numRef>
          </c:val>
        </c:ser>
        <c:ser>
          <c:idx val="50"/>
          <c:order val="50"/>
          <c:tx>
            <c:strRef>
              <c:f>'D2.6.2.C'!$C$97</c:f>
              <c:strCache>
                <c:ptCount val="1"/>
                <c:pt idx="0">
                  <c:v>Micro Solar PV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'D2.6.2.C'!$D$46:$T$46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'D2.6.2.C'!$D$97:$T$97</c:f>
              <c:numCache>
                <c:formatCode>General</c:formatCode>
                <c:ptCount val="17"/>
                <c:pt idx="0">
                  <c:v>3.5440727170708773E-13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1"/>
          <c:order val="51"/>
          <c:tx>
            <c:strRef>
              <c:f>'D2.6.2.C'!$C$98</c:f>
              <c:strCache>
                <c:ptCount val="1"/>
                <c:pt idx="0">
                  <c:v>Micro Solar PV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'D2.6.2.C'!$D$46:$T$46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'D2.6.2.C'!$D$98:$T$98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3">
                  <c:v>9.0120991935753726E-14</c:v>
                </c:pt>
                <c:pt idx="4">
                  <c:v>9.0120991935753726E-14</c:v>
                </c:pt>
                <c:pt idx="5">
                  <c:v>9.0120991935753726E-14</c:v>
                </c:pt>
                <c:pt idx="8">
                  <c:v>4.0597964830151746E-14</c:v>
                </c:pt>
                <c:pt idx="9">
                  <c:v>4.0597964830151746E-14</c:v>
                </c:pt>
                <c:pt idx="10">
                  <c:v>4.0597964830151746E-14</c:v>
                </c:pt>
              </c:numCache>
            </c:numRef>
          </c:val>
        </c:ser>
        <c:ser>
          <c:idx val="52"/>
          <c:order val="52"/>
          <c:tx>
            <c:strRef>
              <c:f>'D2.6.2.C'!$C$99</c:f>
              <c:strCache>
                <c:ptCount val="1"/>
                <c:pt idx="0">
                  <c:v>Hydro Power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'D2.6.2.C'!$D$46:$T$46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'D2.6.2.C'!$D$99:$T$99</c:f>
              <c:numCache>
                <c:formatCode>General</c:formatCode>
                <c:ptCount val="17"/>
                <c:pt idx="0">
                  <c:v>2.651779210622347</c:v>
                </c:pt>
                <c:pt idx="1">
                  <c:v>2.51919025009123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3"/>
          <c:order val="53"/>
          <c:tx>
            <c:strRef>
              <c:f>'D2.6.2.C'!$C$100</c:f>
              <c:strCache>
                <c:ptCount val="1"/>
                <c:pt idx="0">
                  <c:v>Hydro Power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'D2.6.2.C'!$D$46:$T$46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'D2.6.2.C'!$D$100:$T$100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1.1110954892507636</c:v>
                </c:pt>
                <c:pt idx="3">
                  <c:v>1.1110954892507636</c:v>
                </c:pt>
                <c:pt idx="4">
                  <c:v>1.1110954892507636</c:v>
                </c:pt>
                <c:pt idx="5">
                  <c:v>1.1110954892507636</c:v>
                </c:pt>
                <c:pt idx="6">
                  <c:v>1.1110954892507636</c:v>
                </c:pt>
                <c:pt idx="7">
                  <c:v>1.1110954892507636</c:v>
                </c:pt>
                <c:pt idx="8">
                  <c:v>1.1110954892507636</c:v>
                </c:pt>
                <c:pt idx="9">
                  <c:v>1.1110954892507636</c:v>
                </c:pt>
                <c:pt idx="10">
                  <c:v>1.1110954892507636</c:v>
                </c:pt>
                <c:pt idx="11">
                  <c:v>1.1110954892507636</c:v>
                </c:pt>
                <c:pt idx="12">
                  <c:v>2.5191902500912282</c:v>
                </c:pt>
                <c:pt idx="13">
                  <c:v>2.5191902500912287</c:v>
                </c:pt>
                <c:pt idx="14">
                  <c:v>2.5191902500912287</c:v>
                </c:pt>
                <c:pt idx="15">
                  <c:v>2.5191902500912287</c:v>
                </c:pt>
                <c:pt idx="16">
                  <c:v>2.5191902500912287</c:v>
                </c:pt>
              </c:numCache>
            </c:numRef>
          </c:val>
        </c:ser>
        <c:ser>
          <c:idx val="54"/>
          <c:order val="54"/>
          <c:tx>
            <c:strRef>
              <c:f>'D2.6.2.C'!$C$101</c:f>
              <c:strCache>
                <c:ptCount val="1"/>
                <c:pt idx="0">
                  <c:v>Tidal Range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'D2.6.2.C'!$D$46:$T$46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'D2.6.2.C'!$D$101:$T$101</c:f>
              <c:numCache>
                <c:formatCode>General</c:formatCode>
                <c:ptCount val="17"/>
                <c:pt idx="0">
                  <c:v>9.2060030764566391E-16</c:v>
                </c:pt>
                <c:pt idx="1">
                  <c:v>1.3809004614684957E-16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5"/>
          <c:order val="55"/>
          <c:tx>
            <c:strRef>
              <c:f>'D2.6.2.C'!$C$102</c:f>
              <c:strCache>
                <c:ptCount val="1"/>
                <c:pt idx="0">
                  <c:v>Tidal Range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'D2.6.2.C'!$D$46:$T$46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'D2.6.2.C'!$D$102:$T$102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1.8412006152913275E-16</c:v>
                </c:pt>
                <c:pt idx="3">
                  <c:v>1.8412006152913277E-16</c:v>
                </c:pt>
                <c:pt idx="4">
                  <c:v>1.8412006152913277E-16</c:v>
                </c:pt>
                <c:pt idx="5">
                  <c:v>1.8412006152913277E-16</c:v>
                </c:pt>
                <c:pt idx="6">
                  <c:v>1.8412006152913277E-16</c:v>
                </c:pt>
                <c:pt idx="7">
                  <c:v>1.8412006152913275E-16</c:v>
                </c:pt>
                <c:pt idx="8">
                  <c:v>1.8412006152913277E-16</c:v>
                </c:pt>
                <c:pt idx="9">
                  <c:v>1.8412006152913277E-16</c:v>
                </c:pt>
                <c:pt idx="10">
                  <c:v>1.8412006152913277E-16</c:v>
                </c:pt>
                <c:pt idx="11">
                  <c:v>1.8412006152913277E-16</c:v>
                </c:pt>
                <c:pt idx="12">
                  <c:v>1.3809004614684959E-16</c:v>
                </c:pt>
                <c:pt idx="13">
                  <c:v>1.3809004614684959E-16</c:v>
                </c:pt>
                <c:pt idx="14">
                  <c:v>1.3809004614684959E-16</c:v>
                </c:pt>
                <c:pt idx="15">
                  <c:v>1.3809004614684959E-16</c:v>
                </c:pt>
                <c:pt idx="16">
                  <c:v>1.3809004614684959E-16</c:v>
                </c:pt>
              </c:numCache>
            </c:numRef>
          </c:val>
        </c:ser>
        <c:ser>
          <c:idx val="56"/>
          <c:order val="56"/>
          <c:tx>
            <c:strRef>
              <c:f>'D2.6.2.C'!$C$103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'D2.6.2.C'!$D$103:$T$103</c:f>
              <c:numCache>
                <c:formatCode>General</c:formatCode>
                <c:ptCount val="17"/>
                <c:pt idx="0">
                  <c:v>3.0526817496694894</c:v>
                </c:pt>
                <c:pt idx="1">
                  <c:v>0.45790226245042343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7"/>
          <c:order val="57"/>
          <c:tx>
            <c:strRef>
              <c:f>'D2.6.2.C'!$C$104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'D2.6.2.C'!$D$104:$T$104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1.1417094303891844</c:v>
                </c:pt>
                <c:pt idx="3">
                  <c:v>1.1417094303891846</c:v>
                </c:pt>
                <c:pt idx="4">
                  <c:v>1.1417094303891846</c:v>
                </c:pt>
                <c:pt idx="5">
                  <c:v>1.1417094303891846</c:v>
                </c:pt>
                <c:pt idx="6">
                  <c:v>1.1417094303891846</c:v>
                </c:pt>
                <c:pt idx="7">
                  <c:v>1.1417094303891844</c:v>
                </c:pt>
                <c:pt idx="8">
                  <c:v>1.1417094303891846</c:v>
                </c:pt>
                <c:pt idx="9">
                  <c:v>1.1417094303891846</c:v>
                </c:pt>
                <c:pt idx="10">
                  <c:v>1.1417094303891846</c:v>
                </c:pt>
                <c:pt idx="11">
                  <c:v>1.1417094303891846</c:v>
                </c:pt>
                <c:pt idx="12">
                  <c:v>0.45790226245042331</c:v>
                </c:pt>
                <c:pt idx="13">
                  <c:v>0.45790226245042331</c:v>
                </c:pt>
                <c:pt idx="14">
                  <c:v>0.45790226245042331</c:v>
                </c:pt>
                <c:pt idx="15">
                  <c:v>0.45790226245042331</c:v>
                </c:pt>
                <c:pt idx="16">
                  <c:v>0.45790226245042331</c:v>
                </c:pt>
              </c:numCache>
            </c:numRef>
          </c:val>
        </c:ser>
        <c:ser>
          <c:idx val="58"/>
          <c:order val="58"/>
          <c:tx>
            <c:strRef>
              <c:f>'D2.6.2.C'!$C$105</c:f>
              <c:strCache>
                <c:ptCount val="1"/>
                <c:pt idx="0">
                  <c:v>Wave Power</c:v>
                </c:pt>
              </c:strCache>
            </c:strRef>
          </c:tx>
          <c:spPr>
            <a:solidFill>
              <a:srgbClr val="16365C"/>
            </a:solidFill>
          </c:spPr>
          <c:invertIfNegative val="0"/>
          <c:cat>
            <c:strRef>
              <c:f>'D2.6.2.C'!$D$46:$T$46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'D2.6.2.C'!$D$105:$T$105</c:f>
              <c:numCache>
                <c:formatCode>General</c:formatCode>
                <c:ptCount val="17"/>
                <c:pt idx="0">
                  <c:v>5.0297541638904668E-14</c:v>
                </c:pt>
                <c:pt idx="1">
                  <c:v>1.0898454117997223E-14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9"/>
          <c:order val="59"/>
          <c:tx>
            <c:strRef>
              <c:f>'D2.6.2.C'!$C$106</c:f>
              <c:strCache>
                <c:ptCount val="1"/>
                <c:pt idx="0">
                  <c:v>Wave Power</c:v>
                </c:pt>
              </c:strCache>
            </c:strRef>
          </c:tx>
          <c:spPr>
            <a:solidFill>
              <a:srgbClr val="16365C"/>
            </a:solidFill>
          </c:spPr>
          <c:invertIfNegative val="0"/>
          <c:cat>
            <c:strRef>
              <c:f>'D2.6.2.C'!$D$46:$T$46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'D2.6.2.C'!$D$106:$T$106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7.0307931886887722E-15</c:v>
                </c:pt>
                <c:pt idx="3">
                  <c:v>7.0307931886887722E-15</c:v>
                </c:pt>
                <c:pt idx="4">
                  <c:v>7.0307931886887722E-15</c:v>
                </c:pt>
                <c:pt idx="5">
                  <c:v>7.0307931886887722E-15</c:v>
                </c:pt>
                <c:pt idx="6">
                  <c:v>7.0307931886887722E-15</c:v>
                </c:pt>
                <c:pt idx="7">
                  <c:v>7.0307931886887722E-15</c:v>
                </c:pt>
                <c:pt idx="8">
                  <c:v>7.0307931886887722E-15</c:v>
                </c:pt>
                <c:pt idx="9">
                  <c:v>7.0307931886887722E-15</c:v>
                </c:pt>
                <c:pt idx="10">
                  <c:v>7.0307931886887722E-15</c:v>
                </c:pt>
                <c:pt idx="11">
                  <c:v>7.0307931886887722E-15</c:v>
                </c:pt>
                <c:pt idx="12">
                  <c:v>5.8589943239073087E-15</c:v>
                </c:pt>
                <c:pt idx="13">
                  <c:v>5.8589943239073087E-15</c:v>
                </c:pt>
                <c:pt idx="14">
                  <c:v>5.8589943239073095E-15</c:v>
                </c:pt>
                <c:pt idx="15">
                  <c:v>5.8589943239073095E-15</c:v>
                </c:pt>
                <c:pt idx="16">
                  <c:v>5.8589943239073087E-15</c:v>
                </c:pt>
              </c:numCache>
            </c:numRef>
          </c:val>
        </c:ser>
        <c:ser>
          <c:idx val="60"/>
          <c:order val="60"/>
          <c:tx>
            <c:strRef>
              <c:f>'D2.6.2.C'!$C$107</c:f>
              <c:strCache>
                <c:ptCount val="1"/>
                <c:pt idx="0">
                  <c:v>Geothermal Plant (EGS) Electricity &amp;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'D2.6.2.C'!$D$46:$T$46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'D2.6.2.C'!$D$107:$T$107</c:f>
              <c:numCache>
                <c:formatCode>General</c:formatCode>
                <c:ptCount val="17"/>
                <c:pt idx="0">
                  <c:v>3.9652813361001791E-3</c:v>
                </c:pt>
                <c:pt idx="1">
                  <c:v>3.7670172692951726E-3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61"/>
          <c:order val="61"/>
          <c:tx>
            <c:strRef>
              <c:f>'D2.6.2.C'!$C$108</c:f>
              <c:strCache>
                <c:ptCount val="1"/>
                <c:pt idx="0">
                  <c:v>Geothermal Plant (EGS) Electricity &amp;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'D2.6.2.C'!$D$46:$T$46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'D2.6.2.C'!$D$108:$T$108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3.568753202637821E-3</c:v>
                </c:pt>
                <c:pt idx="3">
                  <c:v>3.5687532026375123E-3</c:v>
                </c:pt>
                <c:pt idx="4">
                  <c:v>3.5687532026368843E-3</c:v>
                </c:pt>
                <c:pt idx="5">
                  <c:v>3.568753202635281E-3</c:v>
                </c:pt>
                <c:pt idx="6">
                  <c:v>3.5687532026385106E-3</c:v>
                </c:pt>
                <c:pt idx="7">
                  <c:v>3.5687532026319672E-3</c:v>
                </c:pt>
                <c:pt idx="8">
                  <c:v>3.5687532026391611E-3</c:v>
                </c:pt>
                <c:pt idx="9">
                  <c:v>3.5687532026356956E-3</c:v>
                </c:pt>
                <c:pt idx="10">
                  <c:v>3.5687532026409761E-3</c:v>
                </c:pt>
                <c:pt idx="11">
                  <c:v>3.5687532026377005E-3</c:v>
                </c:pt>
                <c:pt idx="12">
                  <c:v>3.7670172694625505E-3</c:v>
                </c:pt>
                <c:pt idx="13">
                  <c:v>3.7670172694709639E-3</c:v>
                </c:pt>
                <c:pt idx="14">
                  <c:v>3.7670172694682742E-3</c:v>
                </c:pt>
                <c:pt idx="15">
                  <c:v>3.767017269468295E-3</c:v>
                </c:pt>
                <c:pt idx="16">
                  <c:v>3.7670172694590116E-3</c:v>
                </c:pt>
              </c:numCache>
            </c:numRef>
          </c:val>
        </c:ser>
        <c:ser>
          <c:idx val="62"/>
          <c:order val="62"/>
          <c:tx>
            <c:strRef>
              <c:f>'D2.6.2.C'!$C$109</c:f>
              <c:strCache>
                <c:ptCount val="1"/>
                <c:pt idx="0">
                  <c:v>Geothermal Plant (HSA) Electricity &amp;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'D2.6.2.C'!$D$46:$T$46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'D2.6.2.C'!$D$109:$T$109</c:f>
              <c:numCache>
                <c:formatCode>General</c:formatCode>
                <c:ptCount val="17"/>
                <c:pt idx="0">
                  <c:v>1.6304606284795483E-13</c:v>
                </c:pt>
                <c:pt idx="1">
                  <c:v>1.5489375970555706E-13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63"/>
          <c:order val="63"/>
          <c:tx>
            <c:strRef>
              <c:f>'D2.6.2.C'!$C$110</c:f>
              <c:strCache>
                <c:ptCount val="1"/>
                <c:pt idx="0">
                  <c:v>Geothermal Plant (HSA) Electricity &amp;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'D2.6.2.C'!$D$46:$T$46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'D2.6.2.C'!$D$110:$T$110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4.7106627625534412E-13</c:v>
                </c:pt>
                <c:pt idx="3">
                  <c:v>4.7438089820015531E-13</c:v>
                </c:pt>
                <c:pt idx="4">
                  <c:v>4.7321348418185712E-13</c:v>
                </c:pt>
                <c:pt idx="5">
                  <c:v>4.7321348418185701E-13</c:v>
                </c:pt>
                <c:pt idx="6">
                  <c:v>4.7438089820015552E-13</c:v>
                </c:pt>
                <c:pt idx="7">
                  <c:v>4.7137897643881673E-13</c:v>
                </c:pt>
                <c:pt idx="8">
                  <c:v>4.7438089820015541E-13</c:v>
                </c:pt>
                <c:pt idx="9">
                  <c:v>4.7321348418185712E-13</c:v>
                </c:pt>
                <c:pt idx="10">
                  <c:v>4.7321348418185691E-13</c:v>
                </c:pt>
                <c:pt idx="11">
                  <c:v>4.7438089820015541E-13</c:v>
                </c:pt>
                <c:pt idx="12">
                  <c:v>5.0062663057255456E-13</c:v>
                </c:pt>
                <c:pt idx="13">
                  <c:v>5.0747657982716081E-13</c:v>
                </c:pt>
                <c:pt idx="14">
                  <c:v>5.1280431813629829E-13</c:v>
                </c:pt>
                <c:pt idx="15">
                  <c:v>5.1280431813629829E-13</c:v>
                </c:pt>
                <c:pt idx="16">
                  <c:v>5.0747657982716081E-13</c:v>
                </c:pt>
              </c:numCache>
            </c:numRef>
          </c:val>
        </c:ser>
        <c:ser>
          <c:idx val="64"/>
          <c:order val="64"/>
          <c:tx>
            <c:strRef>
              <c:f>'D2.6.2.C'!$C$111</c:f>
              <c:strCache>
                <c:ptCount val="1"/>
                <c:pt idx="0">
                  <c:v>Pumped Storage of Electricity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'D2.6.2.C'!$D$111:$T$111</c:f>
              <c:numCache>
                <c:formatCode>General</c:formatCode>
                <c:ptCount val="17"/>
                <c:pt idx="0">
                  <c:v>1.680000000076324</c:v>
                </c:pt>
                <c:pt idx="1">
                  <c:v>1.5960000000725068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65"/>
          <c:order val="65"/>
          <c:tx>
            <c:strRef>
              <c:f>'D2.6.2.C'!$C$112</c:f>
              <c:strCache>
                <c:ptCount val="1"/>
                <c:pt idx="0">
                  <c:v>Pumped Storage of Electricity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'D2.6.2.C'!$D$112:$T$112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-1.5296136158740388E-3</c:v>
                </c:pt>
                <c:pt idx="3">
                  <c:v>3.3884163850054474E-4</c:v>
                </c:pt>
                <c:pt idx="4">
                  <c:v>3.7063946624984318E-4</c:v>
                </c:pt>
                <c:pt idx="5">
                  <c:v>1.0942989392317812E-3</c:v>
                </c:pt>
                <c:pt idx="6">
                  <c:v>4.5267384397097515E-4</c:v>
                </c:pt>
                <c:pt idx="7">
                  <c:v>-1.6109088072200919</c:v>
                </c:pt>
                <c:pt idx="8">
                  <c:v>3.5778991754060817E-2</c:v>
                </c:pt>
                <c:pt idx="9">
                  <c:v>0.62534472027547727</c:v>
                </c:pt>
                <c:pt idx="10">
                  <c:v>1.1868733880716338</c:v>
                </c:pt>
                <c:pt idx="11">
                  <c:v>0.41948096202544677</c:v>
                </c:pt>
                <c:pt idx="12">
                  <c:v>-1.6190514709737134</c:v>
                </c:pt>
                <c:pt idx="13">
                  <c:v>1.2531028847798114</c:v>
                </c:pt>
                <c:pt idx="14">
                  <c:v>0.41486656010547357</c:v>
                </c:pt>
                <c:pt idx="15">
                  <c:v>1.0550985129547152</c:v>
                </c:pt>
                <c:pt idx="16">
                  <c:v>-0.45964579896212426</c:v>
                </c:pt>
              </c:numCache>
            </c:numRef>
          </c:val>
        </c:ser>
        <c:ser>
          <c:idx val="66"/>
          <c:order val="66"/>
          <c:tx>
            <c:strRef>
              <c:f>'D2.6.2.C'!$C$113</c:f>
              <c:strCache>
                <c:ptCount val="1"/>
                <c:pt idx="0">
                  <c:v>Compressed Air Storage of Electricity</c:v>
                </c:pt>
              </c:strCache>
            </c:strRef>
          </c:tx>
          <c:spPr>
            <a:solidFill>
              <a:srgbClr val="E26B0A"/>
            </a:solidFill>
          </c:spPr>
          <c:invertIfNegative val="0"/>
          <c:cat>
            <c:strRef>
              <c:f>'D2.6.2.C'!$D$46:$T$46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'D2.6.2.C'!$D$113:$T$113</c:f>
              <c:numCache>
                <c:formatCode>General</c:formatCode>
                <c:ptCount val="17"/>
                <c:pt idx="0">
                  <c:v>6.5722999118290937E-11</c:v>
                </c:pt>
                <c:pt idx="1">
                  <c:v>6.2436849162376372E-11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67"/>
          <c:order val="67"/>
          <c:tx>
            <c:strRef>
              <c:f>'D2.6.2.C'!$C$114</c:f>
              <c:strCache>
                <c:ptCount val="1"/>
                <c:pt idx="0">
                  <c:v>Compressed Air Storage of Electricity</c:v>
                </c:pt>
              </c:strCache>
            </c:strRef>
          </c:tx>
          <c:spPr>
            <a:solidFill>
              <a:srgbClr val="E26B0A"/>
            </a:solidFill>
          </c:spPr>
          <c:invertIfNegative val="0"/>
          <c:cat>
            <c:strRef>
              <c:f>'D2.6.2.C'!$D$46:$T$46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'D2.6.2.C'!$D$114:$T$114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-1.005921682330865E-11</c:v>
                </c:pt>
                <c:pt idx="3">
                  <c:v>-4.2724361926630761E-12</c:v>
                </c:pt>
                <c:pt idx="4">
                  <c:v>-2.414250331174175E-12</c:v>
                </c:pt>
                <c:pt idx="5">
                  <c:v>-3.5778749853231587E-12</c:v>
                </c:pt>
                <c:pt idx="6">
                  <c:v>-3.3899001000159487E-12</c:v>
                </c:pt>
                <c:pt idx="7">
                  <c:v>-1.265884051999364E-11</c:v>
                </c:pt>
                <c:pt idx="8">
                  <c:v>1.7567970771553977E-12</c:v>
                </c:pt>
                <c:pt idx="9">
                  <c:v>1.5230657070417203E-12</c:v>
                </c:pt>
                <c:pt idx="10">
                  <c:v>3.2064702014354983E-12</c:v>
                </c:pt>
                <c:pt idx="11">
                  <c:v>2.128364784528417E-12</c:v>
                </c:pt>
                <c:pt idx="12">
                  <c:v>-8.9470218874627872E-11</c:v>
                </c:pt>
                <c:pt idx="13">
                  <c:v>2.0291617914941834E-11</c:v>
                </c:pt>
                <c:pt idx="14">
                  <c:v>2.6201235981023246E-11</c:v>
                </c:pt>
                <c:pt idx="15">
                  <c:v>1.4213860313701534E-11</c:v>
                </c:pt>
                <c:pt idx="16">
                  <c:v>-2.1422192455051074E-11</c:v>
                </c:pt>
              </c:numCache>
            </c:numRef>
          </c:val>
        </c:ser>
        <c:ser>
          <c:idx val="68"/>
          <c:order val="68"/>
          <c:tx>
            <c:strRef>
              <c:f>'D2.6.2.C'!$C$115</c:f>
              <c:strCache>
                <c:ptCount val="1"/>
                <c:pt idx="0">
                  <c:v>Battery - NaS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'D2.6.2.C'!$D$46:$T$46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'D2.6.2.C'!$D$115:$T$115</c:f>
              <c:numCache>
                <c:formatCode>General</c:formatCode>
                <c:ptCount val="17"/>
                <c:pt idx="0">
                  <c:v>7.0916983153897518E-11</c:v>
                </c:pt>
                <c:pt idx="1">
                  <c:v>6.7371133996202612E-11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69"/>
          <c:order val="69"/>
          <c:tx>
            <c:strRef>
              <c:f>'D2.6.2.C'!$C$116</c:f>
              <c:strCache>
                <c:ptCount val="1"/>
                <c:pt idx="0">
                  <c:v>Battery - NaS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'D2.6.2.C'!$D$46:$T$46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'D2.6.2.C'!$D$116:$T$116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-1.4262818586780647E-11</c:v>
                </c:pt>
                <c:pt idx="3">
                  <c:v>-5.4046518107925734E-12</c:v>
                </c:pt>
                <c:pt idx="4">
                  <c:v>-3.9458260092438371E-12</c:v>
                </c:pt>
                <c:pt idx="5">
                  <c:v>-5.5502600471944807E-12</c:v>
                </c:pt>
                <c:pt idx="6">
                  <c:v>-4.141306924177434E-12</c:v>
                </c:pt>
                <c:pt idx="7">
                  <c:v>-4.595424712543181E-11</c:v>
                </c:pt>
                <c:pt idx="8">
                  <c:v>1.2836503201823431E-11</c:v>
                </c:pt>
                <c:pt idx="9">
                  <c:v>8.9560836974860802E-12</c:v>
                </c:pt>
                <c:pt idx="10">
                  <c:v>1.2351527628682179E-11</c:v>
                </c:pt>
                <c:pt idx="11">
                  <c:v>1.3470707126405149E-11</c:v>
                </c:pt>
                <c:pt idx="12">
                  <c:v>-3.3144251859356045E-11</c:v>
                </c:pt>
                <c:pt idx="13">
                  <c:v>3.6060660494330347E-12</c:v>
                </c:pt>
                <c:pt idx="14">
                  <c:v>-5.2176881411187522E-14</c:v>
                </c:pt>
                <c:pt idx="15">
                  <c:v>-1.5422413818023425E-12</c:v>
                </c:pt>
                <c:pt idx="16">
                  <c:v>-1.046609851452615E-11</c:v>
                </c:pt>
              </c:numCache>
            </c:numRef>
          </c:val>
        </c:ser>
        <c:ser>
          <c:idx val="70"/>
          <c:order val="70"/>
          <c:tx>
            <c:strRef>
              <c:f>'D2.6.2.C'!$C$117</c:f>
              <c:strCache>
                <c:ptCount val="1"/>
                <c:pt idx="0">
                  <c:v>Battery - Li-ion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'D2.6.2.C'!$D$46:$T$46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'D2.6.2.C'!$D$117:$T$117</c:f>
              <c:numCache>
                <c:formatCode>General</c:formatCode>
                <c:ptCount val="17"/>
                <c:pt idx="0">
                  <c:v>1.8413730931988229E-10</c:v>
                </c:pt>
                <c:pt idx="1">
                  <c:v>1.7493044385388827E-10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71"/>
          <c:order val="71"/>
          <c:tx>
            <c:strRef>
              <c:f>'D2.6.2.C'!$C$118</c:f>
              <c:strCache>
                <c:ptCount val="1"/>
                <c:pt idx="0">
                  <c:v>Battery - Li-ion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'D2.6.2.C'!$D$46:$T$46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'D2.6.2.C'!$D$118:$T$118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-8.684171232437668E-12</c:v>
                </c:pt>
                <c:pt idx="3">
                  <c:v>-3.359420207373641E-12</c:v>
                </c:pt>
                <c:pt idx="4">
                  <c:v>-4.4479547465381225E-12</c:v>
                </c:pt>
                <c:pt idx="5">
                  <c:v>-5.3976638681215894E-12</c:v>
                </c:pt>
                <c:pt idx="6">
                  <c:v>-2.7219007665078298E-12</c:v>
                </c:pt>
                <c:pt idx="7">
                  <c:v>-2.3939247513259449E-11</c:v>
                </c:pt>
                <c:pt idx="8">
                  <c:v>1.1611719338178539E-11</c:v>
                </c:pt>
                <c:pt idx="9">
                  <c:v>-1.2968088355380485E-13</c:v>
                </c:pt>
                <c:pt idx="10">
                  <c:v>2.0719935997583712E-12</c:v>
                </c:pt>
                <c:pt idx="11">
                  <c:v>1.1437502645645543E-11</c:v>
                </c:pt>
                <c:pt idx="12">
                  <c:v>-1.713181096424025E-11</c:v>
                </c:pt>
                <c:pt idx="13">
                  <c:v>3.1195840362280804E-13</c:v>
                </c:pt>
                <c:pt idx="14">
                  <c:v>-7.708140087979089E-12</c:v>
                </c:pt>
                <c:pt idx="15">
                  <c:v>-2.7497598803631359E-12</c:v>
                </c:pt>
                <c:pt idx="16">
                  <c:v>-8.1571016305054627E-12</c:v>
                </c:pt>
              </c:numCache>
            </c:numRef>
          </c:val>
        </c:ser>
        <c:ser>
          <c:idx val="72"/>
          <c:order val="72"/>
          <c:tx>
            <c:strRef>
              <c:f>'D2.6.2.C'!$C$119</c:f>
              <c:strCache>
                <c:ptCount val="1"/>
                <c:pt idx="0">
                  <c:v>Flow battery - Zn-Br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strRef>
              <c:f>'D2.6.2.C'!$D$46:$T$46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'D2.6.2.C'!$D$119:$T$119</c:f>
              <c:numCache>
                <c:formatCode>General</c:formatCode>
                <c:ptCount val="17"/>
                <c:pt idx="0">
                  <c:v>1.5598042942933364E-10</c:v>
                </c:pt>
                <c:pt idx="1">
                  <c:v>1.4818140795786674E-10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73"/>
          <c:order val="73"/>
          <c:tx>
            <c:strRef>
              <c:f>'D2.6.2.C'!$C$120</c:f>
              <c:strCache>
                <c:ptCount val="1"/>
                <c:pt idx="0">
                  <c:v>Flow battery - Zn-Br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strRef>
              <c:f>'D2.6.2.C'!$D$46:$T$46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'D2.6.2.C'!$D$120:$T$120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-1.5331449718529544E-11</c:v>
                </c:pt>
                <c:pt idx="3">
                  <c:v>-1.3923103769701696E-11</c:v>
                </c:pt>
                <c:pt idx="4">
                  <c:v>-1.0686682987571754E-11</c:v>
                </c:pt>
                <c:pt idx="5">
                  <c:v>-1.760694567439092E-11</c:v>
                </c:pt>
                <c:pt idx="6">
                  <c:v>-1.3224151392281272E-11</c:v>
                </c:pt>
                <c:pt idx="7">
                  <c:v>-1.9811519375038467E-11</c:v>
                </c:pt>
                <c:pt idx="8">
                  <c:v>1.8888281152929441E-12</c:v>
                </c:pt>
                <c:pt idx="9">
                  <c:v>6.0008541017987268E-13</c:v>
                </c:pt>
                <c:pt idx="10">
                  <c:v>1.4566604787871308E-12</c:v>
                </c:pt>
                <c:pt idx="11">
                  <c:v>1.9642960721081247E-12</c:v>
                </c:pt>
                <c:pt idx="12">
                  <c:v>-6.1596805855061494E-11</c:v>
                </c:pt>
                <c:pt idx="13">
                  <c:v>-2.0907493236341275E-11</c:v>
                </c:pt>
                <c:pt idx="14">
                  <c:v>-2.6098536543828576E-11</c:v>
                </c:pt>
                <c:pt idx="15">
                  <c:v>-2.8631928210220334E-11</c:v>
                </c:pt>
                <c:pt idx="16">
                  <c:v>-3.9620015478756484E-11</c:v>
                </c:pt>
              </c:numCache>
            </c:numRef>
          </c:val>
        </c:ser>
        <c:ser>
          <c:idx val="74"/>
          <c:order val="74"/>
          <c:tx>
            <c:strRef>
              <c:f>'D2.6.2.C'!$C$121</c:f>
              <c:strCache>
                <c:ptCount val="1"/>
                <c:pt idx="0">
                  <c:v>Flow battery - Redox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'D2.6.2.C'!$D$46:$T$46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'D2.6.2.C'!$D$121:$T$121</c:f>
              <c:numCache>
                <c:formatCode>General</c:formatCode>
                <c:ptCount val="17"/>
                <c:pt idx="0">
                  <c:v>1.155931194310294E-10</c:v>
                </c:pt>
                <c:pt idx="1">
                  <c:v>1.0981346345947794E-10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75"/>
          <c:order val="75"/>
          <c:tx>
            <c:strRef>
              <c:f>'D2.6.2.C'!$C$122</c:f>
              <c:strCache>
                <c:ptCount val="1"/>
                <c:pt idx="0">
                  <c:v>Flow battery - Redox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'D2.6.2.C'!$D$46:$T$46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'D2.6.2.C'!$D$122:$T$122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-1.322596471177204E-11</c:v>
                </c:pt>
                <c:pt idx="3">
                  <c:v>-7.8698040266265539E-12</c:v>
                </c:pt>
                <c:pt idx="4">
                  <c:v>-7.2775340614059526E-12</c:v>
                </c:pt>
                <c:pt idx="5">
                  <c:v>-9.8833221212949239E-12</c:v>
                </c:pt>
                <c:pt idx="6">
                  <c:v>-6.9831150844244167E-12</c:v>
                </c:pt>
                <c:pt idx="7">
                  <c:v>-2.9712265576784364E-11</c:v>
                </c:pt>
                <c:pt idx="8">
                  <c:v>8.2495305701803807E-12</c:v>
                </c:pt>
                <c:pt idx="9">
                  <c:v>2.806292488818286E-12</c:v>
                </c:pt>
                <c:pt idx="10">
                  <c:v>5.6306999883234048E-12</c:v>
                </c:pt>
                <c:pt idx="11">
                  <c:v>8.467136043744405E-12</c:v>
                </c:pt>
                <c:pt idx="12">
                  <c:v>-3.1664100249929396E-11</c:v>
                </c:pt>
                <c:pt idx="13">
                  <c:v>-4.0030267891625243E-12</c:v>
                </c:pt>
                <c:pt idx="14">
                  <c:v>-1.2939441835074857E-11</c:v>
                </c:pt>
                <c:pt idx="15">
                  <c:v>-8.8868861789088688E-12</c:v>
                </c:pt>
                <c:pt idx="16">
                  <c:v>-1.6572601709782884E-11</c:v>
                </c:pt>
              </c:numCache>
            </c:numRef>
          </c:val>
        </c:ser>
        <c:ser>
          <c:idx val="76"/>
          <c:order val="76"/>
          <c:tx>
            <c:strRef>
              <c:f>'D2.6.2.C'!$C$123</c:f>
              <c:strCache>
                <c:ptCount val="1"/>
                <c:pt idx="0">
                  <c:v>Pumped Heat Electricity Storage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'D2.6.2.C'!$D$46:$T$46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'D2.6.2.C'!$D$123:$T$123</c:f>
              <c:numCache>
                <c:formatCode>General</c:formatCode>
                <c:ptCount val="17"/>
                <c:pt idx="0">
                  <c:v>11.56445267793622</c:v>
                </c:pt>
                <c:pt idx="1">
                  <c:v>10.986230044039418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77"/>
          <c:order val="77"/>
          <c:tx>
            <c:strRef>
              <c:f>'D2.6.2.C'!$C$124</c:f>
              <c:strCache>
                <c:ptCount val="1"/>
                <c:pt idx="0">
                  <c:v>Pumped Heat Electricity Storage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'D2.6.2.C'!$D$46:$T$46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'D2.6.2.C'!$D$124:$T$124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-3.8003495979670561</c:v>
                </c:pt>
                <c:pt idx="3">
                  <c:v>0.12188776436374753</c:v>
                </c:pt>
                <c:pt idx="4">
                  <c:v>1.5639007554147302</c:v>
                </c:pt>
                <c:pt idx="5">
                  <c:v>3.4811942087286774</c:v>
                </c:pt>
                <c:pt idx="6">
                  <c:v>1.1702406521367117</c:v>
                </c:pt>
                <c:pt idx="7">
                  <c:v>-12.359172393912822</c:v>
                </c:pt>
                <c:pt idx="8">
                  <c:v>0.40444997489976509</c:v>
                </c:pt>
                <c:pt idx="9">
                  <c:v>7.375603694475279</c:v>
                </c:pt>
                <c:pt idx="10">
                  <c:v>9.8286512980297136</c:v>
                </c:pt>
                <c:pt idx="11">
                  <c:v>1.3979938204894835</c:v>
                </c:pt>
                <c:pt idx="12">
                  <c:v>-12.359172393812486</c:v>
                </c:pt>
                <c:pt idx="13">
                  <c:v>7.458799145362109</c:v>
                </c:pt>
                <c:pt idx="14">
                  <c:v>4.8865623842559627</c:v>
                </c:pt>
                <c:pt idx="15">
                  <c:v>7.2648581168162973</c:v>
                </c:pt>
                <c:pt idx="16">
                  <c:v>-5.0162985976618844E-4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5400832"/>
        <c:axId val="215402368"/>
      </c:barChart>
      <c:catAx>
        <c:axId val="21540083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215402368"/>
        <c:crosses val="autoZero"/>
        <c:auto val="1"/>
        <c:lblAlgn val="ctr"/>
        <c:lblOffset val="100"/>
        <c:noMultiLvlLbl val="0"/>
      </c:catAx>
      <c:valAx>
        <c:axId val="2154023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GW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154008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Peak Reserve Margin (Supply by Technologies)</a:t>
            </a:r>
          </a:p>
        </c:rich>
      </c:tx>
      <c:layout>
        <c:manualLayout>
          <c:xMode val="edge"/>
          <c:yMode val="edge"/>
          <c:x val="0.21828706111765137"/>
          <c:y val="2.039547979503540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0406724472777937E-2"/>
          <c:y val="9.5354836476318663E-2"/>
          <c:w val="0.6054511737696664"/>
          <c:h val="0.72415939930135942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'D2.6.2.D'!$C$47</c:f>
              <c:strCache>
                <c:ptCount val="1"/>
                <c:pt idx="0">
                  <c:v>Micro CHP - Space Heat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strRef>
              <c:f>'D2.6.2.D'!$D$46:$T$46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'D2.6.2.D'!$D$47:$T$47</c:f>
              <c:numCache>
                <c:formatCode>General</c:formatCode>
                <c:ptCount val="17"/>
                <c:pt idx="0">
                  <c:v>9.0528537194475318E-11</c:v>
                </c:pt>
                <c:pt idx="1">
                  <c:v>6.8345434652548493E-11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0"/>
          <c:order val="1"/>
          <c:tx>
            <c:strRef>
              <c:f>'D2.6.2.D'!$C$48</c:f>
              <c:strCache>
                <c:ptCount val="1"/>
                <c:pt idx="0">
                  <c:v>Micro CHP - Space Heat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strRef>
              <c:f>'D2.6.2.D'!$D$46:$T$46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'D2.6.2.D'!$D$48:$T$48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12">
                  <c:v>2.8068194999818762E-11</c:v>
                </c:pt>
                <c:pt idx="13">
                  <c:v>6.3101924635464335E-11</c:v>
                </c:pt>
                <c:pt idx="14">
                  <c:v>6.1284106487175181E-11</c:v>
                </c:pt>
                <c:pt idx="15">
                  <c:v>3.5970825077438592E-11</c:v>
                </c:pt>
                <c:pt idx="16">
                  <c:v>4.6702432031388066E-11</c:v>
                </c:pt>
              </c:numCache>
            </c:numRef>
          </c:val>
        </c:ser>
        <c:ser>
          <c:idx val="1"/>
          <c:order val="2"/>
          <c:tx>
            <c:strRef>
              <c:f>'D2.6.2.D'!$C$49</c:f>
              <c:strCache>
                <c:ptCount val="1"/>
                <c:pt idx="0">
                  <c:v>District Heating (Commercial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strRef>
              <c:f>'D2.6.2.D'!$D$46:$T$46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'D2.6.2.D'!$D$49:$T$49</c:f>
              <c:numCache>
                <c:formatCode>General</c:formatCode>
                <c:ptCount val="17"/>
                <c:pt idx="0">
                  <c:v>6.3662301307571658</c:v>
                </c:pt>
                <c:pt idx="1">
                  <c:v>6.3662301307571658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'D2.6.2.D'!$C$50</c:f>
              <c:strCache>
                <c:ptCount val="1"/>
                <c:pt idx="0">
                  <c:v>District Heating (Commercial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strRef>
              <c:f>'D2.6.2.D'!$D$46:$T$46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'D2.6.2.D'!$D$50:$T$50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3">
                  <c:v>0.86283317880240429</c:v>
                </c:pt>
                <c:pt idx="4">
                  <c:v>0.45873417654584936</c:v>
                </c:pt>
                <c:pt idx="5">
                  <c:v>0.47578610199508703</c:v>
                </c:pt>
                <c:pt idx="6">
                  <c:v>0.14777376877509688</c:v>
                </c:pt>
                <c:pt idx="8">
                  <c:v>2.4391686324740105</c:v>
                </c:pt>
                <c:pt idx="9">
                  <c:v>2.076352064393979</c:v>
                </c:pt>
                <c:pt idx="10">
                  <c:v>2.1163733659712798</c:v>
                </c:pt>
                <c:pt idx="11">
                  <c:v>0.56650522950277404</c:v>
                </c:pt>
                <c:pt idx="13">
                  <c:v>6.366230130757164</c:v>
                </c:pt>
                <c:pt idx="14">
                  <c:v>5.4192788880682885</c:v>
                </c:pt>
                <c:pt idx="15">
                  <c:v>5.5237344851850398</c:v>
                </c:pt>
                <c:pt idx="16">
                  <c:v>1.4785786490022403</c:v>
                </c:pt>
              </c:numCache>
            </c:numRef>
          </c:val>
        </c:ser>
        <c:ser>
          <c:idx val="4"/>
          <c:order val="4"/>
          <c:tx>
            <c:strRef>
              <c:f>'D2.6.2.D'!$C$51</c:f>
              <c:strCache>
                <c:ptCount val="1"/>
                <c:pt idx="0">
                  <c:v>District Heating (Public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strRef>
              <c:f>'D2.6.2.D'!$D$46:$T$46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'D2.6.2.D'!$D$51:$T$51</c:f>
              <c:numCache>
                <c:formatCode>General</c:formatCode>
                <c:ptCount val="17"/>
                <c:pt idx="0">
                  <c:v>2.5653943193078881</c:v>
                </c:pt>
                <c:pt idx="1">
                  <c:v>2.5653943193078881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'D2.6.2.D'!$C$52</c:f>
              <c:strCache>
                <c:ptCount val="1"/>
                <c:pt idx="0">
                  <c:v>District Heating (Public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strRef>
              <c:f>'D2.6.2.D'!$D$46:$T$46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'D2.6.2.D'!$D$52:$T$52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3">
                  <c:v>0.34821964154602064</c:v>
                </c:pt>
                <c:pt idx="4">
                  <c:v>0.18513457113856124</c:v>
                </c:pt>
                <c:pt idx="5">
                  <c:v>0.19201633636674184</c:v>
                </c:pt>
                <c:pt idx="6">
                  <c:v>5.963809697743791E-2</c:v>
                </c:pt>
                <c:pt idx="8">
                  <c:v>0.98290970088424834</c:v>
                </c:pt>
                <c:pt idx="9">
                  <c:v>0.83670581827458934</c:v>
                </c:pt>
                <c:pt idx="10">
                  <c:v>0.85283316799474473</c:v>
                </c:pt>
                <c:pt idx="11">
                  <c:v>0.2282841285619342</c:v>
                </c:pt>
                <c:pt idx="13">
                  <c:v>2.5653943193078885</c:v>
                </c:pt>
                <c:pt idx="14">
                  <c:v>2.1838021856966794</c:v>
                </c:pt>
                <c:pt idx="15">
                  <c:v>2.2258945684662845</c:v>
                </c:pt>
                <c:pt idx="16">
                  <c:v>0.59582157554664872</c:v>
                </c:pt>
              </c:numCache>
            </c:numRef>
          </c:val>
        </c:ser>
        <c:ser>
          <c:idx val="6"/>
          <c:order val="6"/>
          <c:tx>
            <c:strRef>
              <c:f>'D2.6.2.D'!$C$53</c:f>
              <c:strCache>
                <c:ptCount val="1"/>
                <c:pt idx="0">
                  <c:v>DH for Dwelling (HD, ThG)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'D2.6.2.D'!$D$53:$T$53</c:f>
              <c:numCache>
                <c:formatCode>General</c:formatCode>
                <c:ptCount val="17"/>
                <c:pt idx="0">
                  <c:v>1.4231232979389941E-14</c:v>
                </c:pt>
                <c:pt idx="1">
                  <c:v>1.4231232979389941E-14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'D2.6.2.D'!$C$54</c:f>
              <c:strCache>
                <c:ptCount val="1"/>
                <c:pt idx="0">
                  <c:v>DH for Dwelling (HD, ThG)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'D2.6.2.D'!$D$54:$T$54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3.1970650362898491E-18</c:v>
                </c:pt>
                <c:pt idx="3">
                  <c:v>1.7013286603701568E-15</c:v>
                </c:pt>
                <c:pt idx="4">
                  <c:v>3.3634524356237658E-16</c:v>
                </c:pt>
                <c:pt idx="5">
                  <c:v>6.0037925457645539E-16</c:v>
                </c:pt>
                <c:pt idx="6">
                  <c:v>1.5822438218286462E-15</c:v>
                </c:pt>
                <c:pt idx="7">
                  <c:v>8.9852255249732405E-17</c:v>
                </c:pt>
                <c:pt idx="8">
                  <c:v>4.7234439797360725E-15</c:v>
                </c:pt>
                <c:pt idx="9">
                  <c:v>1.2975803470568826E-15</c:v>
                </c:pt>
                <c:pt idx="10">
                  <c:v>2.5633135881847431E-15</c:v>
                </c:pt>
                <c:pt idx="11">
                  <c:v>5.4525796855900143E-15</c:v>
                </c:pt>
                <c:pt idx="12">
                  <c:v>2.3451438620180157E-16</c:v>
                </c:pt>
                <c:pt idx="13">
                  <c:v>1.2328188787111148E-14</c:v>
                </c:pt>
                <c:pt idx="14">
                  <c:v>3.3866847058184629E-15</c:v>
                </c:pt>
                <c:pt idx="15">
                  <c:v>6.6902484651621792E-15</c:v>
                </c:pt>
                <c:pt idx="16">
                  <c:v>1.4231232979389941E-14</c:v>
                </c:pt>
              </c:numCache>
            </c:numRef>
          </c:val>
        </c:ser>
        <c:ser>
          <c:idx val="8"/>
          <c:order val="8"/>
          <c:tx>
            <c:strRef>
              <c:f>'D2.6.2.D'!$C$55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'D2.6.2.D'!$D$55:$T$55</c:f>
              <c:numCache>
                <c:formatCode>General</c:formatCode>
                <c:ptCount val="17"/>
                <c:pt idx="0">
                  <c:v>10.808427776161517</c:v>
                </c:pt>
                <c:pt idx="1">
                  <c:v>10.808427776161517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'D2.6.2.D'!$C$56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'D2.6.2.D'!$D$56:$T$56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2.2366240613597237E-3</c:v>
                </c:pt>
                <c:pt idx="3">
                  <c:v>1.3052497227572297</c:v>
                </c:pt>
                <c:pt idx="4">
                  <c:v>0.25911099284083156</c:v>
                </c:pt>
                <c:pt idx="5">
                  <c:v>0.46633883774734813</c:v>
                </c:pt>
                <c:pt idx="6">
                  <c:v>1.2267964605173456</c:v>
                </c:pt>
                <c:pt idx="7">
                  <c:v>6.4634811134222758E-2</c:v>
                </c:pt>
                <c:pt idx="8">
                  <c:v>3.5803485272329079</c:v>
                </c:pt>
                <c:pt idx="9">
                  <c:v>0.99296372861881099</c:v>
                </c:pt>
                <c:pt idx="10">
                  <c:v>1.9556472777365295</c:v>
                </c:pt>
                <c:pt idx="11">
                  <c:v>4.141160067494833</c:v>
                </c:pt>
                <c:pt idx="12">
                  <c:v>0.16869685706032136</c:v>
                </c:pt>
                <c:pt idx="13">
                  <c:v>9.3447096560778853</c:v>
                </c:pt>
                <c:pt idx="14">
                  <c:v>2.5916353316950995</c:v>
                </c:pt>
                <c:pt idx="15">
                  <c:v>5.1042393948923408</c:v>
                </c:pt>
                <c:pt idx="16">
                  <c:v>10.808427776161519</c:v>
                </c:pt>
              </c:numCache>
            </c:numRef>
          </c:val>
        </c:ser>
        <c:ser>
          <c:idx val="10"/>
          <c:order val="10"/>
          <c:tx>
            <c:strRef>
              <c:f>'D2.6.2.D'!$C$57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'D2.6.2.D'!$D$57:$T$57</c:f>
              <c:numCache>
                <c:formatCode>General</c:formatCode>
                <c:ptCount val="17"/>
                <c:pt idx="0">
                  <c:v>12.986170917886657</c:v>
                </c:pt>
                <c:pt idx="1">
                  <c:v>12.986170917886657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'D2.6.2.D'!$C$58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'D2.6.2.D'!$D$58:$T$58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2.2862169673819994E-3</c:v>
                </c:pt>
                <c:pt idx="3">
                  <c:v>1.7235906531098499</c:v>
                </c:pt>
                <c:pt idx="4">
                  <c:v>0.35184378496556207</c:v>
                </c:pt>
                <c:pt idx="5">
                  <c:v>0.64894073929128571</c:v>
                </c:pt>
                <c:pt idx="6">
                  <c:v>1.6713747925920537</c:v>
                </c:pt>
                <c:pt idx="7">
                  <c:v>6.6812728029612856E-2</c:v>
                </c:pt>
                <c:pt idx="8">
                  <c:v>4.2732315033080388</c:v>
                </c:pt>
                <c:pt idx="9">
                  <c:v>1.2176454244123167</c:v>
                </c:pt>
                <c:pt idx="10">
                  <c:v>2.3748977830827855</c:v>
                </c:pt>
                <c:pt idx="11">
                  <c:v>4.9755444129833979</c:v>
                </c:pt>
                <c:pt idx="12">
                  <c:v>0.17438122015728971</c:v>
                </c:pt>
                <c:pt idx="13">
                  <c:v>11.153134223633982</c:v>
                </c:pt>
                <c:pt idx="14">
                  <c:v>3.1780545577161465</c:v>
                </c:pt>
                <c:pt idx="15">
                  <c:v>6.1984832138460693</c:v>
                </c:pt>
                <c:pt idx="16">
                  <c:v>12.986170917886653</c:v>
                </c:pt>
              </c:numCache>
            </c:numRef>
          </c:val>
        </c:ser>
        <c:ser>
          <c:idx val="12"/>
          <c:order val="12"/>
          <c:tx>
            <c:strRef>
              <c:f>'D2.6.2.D'!$C$59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'D2.6.2.D'!$D$46:$T$46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'D2.6.2.D'!$D$59:$T$59</c:f>
              <c:numCache>
                <c:formatCode>General</c:formatCode>
                <c:ptCount val="17"/>
                <c:pt idx="0">
                  <c:v>11.894797931328188</c:v>
                </c:pt>
                <c:pt idx="1">
                  <c:v>11.894797931328188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'D2.6.2.D'!$C$60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'D2.6.2.D'!$D$46:$T$46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'D2.6.2.D'!$D$60:$T$60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2.6638912824049699E-3</c:v>
                </c:pt>
                <c:pt idx="3">
                  <c:v>1.5545944523643702</c:v>
                </c:pt>
                <c:pt idx="4">
                  <c:v>0.30860953654605888</c:v>
                </c:pt>
                <c:pt idx="5">
                  <c:v>0.55542457312508842</c:v>
                </c:pt>
                <c:pt idx="6">
                  <c:v>1.4611540906300826</c:v>
                </c:pt>
                <c:pt idx="7">
                  <c:v>7.1131346176619994E-2</c:v>
                </c:pt>
                <c:pt idx="8">
                  <c:v>3.9402143528305382</c:v>
                </c:pt>
                <c:pt idx="9">
                  <c:v>1.0927678983162448</c:v>
                </c:pt>
                <c:pt idx="10">
                  <c:v>2.1522121140443295</c:v>
                </c:pt>
                <c:pt idx="11">
                  <c:v>4.5573938434207619</c:v>
                </c:pt>
                <c:pt idx="12">
                  <c:v>0.18565281352097807</c:v>
                </c:pt>
                <c:pt idx="13">
                  <c:v>10.283959460887704</c:v>
                </c:pt>
                <c:pt idx="14">
                  <c:v>2.8521242146053991</c:v>
                </c:pt>
                <c:pt idx="15">
                  <c:v>5.6172736176557025</c:v>
                </c:pt>
                <c:pt idx="16">
                  <c:v>11.894797931328183</c:v>
                </c:pt>
              </c:numCache>
            </c:numRef>
          </c:val>
        </c:ser>
        <c:ser>
          <c:idx val="14"/>
          <c:order val="14"/>
          <c:tx>
            <c:strRef>
              <c:f>'D2.6.2.D'!$C$61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'D2.6.2.D'!$D$46:$T$46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'D2.6.2.D'!$D$61:$T$61</c:f>
              <c:numCache>
                <c:formatCode>General</c:formatCode>
                <c:ptCount val="17"/>
                <c:pt idx="0">
                  <c:v>73.635127292428166</c:v>
                </c:pt>
                <c:pt idx="1">
                  <c:v>73.635127292428166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'D2.6.2.D'!$C$62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'D2.6.2.D'!$D$46:$T$46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'D2.6.2.D'!$D$62:$T$62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1.3926591446829633E-2</c:v>
                </c:pt>
                <c:pt idx="3">
                  <c:v>11.351798492400816</c:v>
                </c:pt>
                <c:pt idx="4">
                  <c:v>2.3448855992785971</c:v>
                </c:pt>
                <c:pt idx="5">
                  <c:v>4.3510602299379482</c:v>
                </c:pt>
                <c:pt idx="6">
                  <c:v>11.145440969502518</c:v>
                </c:pt>
                <c:pt idx="7">
                  <c:v>0.36180874450743011</c:v>
                </c:pt>
                <c:pt idx="8">
                  <c:v>24.183011135241411</c:v>
                </c:pt>
                <c:pt idx="9">
                  <c:v>6.9481144429109376</c:v>
                </c:pt>
                <c:pt idx="10">
                  <c:v>13.510105307609694</c:v>
                </c:pt>
                <c:pt idx="11">
                  <c:v>28.212692449206195</c:v>
                </c:pt>
                <c:pt idx="12">
                  <c:v>0.9443208231643927</c:v>
                </c:pt>
                <c:pt idx="13">
                  <c:v>63.11765906298011</c:v>
                </c:pt>
                <c:pt idx="14">
                  <c:v>18.134578695997558</c:v>
                </c:pt>
                <c:pt idx="15">
                  <c:v>35.261374852861287</c:v>
                </c:pt>
                <c:pt idx="16">
                  <c:v>73.635127292428194</c:v>
                </c:pt>
              </c:numCache>
            </c:numRef>
          </c:val>
        </c:ser>
        <c:ser>
          <c:idx val="16"/>
          <c:order val="16"/>
          <c:tx>
            <c:strRef>
              <c:f>'D2.6.2.D'!$C$63</c:f>
              <c:strCache>
                <c:ptCount val="1"/>
                <c:pt idx="0">
                  <c:v>DH for Dwelling (LD, ThM)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'D2.6.2.D'!$D$46:$T$46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'D2.6.2.D'!$D$63:$T$63</c:f>
              <c:numCache>
                <c:formatCode>General</c:formatCode>
                <c:ptCount val="17"/>
                <c:pt idx="0">
                  <c:v>0.58895519544328323</c:v>
                </c:pt>
                <c:pt idx="1">
                  <c:v>0.58895519544328323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7"/>
          <c:order val="17"/>
          <c:tx>
            <c:strRef>
              <c:f>'D2.6.2.D'!$C$64</c:f>
              <c:strCache>
                <c:ptCount val="1"/>
                <c:pt idx="0">
                  <c:v>DH for Dwelling (LD, ThM)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'D2.6.2.D'!$D$46:$T$46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'D2.6.2.D'!$D$64:$T$64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1.2619632853135693E-4</c:v>
                </c:pt>
                <c:pt idx="3">
                  <c:v>7.364569024997282E-2</c:v>
                </c:pt>
                <c:pt idx="4">
                  <c:v>1.4619737193897904E-2</c:v>
                </c:pt>
                <c:pt idx="5">
                  <c:v>2.6312088022301987E-2</c:v>
                </c:pt>
                <c:pt idx="6">
                  <c:v>6.9219146769991469E-2</c:v>
                </c:pt>
                <c:pt idx="7">
                  <c:v>3.52197457505839E-3</c:v>
                </c:pt>
                <c:pt idx="8">
                  <c:v>0.19509450498085201</c:v>
                </c:pt>
                <c:pt idx="9">
                  <c:v>5.4106957919135029E-2</c:v>
                </c:pt>
                <c:pt idx="10">
                  <c:v>0.10656393774659456</c:v>
                </c:pt>
                <c:pt idx="11">
                  <c:v>0.22565333158746476</c:v>
                </c:pt>
                <c:pt idx="12">
                  <c:v>9.1923536409024027E-3</c:v>
                </c:pt>
                <c:pt idx="13">
                  <c:v>0.50919665800002323</c:v>
                </c:pt>
                <c:pt idx="14">
                  <c:v>0.14121916016894248</c:v>
                </c:pt>
                <c:pt idx="15">
                  <c:v>0.27813187751861157</c:v>
                </c:pt>
                <c:pt idx="16">
                  <c:v>0.58895519544328268</c:v>
                </c:pt>
              </c:numCache>
            </c:numRef>
          </c:val>
        </c:ser>
        <c:ser>
          <c:idx val="18"/>
          <c:order val="18"/>
          <c:tx>
            <c:strRef>
              <c:f>'D2.6.2.D'!$C$65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'D2.6.2.D'!$D$46:$T$46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'D2.6.2.D'!$D$65:$T$65</c:f>
              <c:numCache>
                <c:formatCode>General</c:formatCode>
                <c:ptCount val="17"/>
                <c:pt idx="0">
                  <c:v>24.260992979325998</c:v>
                </c:pt>
                <c:pt idx="1">
                  <c:v>24.260992979325998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9"/>
          <c:order val="19"/>
          <c:tx>
            <c:strRef>
              <c:f>'D2.6.2.D'!$C$66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'D2.6.2.D'!$D$46:$T$46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'D2.6.2.D'!$D$66:$T$66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4.6450400193375086E-3</c:v>
                </c:pt>
                <c:pt idx="3">
                  <c:v>3.7862501021856887</c:v>
                </c:pt>
                <c:pt idx="4">
                  <c:v>0.78210720053088545</c:v>
                </c:pt>
                <c:pt idx="5">
                  <c:v>1.4512416029272279</c:v>
                </c:pt>
                <c:pt idx="6">
                  <c:v>3.7174221369356473</c:v>
                </c:pt>
                <c:pt idx="7">
                  <c:v>0.11920722803253894</c:v>
                </c:pt>
                <c:pt idx="8">
                  <c:v>7.9677171065525529</c:v>
                </c:pt>
                <c:pt idx="9">
                  <c:v>2.2892356123671642</c:v>
                </c:pt>
                <c:pt idx="10">
                  <c:v>4.4512528472477788</c:v>
                </c:pt>
                <c:pt idx="11">
                  <c:v>9.29539960893716</c:v>
                </c:pt>
                <c:pt idx="12">
                  <c:v>0.31113086516492661</c:v>
                </c:pt>
                <c:pt idx="13">
                  <c:v>20.795741648102162</c:v>
                </c:pt>
                <c:pt idx="14">
                  <c:v>5.9749049482782999</c:v>
                </c:pt>
                <c:pt idx="15">
                  <c:v>11.617769931316705</c:v>
                </c:pt>
                <c:pt idx="16">
                  <c:v>24.260992979325984</c:v>
                </c:pt>
              </c:numCache>
            </c:numRef>
          </c:val>
        </c:ser>
        <c:ser>
          <c:idx val="20"/>
          <c:order val="20"/>
          <c:tx>
            <c:strRef>
              <c:f>'D2.6.2.D'!$C$67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'D2.6.2.D'!$D$46:$T$46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'D2.6.2.D'!$D$67:$T$67</c:f>
              <c:numCache>
                <c:formatCode>General</c:formatCode>
                <c:ptCount val="17"/>
                <c:pt idx="0">
                  <c:v>4.8560250262664465E-10</c:v>
                </c:pt>
                <c:pt idx="1">
                  <c:v>4.6345603604443018E-10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1"/>
          <c:order val="21"/>
          <c:tx>
            <c:strRef>
              <c:f>'D2.6.2.D'!$C$68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'D2.6.2.D'!$D$46:$T$46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'D2.6.2.D'!$D$68:$T$68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3.1185561860562488E-14</c:v>
                </c:pt>
                <c:pt idx="3">
                  <c:v>7.3030394200584518E-14</c:v>
                </c:pt>
                <c:pt idx="4">
                  <c:v>5.0658956371407428E-14</c:v>
                </c:pt>
                <c:pt idx="5">
                  <c:v>9.9893034145954401E-14</c:v>
                </c:pt>
                <c:pt idx="6">
                  <c:v>7.5096153497311226E-14</c:v>
                </c:pt>
                <c:pt idx="7">
                  <c:v>8.7863740271880052E-14</c:v>
                </c:pt>
                <c:pt idx="8">
                  <c:v>3.8567651400251844E-13</c:v>
                </c:pt>
                <c:pt idx="9">
                  <c:v>2.7896696168486514E-13</c:v>
                </c:pt>
                <c:pt idx="10">
                  <c:v>6.1831787195533751E-13</c:v>
                </c:pt>
                <c:pt idx="11">
                  <c:v>4.8879163568734488E-13</c:v>
                </c:pt>
                <c:pt idx="12">
                  <c:v>9.2071487452510599E-11</c:v>
                </c:pt>
                <c:pt idx="13">
                  <c:v>4.6345603604443008E-10</c:v>
                </c:pt>
                <c:pt idx="14">
                  <c:v>4.2370163378477163E-10</c:v>
                </c:pt>
                <c:pt idx="15">
                  <c:v>3.9158853061095623E-10</c:v>
                </c:pt>
                <c:pt idx="16">
                  <c:v>4.0037000012748439E-10</c:v>
                </c:pt>
              </c:numCache>
            </c:numRef>
          </c:val>
        </c:ser>
        <c:ser>
          <c:idx val="22"/>
          <c:order val="22"/>
          <c:tx>
            <c:strRef>
              <c:f>'D2.6.2.D'!$C$69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'D2.6.2.D'!$D$46:$T$46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'D2.6.2.D'!$D$69:$T$69</c:f>
              <c:numCache>
                <c:formatCode>General</c:formatCode>
                <c:ptCount val="17"/>
                <c:pt idx="0">
                  <c:v>102.50534669849166</c:v>
                </c:pt>
                <c:pt idx="1">
                  <c:v>102.50534670358665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3"/>
          <c:order val="23"/>
          <c:tx>
            <c:strRef>
              <c:f>'D2.6.2.D'!$C$70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'D2.6.2.D'!$D$46:$T$46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'D2.6.2.D'!$D$70:$T$70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9.9415177253399375E-14</c:v>
                </c:pt>
                <c:pt idx="3">
                  <c:v>1.8227587674007395E-13</c:v>
                </c:pt>
                <c:pt idx="4">
                  <c:v>1.224643833517333E-13</c:v>
                </c:pt>
                <c:pt idx="5">
                  <c:v>2.4515101623089077E-13</c:v>
                </c:pt>
                <c:pt idx="6">
                  <c:v>1.8322114068545709E-13</c:v>
                </c:pt>
                <c:pt idx="7">
                  <c:v>1.0478253471525747E-12</c:v>
                </c:pt>
                <c:pt idx="8">
                  <c:v>6.1780384174838325E-2</c:v>
                </c:pt>
                <c:pt idx="9">
                  <c:v>0.39756992650933454</c:v>
                </c:pt>
                <c:pt idx="10">
                  <c:v>0.93333212180746528</c:v>
                </c:pt>
                <c:pt idx="11">
                  <c:v>1.9336752485609903</c:v>
                </c:pt>
                <c:pt idx="12">
                  <c:v>0.72048443670064422</c:v>
                </c:pt>
                <c:pt idx="13">
                  <c:v>102.50534670133904</c:v>
                </c:pt>
                <c:pt idx="14">
                  <c:v>102.49375920070496</c:v>
                </c:pt>
                <c:pt idx="15">
                  <c:v>102.50534669804725</c:v>
                </c:pt>
                <c:pt idx="16">
                  <c:v>94.606371260930729</c:v>
                </c:pt>
              </c:numCache>
            </c:numRef>
          </c:val>
        </c:ser>
        <c:ser>
          <c:idx val="24"/>
          <c:order val="24"/>
          <c:tx>
            <c:strRef>
              <c:f>'D2.6.2.D'!$C$71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'D2.6.2.D'!$D$46:$T$46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'D2.6.2.D'!$D$71:$T$71</c:f>
              <c:numCache>
                <c:formatCode>General</c:formatCode>
                <c:ptCount val="17"/>
                <c:pt idx="0">
                  <c:v>0.19971370125409962</c:v>
                </c:pt>
                <c:pt idx="1">
                  <c:v>0.19971370123734311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5"/>
          <c:order val="25"/>
          <c:tx>
            <c:strRef>
              <c:f>'D2.6.2.D'!$C$72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'D2.6.2.D'!$D$46:$T$46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'D2.6.2.D'!$D$72:$T$72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3.7208469480746614E-14</c:v>
                </c:pt>
                <c:pt idx="3">
                  <c:v>6.364961432812892E-14</c:v>
                </c:pt>
                <c:pt idx="4">
                  <c:v>4.399799321936604E-14</c:v>
                </c:pt>
                <c:pt idx="5">
                  <c:v>5.5500552522322992E-14</c:v>
                </c:pt>
                <c:pt idx="6">
                  <c:v>6.3857997656196709E-14</c:v>
                </c:pt>
                <c:pt idx="7">
                  <c:v>7.3455451432265763E-14</c:v>
                </c:pt>
                <c:pt idx="8">
                  <c:v>3.348469141349121E-13</c:v>
                </c:pt>
                <c:pt idx="9">
                  <c:v>2.5564110914057174E-13</c:v>
                </c:pt>
                <c:pt idx="10">
                  <c:v>5.5486742976233704E-13</c:v>
                </c:pt>
                <c:pt idx="11">
                  <c:v>4.5008991211556231E-13</c:v>
                </c:pt>
                <c:pt idx="12">
                  <c:v>4.3464581494210688E-11</c:v>
                </c:pt>
                <c:pt idx="13">
                  <c:v>0.19971370123734311</c:v>
                </c:pt>
                <c:pt idx="14">
                  <c:v>0.19961647888337619</c:v>
                </c:pt>
                <c:pt idx="15">
                  <c:v>0.19971370120582374</c:v>
                </c:pt>
                <c:pt idx="16">
                  <c:v>0.19971370121795629</c:v>
                </c:pt>
              </c:numCache>
            </c:numRef>
          </c:val>
        </c:ser>
        <c:ser>
          <c:idx val="26"/>
          <c:order val="26"/>
          <c:tx>
            <c:strRef>
              <c:f>'D2.6.2.D'!$C$73</c:f>
              <c:strCache>
                <c:ptCount val="1"/>
                <c:pt idx="0">
                  <c:v>Electric Resistive Heating - Space Heat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'D2.6.2.D'!$D$46:$T$46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'D2.6.2.D'!$D$73:$T$73</c:f>
              <c:numCache>
                <c:formatCode>General</c:formatCode>
                <c:ptCount val="17"/>
                <c:pt idx="0">
                  <c:v>23.307708472578351</c:v>
                </c:pt>
                <c:pt idx="1">
                  <c:v>16.796073817394525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7"/>
          <c:order val="27"/>
          <c:tx>
            <c:strRef>
              <c:f>'D2.6.2.D'!$C$74</c:f>
              <c:strCache>
                <c:ptCount val="1"/>
                <c:pt idx="0">
                  <c:v>Electric Resistive Heating - Space Heat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'D2.6.2.D'!$D$46:$T$46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'D2.6.2.D'!$D$74:$T$74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9.9398522499579247</c:v>
                </c:pt>
                <c:pt idx="3">
                  <c:v>2.8996557625989765</c:v>
                </c:pt>
                <c:pt idx="4">
                  <c:v>0.98167002475437204</c:v>
                </c:pt>
                <c:pt idx="5">
                  <c:v>0.60920061264815528</c:v>
                </c:pt>
                <c:pt idx="6">
                  <c:v>3.7852702300889201</c:v>
                </c:pt>
                <c:pt idx="7">
                  <c:v>16.780959755325231</c:v>
                </c:pt>
                <c:pt idx="8">
                  <c:v>13.581046893827541</c:v>
                </c:pt>
                <c:pt idx="9">
                  <c:v>13.116287532039296</c:v>
                </c:pt>
                <c:pt idx="10">
                  <c:v>14.814424058910406</c:v>
                </c:pt>
                <c:pt idx="11">
                  <c:v>15.020216835229034</c:v>
                </c:pt>
                <c:pt idx="12">
                  <c:v>3.7749747734694683</c:v>
                </c:pt>
                <c:pt idx="13">
                  <c:v>9.3195605265153265</c:v>
                </c:pt>
                <c:pt idx="14">
                  <c:v>1.3100154610700012</c:v>
                </c:pt>
                <c:pt idx="15">
                  <c:v>2.2156625521840381</c:v>
                </c:pt>
                <c:pt idx="16">
                  <c:v>5.2409247581563889</c:v>
                </c:pt>
              </c:numCache>
            </c:numRef>
          </c:val>
        </c:ser>
        <c:ser>
          <c:idx val="28"/>
          <c:order val="28"/>
          <c:tx>
            <c:strRef>
              <c:f>'D2.6.2.D'!$C$75</c:f>
              <c:strCache>
                <c:ptCount val="1"/>
                <c:pt idx="0">
                  <c:v>Heat Pump (Air Source, Space Heat)</c:v>
                </c:pt>
              </c:strCache>
            </c:strRef>
          </c:tx>
          <c:spPr>
            <a:solidFill>
              <a:srgbClr val="CCC0DA"/>
            </a:solidFill>
          </c:spPr>
          <c:invertIfNegative val="0"/>
          <c:cat>
            <c:strRef>
              <c:f>'D2.6.2.D'!$D$46:$T$46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'D2.6.2.D'!$D$75:$T$75</c:f>
              <c:numCache>
                <c:formatCode>General</c:formatCode>
                <c:ptCount val="17"/>
                <c:pt idx="0">
                  <c:v>2.123151977397657E-10</c:v>
                </c:pt>
                <c:pt idx="1">
                  <c:v>1.7177677684930837E-10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9"/>
          <c:order val="29"/>
          <c:tx>
            <c:strRef>
              <c:f>'D2.6.2.D'!$C$76</c:f>
              <c:strCache>
                <c:ptCount val="1"/>
                <c:pt idx="0">
                  <c:v>Heat Pump (Air Source, Space Heat)</c:v>
                </c:pt>
              </c:strCache>
            </c:strRef>
          </c:tx>
          <c:spPr>
            <a:solidFill>
              <a:srgbClr val="CCC0DA"/>
            </a:solidFill>
          </c:spPr>
          <c:invertIfNegative val="0"/>
          <c:cat>
            <c:strRef>
              <c:f>'D2.6.2.D'!$D$46:$T$46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'D2.6.2.D'!$D$76:$T$76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3.6041185300620975E-11</c:v>
                </c:pt>
                <c:pt idx="3">
                  <c:v>5.7678765650502976E-11</c:v>
                </c:pt>
                <c:pt idx="4">
                  <c:v>4.9876299490640832E-11</c:v>
                </c:pt>
                <c:pt idx="5">
                  <c:v>6.1553534033154402E-11</c:v>
                </c:pt>
                <c:pt idx="6">
                  <c:v>5.8964759592880214E-11</c:v>
                </c:pt>
                <c:pt idx="7">
                  <c:v>2.1188350211775444E-11</c:v>
                </c:pt>
                <c:pt idx="8">
                  <c:v>7.4927315393620875E-11</c:v>
                </c:pt>
                <c:pt idx="9">
                  <c:v>8.2999805323064056E-11</c:v>
                </c:pt>
                <c:pt idx="10">
                  <c:v>9.8510960084354343E-11</c:v>
                </c:pt>
                <c:pt idx="11">
                  <c:v>1.1411454748197956E-10</c:v>
                </c:pt>
                <c:pt idx="12">
                  <c:v>1.0906451815629153E-10</c:v>
                </c:pt>
                <c:pt idx="13">
                  <c:v>1.7177677684930821E-10</c:v>
                </c:pt>
                <c:pt idx="14">
                  <c:v>1.0517418216120937E-10</c:v>
                </c:pt>
                <c:pt idx="15">
                  <c:v>1.0126294590717606E-10</c:v>
                </c:pt>
                <c:pt idx="16">
                  <c:v>1.4402609669819835E-10</c:v>
                </c:pt>
              </c:numCache>
            </c:numRef>
          </c:val>
        </c:ser>
        <c:ser>
          <c:idx val="30"/>
          <c:order val="30"/>
          <c:tx>
            <c:strRef>
              <c:f>'D2.6.2.D'!$C$77</c:f>
              <c:strCache>
                <c:ptCount val="1"/>
                <c:pt idx="0">
                  <c:v>Heat Pump (Ground Source, Space Heat)</c:v>
                </c:pt>
              </c:strCache>
            </c:strRef>
          </c:tx>
          <c:spPr>
            <a:solidFill>
              <a:srgbClr val="60497A"/>
            </a:solidFill>
          </c:spPr>
          <c:invertIfNegative val="0"/>
          <c:cat>
            <c:strRef>
              <c:f>'D2.6.2.D'!$D$46:$T$46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'D2.6.2.D'!$D$77:$T$77</c:f>
              <c:numCache>
                <c:formatCode>General</c:formatCode>
                <c:ptCount val="17"/>
                <c:pt idx="0">
                  <c:v>1.8043274655596602E-10</c:v>
                </c:pt>
                <c:pt idx="1">
                  <c:v>1.5138988810082341E-10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1"/>
          <c:order val="31"/>
          <c:tx>
            <c:strRef>
              <c:f>'D2.6.2.D'!$C$78</c:f>
              <c:strCache>
                <c:ptCount val="1"/>
                <c:pt idx="0">
                  <c:v>Heat Pump (Ground Source, Space Heat)</c:v>
                </c:pt>
              </c:strCache>
            </c:strRef>
          </c:tx>
          <c:spPr>
            <a:solidFill>
              <a:srgbClr val="60497A"/>
            </a:solidFill>
          </c:spPr>
          <c:invertIfNegative val="0"/>
          <c:cat>
            <c:strRef>
              <c:f>'D2.6.2.D'!$D$46:$T$46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'D2.6.2.D'!$D$78:$T$78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3.5084358815919542E-11</c:v>
                </c:pt>
                <c:pt idx="3">
                  <c:v>5.3354535733061459E-11</c:v>
                </c:pt>
                <c:pt idx="4">
                  <c:v>4.7613805961771678E-11</c:v>
                </c:pt>
                <c:pt idx="5">
                  <c:v>5.5794667248678191E-11</c:v>
                </c:pt>
                <c:pt idx="6">
                  <c:v>5.4238781154356981E-11</c:v>
                </c:pt>
                <c:pt idx="7">
                  <c:v>9.2026733492938614E-11</c:v>
                </c:pt>
                <c:pt idx="8">
                  <c:v>1.1155823063349953E-10</c:v>
                </c:pt>
                <c:pt idx="9">
                  <c:v>1.1776103032170008E-10</c:v>
                </c:pt>
                <c:pt idx="10">
                  <c:v>1.1204898313418957E-10</c:v>
                </c:pt>
                <c:pt idx="11">
                  <c:v>1.1675144922654103E-10</c:v>
                </c:pt>
                <c:pt idx="12">
                  <c:v>9.6452008455114601E-11</c:v>
                </c:pt>
                <c:pt idx="13">
                  <c:v>1.5138988810082344E-10</c:v>
                </c:pt>
                <c:pt idx="14">
                  <c:v>1.2304287504559617E-10</c:v>
                </c:pt>
                <c:pt idx="15">
                  <c:v>1.0930472378654519E-10</c:v>
                </c:pt>
                <c:pt idx="16">
                  <c:v>1.2978434312393988E-10</c:v>
                </c:pt>
              </c:numCache>
            </c:numRef>
          </c:val>
        </c:ser>
        <c:ser>
          <c:idx val="32"/>
          <c:order val="32"/>
          <c:tx>
            <c:strRef>
              <c:f>'D2.6.2.D'!$C$79</c:f>
              <c:strCache>
                <c:ptCount val="1"/>
                <c:pt idx="0">
                  <c:v>ASHP1 (Space Heat)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'D2.6.2.D'!$D$46:$T$46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'D2.6.2.D'!$D$79:$T$79</c:f>
              <c:numCache>
                <c:formatCode>General</c:formatCode>
                <c:ptCount val="17"/>
                <c:pt idx="0">
                  <c:v>1.3954517108143207</c:v>
                </c:pt>
                <c:pt idx="1">
                  <c:v>1.3954027497926369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3"/>
          <c:order val="33"/>
          <c:tx>
            <c:strRef>
              <c:f>'D2.6.2.D'!$C$80</c:f>
              <c:strCache>
                <c:ptCount val="1"/>
                <c:pt idx="0">
                  <c:v>ASHP1 (Space Heat)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'D2.6.2.D'!$D$46:$T$46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'D2.6.2.D'!$D$80:$T$80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1.6491191373172467E-3</c:v>
                </c:pt>
                <c:pt idx="3">
                  <c:v>0.28888156338910842</c:v>
                </c:pt>
                <c:pt idx="4">
                  <c:v>0.10724091274788998</c:v>
                </c:pt>
                <c:pt idx="5">
                  <c:v>0.27293884835188331</c:v>
                </c:pt>
                <c:pt idx="6">
                  <c:v>0.57984587122790621</c:v>
                </c:pt>
                <c:pt idx="7">
                  <c:v>0.6903749289039175</c:v>
                </c:pt>
                <c:pt idx="8">
                  <c:v>0.99146868953439149</c:v>
                </c:pt>
                <c:pt idx="9">
                  <c:v>1.0035907574388834</c:v>
                </c:pt>
                <c:pt idx="10">
                  <c:v>1.0047252317571209</c:v>
                </c:pt>
                <c:pt idx="11">
                  <c:v>0.97665193456221278</c:v>
                </c:pt>
                <c:pt idx="12">
                  <c:v>1.1811783515906229</c:v>
                </c:pt>
                <c:pt idx="13">
                  <c:v>1.3933443818503972</c:v>
                </c:pt>
                <c:pt idx="14">
                  <c:v>1.097162392985342</c:v>
                </c:pt>
                <c:pt idx="15">
                  <c:v>1.1178803011474248</c:v>
                </c:pt>
                <c:pt idx="16">
                  <c:v>1.3298142296752296</c:v>
                </c:pt>
              </c:numCache>
            </c:numRef>
          </c:val>
        </c:ser>
        <c:ser>
          <c:idx val="34"/>
          <c:order val="34"/>
          <c:tx>
            <c:strRef>
              <c:f>'D2.6.2.D'!$C$81</c:f>
              <c:strCache>
                <c:ptCount val="1"/>
                <c:pt idx="0">
                  <c:v>ASHP2 (Space Heat)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'D2.6.2.D'!$D$46:$T$46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'D2.6.2.D'!$D$81:$T$81</c:f>
              <c:numCache>
                <c:formatCode>General</c:formatCode>
                <c:ptCount val="17"/>
                <c:pt idx="0">
                  <c:v>41.744304198330191</c:v>
                </c:pt>
                <c:pt idx="1">
                  <c:v>41.733971297710767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5"/>
          <c:order val="35"/>
          <c:tx>
            <c:strRef>
              <c:f>'D2.6.2.D'!$C$82</c:f>
              <c:strCache>
                <c:ptCount val="1"/>
                <c:pt idx="0">
                  <c:v>ASHP2 (Space Heat)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'D2.6.2.D'!$D$46:$T$46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'D2.6.2.D'!$D$82:$T$82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0.25181490698331782</c:v>
                </c:pt>
                <c:pt idx="3">
                  <c:v>16.322605215346965</c:v>
                </c:pt>
                <c:pt idx="4">
                  <c:v>9.3103288265890498</c:v>
                </c:pt>
                <c:pt idx="5">
                  <c:v>14.452908323268893</c:v>
                </c:pt>
                <c:pt idx="6">
                  <c:v>21.711270685146296</c:v>
                </c:pt>
                <c:pt idx="7">
                  <c:v>25.566901334963404</c:v>
                </c:pt>
                <c:pt idx="8">
                  <c:v>30.055899022910918</c:v>
                </c:pt>
                <c:pt idx="9">
                  <c:v>30.055899023107518</c:v>
                </c:pt>
                <c:pt idx="10">
                  <c:v>30.055899022983041</c:v>
                </c:pt>
                <c:pt idx="11">
                  <c:v>30.055899023042564</c:v>
                </c:pt>
                <c:pt idx="12">
                  <c:v>38.823456891180925</c:v>
                </c:pt>
                <c:pt idx="13">
                  <c:v>41.731483490118549</c:v>
                </c:pt>
                <c:pt idx="14">
                  <c:v>37.214992132884355</c:v>
                </c:pt>
                <c:pt idx="15">
                  <c:v>38.932165781810468</c:v>
                </c:pt>
                <c:pt idx="16">
                  <c:v>40.949804744173413</c:v>
                </c:pt>
              </c:numCache>
            </c:numRef>
          </c:val>
        </c:ser>
        <c:ser>
          <c:idx val="36"/>
          <c:order val="36"/>
          <c:tx>
            <c:strRef>
              <c:f>'D2.6.2.D'!$C$83</c:f>
              <c:strCache>
                <c:ptCount val="1"/>
                <c:pt idx="0">
                  <c:v>Building Space Heat Storage</c:v>
                </c:pt>
              </c:strCache>
            </c:strRef>
          </c:tx>
          <c:spPr>
            <a:solidFill>
              <a:srgbClr val="404040"/>
            </a:solidFill>
          </c:spPr>
          <c:invertIfNegative val="0"/>
          <c:cat>
            <c:strRef>
              <c:f>'D2.6.2.D'!$D$46:$T$46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'D2.6.2.D'!$D$83:$T$83</c:f>
              <c:numCache>
                <c:formatCode>General</c:formatCode>
                <c:ptCount val="17"/>
                <c:pt idx="0">
                  <c:v>144.56814179259518</c:v>
                </c:pt>
                <c:pt idx="1">
                  <c:v>65.055663806667823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7"/>
          <c:order val="37"/>
          <c:tx>
            <c:strRef>
              <c:f>'D2.6.2.D'!$C$84</c:f>
              <c:strCache>
                <c:ptCount val="1"/>
                <c:pt idx="0">
                  <c:v>Building Space Heat Storage</c:v>
                </c:pt>
              </c:strCache>
            </c:strRef>
          </c:tx>
          <c:spPr>
            <a:solidFill>
              <a:srgbClr val="404040"/>
            </a:solidFill>
          </c:spPr>
          <c:invertIfNegative val="0"/>
          <c:cat>
            <c:strRef>
              <c:f>'D2.6.2.D'!$D$46:$T$46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'D2.6.2.D'!$D$84:$T$84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-10.158101585628318</c:v>
                </c:pt>
                <c:pt idx="3">
                  <c:v>16.393157086213481</c:v>
                </c:pt>
                <c:pt idx="4">
                  <c:v>0.41540778542808188</c:v>
                </c:pt>
                <c:pt idx="5">
                  <c:v>1.7354361536920404E-3</c:v>
                </c:pt>
                <c:pt idx="6">
                  <c:v>0.17937738191622812</c:v>
                </c:pt>
                <c:pt idx="7">
                  <c:v>-42.133986510971042</c:v>
                </c:pt>
                <c:pt idx="8">
                  <c:v>41.610547162145785</c:v>
                </c:pt>
                <c:pt idx="9">
                  <c:v>-2.7681395286608872</c:v>
                </c:pt>
                <c:pt idx="10">
                  <c:v>10.566491305489221</c:v>
                </c:pt>
                <c:pt idx="11">
                  <c:v>23.9202984851952</c:v>
                </c:pt>
                <c:pt idx="12">
                  <c:v>-42.133986510682149</c:v>
                </c:pt>
                <c:pt idx="13">
                  <c:v>70.095488211161367</c:v>
                </c:pt>
                <c:pt idx="14">
                  <c:v>-33.203953540236476</c:v>
                </c:pt>
                <c:pt idx="15">
                  <c:v>4.7776462078804594</c:v>
                </c:pt>
                <c:pt idx="16">
                  <c:v>45.349966690979905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5613440"/>
        <c:axId val="215614976"/>
      </c:barChart>
      <c:catAx>
        <c:axId val="21561344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215614976"/>
        <c:crosses val="autoZero"/>
        <c:auto val="1"/>
        <c:lblAlgn val="ctr"/>
        <c:lblOffset val="100"/>
        <c:noMultiLvlLbl val="0"/>
      </c:catAx>
      <c:valAx>
        <c:axId val="2156149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GW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156134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v>Bottom</c:v>
          </c:tx>
          <c:spPr>
            <a:noFill/>
            <a:ln w="25400"/>
            <a:extLst>
              <a:ext uri="{909E8E84-426E-40DD-AFC4-6F175D3DCCD1}">
                <a14:hiddenFill xmlns:a14="http://schemas.microsoft.com/office/drawing/2010/main">
                  <a:solidFill>
                    <a:srgbClr val="4F81BD"/>
                  </a:solidFill>
                </a14:hiddenFill>
              </a:ext>
            </a:extLst>
          </c:spPr>
          <c:invertIfNegative val="0"/>
          <c:errBars>
            <c:errBarType val="minus"/>
            <c:errValType val="cust"/>
            <c:noEndCap val="0"/>
            <c:plus>
              <c:numLit>
                <c:formatCode>General</c:formatCode>
                <c:ptCount val="1"/>
                <c:pt idx="0">
                  <c:v>0</c:v>
                </c:pt>
              </c:numLit>
            </c:plus>
            <c:minus>
              <c:numLit>
                <c:formatCode>General</c:formatCode>
                <c:ptCount val="8"/>
                <c:pt idx="0">
                  <c:v>16930634.338992149</c:v>
                </c:pt>
                <c:pt idx="1">
                  <c:v>3405739.7965143607</c:v>
                </c:pt>
                <c:pt idx="2">
                  <c:v>2.6737573542686312E-6</c:v>
                </c:pt>
                <c:pt idx="3">
                  <c:v>21976955.545331366</c:v>
                </c:pt>
                <c:pt idx="4">
                  <c:v>8281932.5962984869</c:v>
                </c:pt>
                <c:pt idx="5">
                  <c:v>5.7201950297196624E-6</c:v>
                </c:pt>
                <c:pt idx="6">
                  <c:v>2568516.7373179854</c:v>
                </c:pt>
                <c:pt idx="7">
                  <c:v>5853820.8175775344</c:v>
                </c:pt>
              </c:numLit>
            </c:minus>
            <c:spPr>
              <a:ln w="25400"/>
            </c:spPr>
          </c:errBars>
          <c:cat>
            <c:strLit>
              <c:ptCount val="8"/>
              <c:pt idx="0">
                <c:v>CCGT with CCS</c:v>
              </c:pt>
              <c:pt idx="1">
                <c:v>H2 Turbine</c:v>
              </c:pt>
              <c:pt idx="2">
                <c:v>Large Scale Ground Mounted Solar PV</c:v>
              </c:pt>
              <c:pt idx="3">
                <c:v>Nuclear (Gen III)</c:v>
              </c:pt>
              <c:pt idx="4">
                <c:v>Nuclear (SMR CHP)</c:v>
              </c:pt>
              <c:pt idx="5">
                <c:v>Offshore Wind (fixed)</c:v>
              </c:pt>
              <c:pt idx="6">
                <c:v>Offshore Wind (floating)</c:v>
              </c:pt>
              <c:pt idx="7">
                <c:v>Onshore Wind</c:v>
              </c:pt>
            </c:strLit>
          </c:cat>
          <c:val>
            <c:numLit>
              <c:formatCode>General</c:formatCode>
              <c:ptCount val="8"/>
              <c:pt idx="0">
                <c:v>16954098.91463327</c:v>
              </c:pt>
              <c:pt idx="1">
                <c:v>4445880.3445201907</c:v>
              </c:pt>
              <c:pt idx="2">
                <c:v>2.6737573542686312E-6</c:v>
              </c:pt>
              <c:pt idx="3">
                <c:v>28305742.28265547</c:v>
              </c:pt>
              <c:pt idx="4">
                <c:v>14091044.598185159</c:v>
              </c:pt>
              <c:pt idx="5">
                <c:v>5.7201950297196624E-6</c:v>
              </c:pt>
              <c:pt idx="6">
                <c:v>2568516.7373179854</c:v>
              </c:pt>
              <c:pt idx="7">
                <c:v>5944923.9063540772</c:v>
              </c:pt>
            </c:numLit>
          </c:val>
        </c:ser>
        <c:ser>
          <c:idx val="1"/>
          <c:order val="1"/>
          <c:tx>
            <c:v>q2</c:v>
          </c:tx>
          <c:spPr>
            <a:solidFill>
              <a:srgbClr val="D2D2D2"/>
            </a:solidFill>
            <a:ln w="25400">
              <a:solidFill>
                <a:srgbClr val="323232"/>
              </a:solidFill>
              <a:prstDash val="solid"/>
            </a:ln>
          </c:spPr>
          <c:invertIfNegative val="0"/>
          <c:val>
            <c:numLit>
              <c:formatCode>General</c:formatCode>
              <c:ptCount val="8"/>
              <c:pt idx="0">
                <c:v>6811390.3926238269</c:v>
              </c:pt>
              <c:pt idx="1">
                <c:v>1336487.1519726496</c:v>
              </c:pt>
              <c:pt idx="2">
                <c:v>2.4501607062207032E-6</c:v>
              </c:pt>
              <c:pt idx="3">
                <c:v>6694257.7052711472</c:v>
              </c:pt>
              <c:pt idx="4">
                <c:v>710955.40181425959</c:v>
              </c:pt>
              <c:pt idx="5">
                <c:v>9272711.6567266937</c:v>
              </c:pt>
              <c:pt idx="6">
                <c:v>3581223.432259318</c:v>
              </c:pt>
              <c:pt idx="7">
                <c:v>4908332.8796462826</c:v>
              </c:pt>
            </c:numLit>
          </c:val>
        </c:ser>
        <c:ser>
          <c:idx val="2"/>
          <c:order val="2"/>
          <c:tx>
            <c:v>q3</c:v>
          </c:tx>
          <c:spPr>
            <a:solidFill>
              <a:srgbClr val="D2D2D2"/>
            </a:solidFill>
            <a:ln w="25400">
              <a:solidFill>
                <a:srgbClr val="323232"/>
              </a:solidFill>
              <a:prstDash val="solid"/>
            </a:ln>
          </c:spPr>
          <c:invertIfNegative val="0"/>
          <c:errBars>
            <c:errBarType val="plus"/>
            <c:errValType val="cust"/>
            <c:noEndCap val="0"/>
            <c:plus>
              <c:numLit>
                <c:formatCode>General</c:formatCode>
                <c:ptCount val="8"/>
                <c:pt idx="0">
                  <c:v>26462658.627265178</c:v>
                </c:pt>
                <c:pt idx="1">
                  <c:v>11291771.040422376</c:v>
                </c:pt>
                <c:pt idx="2">
                  <c:v>4999999.9999982165</c:v>
                </c:pt>
                <c:pt idx="3">
                  <c:v>2.7196109294891357E-4</c:v>
                </c:pt>
                <c:pt idx="4">
                  <c:v>4.3865270912647247E-2</c:v>
                </c:pt>
                <c:pt idx="5">
                  <c:v>6080208.0774965789</c:v>
                </c:pt>
                <c:pt idx="6">
                  <c:v>7304339.2149779452</c:v>
                </c:pt>
                <c:pt idx="7">
                  <c:v>6072051.258183334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ln w="25400"/>
            </c:spPr>
          </c:errBars>
          <c:cat>
            <c:strLit>
              <c:ptCount val="8"/>
              <c:pt idx="0">
                <c:v>CCGT with CCS</c:v>
              </c:pt>
              <c:pt idx="1">
                <c:v>H2 Turbine</c:v>
              </c:pt>
              <c:pt idx="2">
                <c:v>Large Scale Ground Mounted Solar PV</c:v>
              </c:pt>
              <c:pt idx="3">
                <c:v>Nuclear (Gen III)</c:v>
              </c:pt>
              <c:pt idx="4">
                <c:v>Nuclear (SMR CHP)</c:v>
              </c:pt>
              <c:pt idx="5">
                <c:v>Offshore Wind (fixed)</c:v>
              </c:pt>
              <c:pt idx="6">
                <c:v>Offshore Wind (floating)</c:v>
              </c:pt>
              <c:pt idx="7">
                <c:v>Onshore Wind</c:v>
              </c:pt>
            </c:strLit>
          </c:cat>
          <c:val>
            <c:numLit>
              <c:formatCode>General</c:formatCode>
              <c:ptCount val="8"/>
              <c:pt idx="0">
                <c:v>4771852.0654639713</c:v>
              </c:pt>
              <c:pt idx="1">
                <c:v>1688165.4838682273</c:v>
              </c:pt>
              <c:pt idx="2">
                <c:v>7.8984524722744694E-6</c:v>
              </c:pt>
              <c:pt idx="3">
                <c:v>1.207248866558075E-2</c:v>
              </c:pt>
              <c:pt idx="4">
                <c:v>5.2154064178466797E-7</c:v>
              </c:pt>
              <c:pt idx="5">
                <c:v>2.3450702428817749E-6</c:v>
              </c:pt>
              <c:pt idx="6">
                <c:v>1938920.6374753602</c:v>
              </c:pt>
              <c:pt idx="7">
                <c:v>2717693.0010092035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06883840"/>
        <c:axId val="215664128"/>
      </c:barChart>
      <c:lineChart>
        <c:grouping val="standard"/>
        <c:varyColors val="0"/>
        <c:ser>
          <c:idx val="3"/>
          <c:order val="3"/>
          <c:tx>
            <c:v>Mean</c:v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8064A2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circle"/>
            <c:size val="7"/>
            <c:spPr>
              <a:solidFill>
                <a:srgbClr val="0000FF"/>
              </a:solidFill>
              <a:ln w="3175">
                <a:solidFill>
                  <a:srgbClr val="0000FF"/>
                </a:solidFill>
                <a:prstDash val="solid"/>
              </a:ln>
              <a:effectLst/>
              <a:extLst/>
            </c:spPr>
          </c:marker>
          <c:cat>
            <c:strLit>
              <c:ptCount val="8"/>
              <c:pt idx="0">
                <c:v>CCGT with CCS</c:v>
              </c:pt>
              <c:pt idx="1">
                <c:v>H2 Turbine</c:v>
              </c:pt>
              <c:pt idx="2">
                <c:v>Large Scale Ground Mounted Solar PV</c:v>
              </c:pt>
              <c:pt idx="3">
                <c:v>Nuclear (Gen III)</c:v>
              </c:pt>
              <c:pt idx="4">
                <c:v>Nuclear (SMR CHP)</c:v>
              </c:pt>
              <c:pt idx="5">
                <c:v>Offshore Wind (fixed)</c:v>
              </c:pt>
              <c:pt idx="6">
                <c:v>Offshore Wind (floating)</c:v>
              </c:pt>
              <c:pt idx="7">
                <c:v>Onshore Wind</c:v>
              </c:pt>
            </c:strLit>
          </c:cat>
          <c:val>
            <c:numLit>
              <c:formatCode>General</c:formatCode>
              <c:ptCount val="8"/>
              <c:pt idx="0">
                <c:v>22486446.91321779</c:v>
              </c:pt>
              <c:pt idx="1">
                <c:v>6243240.5317775141</c:v>
              </c:pt>
              <c:pt idx="2">
                <c:v>591987.25081343285</c:v>
              </c:pt>
              <c:pt idx="3">
                <c:v>31187533.514750075</c:v>
              </c:pt>
              <c:pt idx="4">
                <c:v>13894553.08640589</c:v>
              </c:pt>
              <c:pt idx="5">
                <c:v>6402129.5473652184</c:v>
              </c:pt>
              <c:pt idx="6">
                <c:v>6045202.6228151498</c:v>
              </c:pt>
              <c:pt idx="7">
                <c:v>10198258.164421409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883840"/>
        <c:axId val="215664128"/>
      </c:lineChart>
      <c:catAx>
        <c:axId val="206883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/>
                </a:pPr>
                <a:endParaRPr lang="en-GB"/>
              </a:p>
            </c:rich>
          </c:tx>
          <c:overlay val="0"/>
        </c:title>
        <c:numFmt formatCode="0.0E+0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1400">
                <a:latin typeface="arial"/>
                <a:ea typeface="arial"/>
                <a:cs typeface="arial"/>
              </a:defRPr>
            </a:pPr>
            <a:endParaRPr lang="en-US"/>
          </a:p>
        </c:txPr>
        <c:crossAx val="215664128"/>
        <c:crosses val="autoZero"/>
        <c:auto val="1"/>
        <c:lblAlgn val="ctr"/>
        <c:lblOffset val="100"/>
        <c:tickMarkSkip val="1"/>
        <c:noMultiLvlLbl val="1"/>
      </c:catAx>
      <c:valAx>
        <c:axId val="215664128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400" b="1"/>
                </a:pPr>
                <a:r>
                  <a:rPr lang="en-GB" sz="1400"/>
                  <a:t>GW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600">
                <a:latin typeface="arial"/>
                <a:ea typeface="arial"/>
                <a:cs typeface="arial"/>
              </a:defRPr>
            </a:pPr>
            <a:endParaRPr lang="en-US"/>
          </a:p>
        </c:txPr>
        <c:crossAx val="206883840"/>
        <c:crosses val="autoZero"/>
        <c:crossBetween val="between"/>
        <c:dispUnits>
          <c:builtInUnit val="millions"/>
        </c:dispUnits>
      </c:valAx>
    </c:plotArea>
    <c:plotVisOnly val="1"/>
    <c:dispBlanksAs val="zero"/>
    <c:showDLblsOverMax val="0"/>
  </c:chart>
  <c:printSettings>
    <c:headerFooter/>
    <c:pageMargins b="0.75000000000001465" l="0.70000000000000462" r="0.700000000000004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baseline="0">
                <a:effectLst/>
              </a:rPr>
              <a:t>Most important parameters for SMR deployment</a:t>
            </a:r>
            <a:endParaRPr lang="en-GB" sz="1400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clustered"/>
        <c:varyColors val="0"/>
        <c:ser>
          <c:idx val="3"/>
          <c:order val="0"/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'D2.6.2.MR'!$N$3:$N$6</c:f>
              <c:strCache>
                <c:ptCount val="4"/>
                <c:pt idx="0">
                  <c:v>Capex for Nuclear (SMR CHP)</c:v>
                </c:pt>
                <c:pt idx="1">
                  <c:v>Resource Cost for Gas</c:v>
                </c:pt>
                <c:pt idx="2">
                  <c:v>Capex for Offshore Wind Fixed</c:v>
                </c:pt>
                <c:pt idx="3">
                  <c:v>Availability of Imported Biomass</c:v>
                </c:pt>
              </c:strCache>
            </c:strRef>
          </c:cat>
          <c:val>
            <c:numRef>
              <c:f>'D2.6.2.MR'!$R$3:$R$6</c:f>
              <c:numCache>
                <c:formatCode>General</c:formatCode>
                <c:ptCount val="4"/>
                <c:pt idx="0">
                  <c:v>0.54</c:v>
                </c:pt>
                <c:pt idx="1">
                  <c:v>0.36</c:v>
                </c:pt>
                <c:pt idx="2">
                  <c:v>0.26</c:v>
                </c:pt>
                <c:pt idx="3">
                  <c:v>0.22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15747584"/>
        <c:axId val="21575347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'D2.6.2.MR'!$N$3:$N$6</c15:sqref>
                        </c15:formulaRef>
                      </c:ext>
                    </c:extLst>
                    <c:strCache>
                      <c:ptCount val="4"/>
                      <c:pt idx="0">
                        <c:v>Capex for Nuclear (SMR CHP)</c:v>
                      </c:pt>
                      <c:pt idx="1">
                        <c:v>Resource Cost for Gas</c:v>
                      </c:pt>
                      <c:pt idx="2">
                        <c:v>Capex for Offshore Wind Fixed</c:v>
                      </c:pt>
                      <c:pt idx="3">
                        <c:v>Availability of Imported Biomass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'D2.6.2.MR'!$O$3:$O$6</c15:sqref>
                        </c15:formulaRef>
                      </c:ext>
                    </c:extLst>
                    <c:numCache>
                      <c:formatCode>General</c:formatCode>
                      <c:ptCount val="4"/>
                    </c:numCache>
                  </c:numRef>
                </c:val>
              </c15:ser>
            </c15:filteredBarSeries>
            <c15:filteredBarSeries>
              <c15:ser>
                <c:idx val="1"/>
                <c:order val="1"/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'D2.6.2.MR'!$N$3:$N$6</c15:sqref>
                        </c15:formulaRef>
                      </c:ext>
                    </c:extLst>
                    <c:strCache>
                      <c:ptCount val="4"/>
                      <c:pt idx="0">
                        <c:v>Capex for Nuclear (SMR CHP)</c:v>
                      </c:pt>
                      <c:pt idx="1">
                        <c:v>Resource Cost for Gas</c:v>
                      </c:pt>
                      <c:pt idx="2">
                        <c:v>Capex for Offshore Wind Fixed</c:v>
                      </c:pt>
                      <c:pt idx="3">
                        <c:v>Availability of Imported Biomass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'D2.6.2.MR'!$P$3:$P$6</c15:sqref>
                        </c15:formulaRef>
                      </c:ext>
                    </c:extLst>
                    <c:numCache>
                      <c:formatCode>General</c:formatCode>
                      <c:ptCount val="4"/>
                    </c:numCache>
                  </c:numRef>
                </c:val>
              </c15:ser>
            </c15:filteredBarSeries>
            <c15:filteredBarSeries>
              <c15:ser>
                <c:idx val="2"/>
                <c:order val="2"/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'D2.6.2.MR'!$N$3:$N$6</c15:sqref>
                        </c15:formulaRef>
                      </c:ext>
                    </c:extLst>
                    <c:strCache>
                      <c:ptCount val="4"/>
                      <c:pt idx="0">
                        <c:v>Capex for Nuclear (SMR CHP)</c:v>
                      </c:pt>
                      <c:pt idx="1">
                        <c:v>Resource Cost for Gas</c:v>
                      </c:pt>
                      <c:pt idx="2">
                        <c:v>Capex for Offshore Wind Fixed</c:v>
                      </c:pt>
                      <c:pt idx="3">
                        <c:v>Availability of Imported Biomass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'D2.6.2.MR'!$Q$3:$Q$6</c15:sqref>
                        </c15:formulaRef>
                      </c:ext>
                    </c:extLst>
                    <c:numCache>
                      <c:formatCode>General</c:formatCode>
                      <c:ptCount val="4"/>
                    </c:numCache>
                  </c:numRef>
                </c:val>
              </c15:ser>
            </c15:filteredBarSeries>
          </c:ext>
        </c:extLst>
      </c:barChart>
      <c:catAx>
        <c:axId val="2157475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5753472"/>
        <c:crosses val="autoZero"/>
        <c:auto val="1"/>
        <c:lblAlgn val="ctr"/>
        <c:lblOffset val="100"/>
        <c:noMultiLvlLbl val="0"/>
      </c:catAx>
      <c:valAx>
        <c:axId val="21575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5747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Electricity Generation Capacity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'D2.6.3.A'!$T$54</c:f>
              <c:strCache>
                <c:ptCount val="1"/>
                <c:pt idx="0">
                  <c:v>Interconnector Benelux-Germany (Electricity)</c:v>
                </c:pt>
              </c:strCache>
            </c:strRef>
          </c:tx>
          <c:spPr>
            <a:solidFill>
              <a:srgbClr val="EBF1DE"/>
            </a:solidFill>
          </c:spPr>
          <c:invertIfNegative val="0"/>
          <c:cat>
            <c:strRef>
              <c:f>'D2.6.3.A'!$U$53:$AC$53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'D2.6.3.A'!$U$54:$AC$54</c:f>
              <c:numCache>
                <c:formatCode>0</c:formatCode>
                <c:ptCount val="9"/>
                <c:pt idx="0">
                  <c:v>1</c:v>
                </c:pt>
                <c:pt idx="1">
                  <c:v>0.9999899999999976</c:v>
                </c:pt>
                <c:pt idx="2">
                  <c:v>0.99997999999999665</c:v>
                </c:pt>
                <c:pt idx="3">
                  <c:v>0.99997000000000014</c:v>
                </c:pt>
                <c:pt idx="4">
                  <c:v>0.99995999999999929</c:v>
                </c:pt>
                <c:pt idx="5">
                  <c:v>0.99995000000000056</c:v>
                </c:pt>
                <c:pt idx="6">
                  <c:v>0.99993999999999972</c:v>
                </c:pt>
                <c:pt idx="7">
                  <c:v>0.99993000000000321</c:v>
                </c:pt>
                <c:pt idx="8">
                  <c:v>0.99992000000000225</c:v>
                </c:pt>
              </c:numCache>
            </c:numRef>
          </c:val>
        </c:ser>
        <c:ser>
          <c:idx val="1"/>
          <c:order val="1"/>
          <c:tx>
            <c:strRef>
              <c:f>'D2.6.3.A'!$T$55</c:f>
              <c:strCache>
                <c:ptCount val="1"/>
                <c:pt idx="0">
                  <c:v>Interconnector France (Electricity)</c:v>
                </c:pt>
              </c:strCache>
            </c:strRef>
          </c:tx>
          <c:spPr>
            <a:solidFill>
              <a:srgbClr val="EBF1DE"/>
            </a:solidFill>
          </c:spPr>
          <c:invertIfNegative val="0"/>
          <c:cat>
            <c:strRef>
              <c:f>'D2.6.3.A'!$U$53:$AC$53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'D2.6.3.A'!$U$55:$AC$55</c:f>
              <c:numCache>
                <c:formatCode>0</c:formatCode>
                <c:ptCount val="9"/>
                <c:pt idx="0">
                  <c:v>2</c:v>
                </c:pt>
                <c:pt idx="1">
                  <c:v>1.9999799999999952</c:v>
                </c:pt>
                <c:pt idx="2">
                  <c:v>2.9999599999999913</c:v>
                </c:pt>
                <c:pt idx="3">
                  <c:v>2.9999399999999938</c:v>
                </c:pt>
                <c:pt idx="4">
                  <c:v>3.9999199999999866</c:v>
                </c:pt>
                <c:pt idx="5">
                  <c:v>3.9999000000000131</c:v>
                </c:pt>
                <c:pt idx="6">
                  <c:v>4.999879999999993</c:v>
                </c:pt>
                <c:pt idx="7">
                  <c:v>4.9998600000000097</c:v>
                </c:pt>
                <c:pt idx="8">
                  <c:v>4.9998399999999874</c:v>
                </c:pt>
              </c:numCache>
            </c:numRef>
          </c:val>
        </c:ser>
        <c:ser>
          <c:idx val="2"/>
          <c:order val="2"/>
          <c:tx>
            <c:strRef>
              <c:f>'D2.6.3.A'!$T$56</c:f>
              <c:strCache>
                <c:ptCount val="1"/>
                <c:pt idx="0">
                  <c:v>Interconnector Ireland (Electricity)</c:v>
                </c:pt>
              </c:strCache>
            </c:strRef>
          </c:tx>
          <c:spPr>
            <a:solidFill>
              <a:srgbClr val="EBF1DE"/>
            </a:solidFill>
          </c:spPr>
          <c:invertIfNegative val="0"/>
          <c:cat>
            <c:strRef>
              <c:f>'D2.6.3.A'!$U$53:$AC$53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'D2.6.3.A'!$U$56:$AC$56</c:f>
              <c:numCache>
                <c:formatCode>0</c:formatCode>
                <c:ptCount val="9"/>
                <c:pt idx="0">
                  <c:v>0.5</c:v>
                </c:pt>
                <c:pt idx="1">
                  <c:v>0.4999949999999988</c:v>
                </c:pt>
                <c:pt idx="2">
                  <c:v>0.9999899999999976</c:v>
                </c:pt>
                <c:pt idx="3">
                  <c:v>0.99998499999999979</c:v>
                </c:pt>
                <c:pt idx="4">
                  <c:v>1.4999799999999957</c:v>
                </c:pt>
                <c:pt idx="5">
                  <c:v>1.4999750000000043</c:v>
                </c:pt>
                <c:pt idx="6">
                  <c:v>1.9999699999999996</c:v>
                </c:pt>
                <c:pt idx="7">
                  <c:v>1.9999649999999987</c:v>
                </c:pt>
                <c:pt idx="8">
                  <c:v>1.9999599999999933</c:v>
                </c:pt>
              </c:numCache>
            </c:numRef>
          </c:val>
        </c:ser>
        <c:ser>
          <c:idx val="3"/>
          <c:order val="3"/>
          <c:tx>
            <c:strRef>
              <c:f>'D2.6.3.A'!$T$57</c:f>
              <c:strCache>
                <c:ptCount val="1"/>
                <c:pt idx="0">
                  <c:v>Interconnector Nordel (Electricity)</c:v>
                </c:pt>
              </c:strCache>
            </c:strRef>
          </c:tx>
          <c:spPr>
            <a:solidFill>
              <a:srgbClr val="EBF1DE"/>
            </a:solidFill>
          </c:spPr>
          <c:invertIfNegative val="0"/>
          <c:cat>
            <c:strRef>
              <c:f>'D2.6.3.A'!$U$53:$AC$53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'D2.6.3.A'!$U$57:$AC$57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</c:numCache>
            </c:numRef>
          </c:val>
        </c:ser>
        <c:ser>
          <c:idx val="4"/>
          <c:order val="4"/>
          <c:tx>
            <c:strRef>
              <c:f>'D2.6.3.A'!$T$58</c:f>
              <c:strCache>
                <c:ptCount val="1"/>
                <c:pt idx="0">
                  <c:v>Oil Fired Generation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'D2.6.3.A'!$U$53:$AC$53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'D2.6.3.A'!$U$58:$AC$58</c:f>
              <c:numCache>
                <c:formatCode>0</c:formatCode>
                <c:ptCount val="9"/>
                <c:pt idx="0">
                  <c:v>3.8</c:v>
                </c:pt>
                <c:pt idx="1">
                  <c:v>6.649999999999974E-2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'D2.6.3.A'!$T$59</c:f>
              <c:strCache>
                <c:ptCount val="1"/>
                <c:pt idx="0">
                  <c:v>Gas Macro CHP</c:v>
                </c:pt>
              </c:strCache>
            </c:strRef>
          </c:tx>
          <c:spPr>
            <a:solidFill>
              <a:srgbClr val="60497A"/>
            </a:solidFill>
          </c:spPr>
          <c:invertIfNegative val="0"/>
          <c:cat>
            <c:strRef>
              <c:f>'D2.6.3.A'!$U$53:$AC$53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'D2.6.3.A'!$U$59:$AC$59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1.0480391517745722E-4</c:v>
                </c:pt>
                <c:pt idx="5">
                  <c:v>1.2307745910350703E-4</c:v>
                </c:pt>
                <c:pt idx="6">
                  <c:v>1.3817999768562147E-4</c:v>
                </c:pt>
                <c:pt idx="7">
                  <c:v>1.2094439493687557E-4</c:v>
                </c:pt>
                <c:pt idx="8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'D2.6.3.A'!$T$60</c:f>
              <c:strCache>
                <c:ptCount val="1"/>
                <c:pt idx="0">
                  <c:v>OCGT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'D2.6.3.A'!$U$53:$AC$53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'D2.6.3.A'!$U$60:$AC$60</c:f>
              <c:numCache>
                <c:formatCode>0</c:formatCode>
                <c:ptCount val="9"/>
                <c:pt idx="0">
                  <c:v>3.9795199999999999</c:v>
                </c:pt>
                <c:pt idx="1">
                  <c:v>3.3164932310444217</c:v>
                </c:pt>
                <c:pt idx="2">
                  <c:v>2.8244675299580018</c:v>
                </c:pt>
                <c:pt idx="3">
                  <c:v>2.483372309953539</c:v>
                </c:pt>
                <c:pt idx="4">
                  <c:v>1.5226870687699685</c:v>
                </c:pt>
                <c:pt idx="5">
                  <c:v>0.66342803417669338</c:v>
                </c:pt>
                <c:pt idx="6">
                  <c:v>2.0243995364576232E-4</c:v>
                </c:pt>
                <c:pt idx="7">
                  <c:v>2.0264801598425666E-4</c:v>
                </c:pt>
                <c:pt idx="8">
                  <c:v>1.9121553748853819E-4</c:v>
                </c:pt>
              </c:numCache>
            </c:numRef>
          </c:val>
        </c:ser>
        <c:ser>
          <c:idx val="7"/>
          <c:order val="7"/>
          <c:tx>
            <c:strRef>
              <c:f>'D2.6.3.A'!$T$61</c:f>
              <c:strCache>
                <c:ptCount val="1"/>
                <c:pt idx="0">
                  <c:v>PC Coal</c:v>
                </c:pt>
              </c:strCache>
            </c:strRef>
          </c:tx>
          <c:spPr>
            <a:solidFill>
              <a:srgbClr val="4D4D4D"/>
            </a:solidFill>
          </c:spPr>
          <c:invertIfNegative val="0"/>
          <c:cat>
            <c:strRef>
              <c:f>'D2.6.3.A'!$U$53:$AC$53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'D2.6.3.A'!$U$61:$AC$61</c:f>
              <c:numCache>
                <c:formatCode>0</c:formatCode>
                <c:ptCount val="9"/>
                <c:pt idx="0">
                  <c:v>27.420480000000001</c:v>
                </c:pt>
                <c:pt idx="1">
                  <c:v>17.848408863444455</c:v>
                </c:pt>
                <c:pt idx="2">
                  <c:v>12.195511445983282</c:v>
                </c:pt>
                <c:pt idx="3">
                  <c:v>6.2971728708436592</c:v>
                </c:pt>
                <c:pt idx="4">
                  <c:v>2.0057166722137731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'D2.6.3.A'!$T$62</c:f>
              <c:strCache>
                <c:ptCount val="1"/>
                <c:pt idx="0">
                  <c:v>PC Coal with CCS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'D2.6.3.A'!$U$53:$AC$53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'D2.6.3.A'!$U$62:$AC$62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1.0866811589033324E-4</c:v>
                </c:pt>
                <c:pt idx="8">
                  <c:v>1.3523403737253584E-4</c:v>
                </c:pt>
              </c:numCache>
            </c:numRef>
          </c:val>
        </c:ser>
        <c:ser>
          <c:idx val="9"/>
          <c:order val="9"/>
          <c:tx>
            <c:strRef>
              <c:f>'D2.6.3.A'!$T$63</c:f>
              <c:strCache>
                <c:ptCount val="1"/>
                <c:pt idx="0">
                  <c:v>IGCC Coal with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'D2.6.3.A'!$U$63:$AC$63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0.41394283878127602</c:v>
                </c:pt>
                <c:pt idx="4">
                  <c:v>0.55502925397229974</c:v>
                </c:pt>
                <c:pt idx="5">
                  <c:v>0.69187674051639048</c:v>
                </c:pt>
                <c:pt idx="6">
                  <c:v>0.72922650556088864</c:v>
                </c:pt>
                <c:pt idx="7">
                  <c:v>0.72926072936003794</c:v>
                </c:pt>
                <c:pt idx="8">
                  <c:v>0.72928469448286215</c:v>
                </c:pt>
              </c:numCache>
            </c:numRef>
          </c:val>
        </c:ser>
        <c:ser>
          <c:idx val="10"/>
          <c:order val="10"/>
          <c:tx>
            <c:strRef>
              <c:f>'D2.6.3.A'!$T$64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'D2.6.3.A'!$U$53:$AC$53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'D2.6.3.A'!$U$64:$AC$64</c:f>
              <c:numCache>
                <c:formatCode>0</c:formatCode>
                <c:ptCount val="9"/>
                <c:pt idx="0">
                  <c:v>34.1</c:v>
                </c:pt>
                <c:pt idx="1">
                  <c:v>30.236059566662284</c:v>
                </c:pt>
                <c:pt idx="2">
                  <c:v>25.758342664371622</c:v>
                </c:pt>
                <c:pt idx="3">
                  <c:v>25.658315432912193</c:v>
                </c:pt>
                <c:pt idx="4">
                  <c:v>15.170442593415824</c:v>
                </c:pt>
                <c:pt idx="5">
                  <c:v>7.5831581526807277</c:v>
                </c:pt>
                <c:pt idx="6">
                  <c:v>1.8963353730995125</c:v>
                </c:pt>
                <c:pt idx="7">
                  <c:v>0.34760096201837715</c:v>
                </c:pt>
                <c:pt idx="8">
                  <c:v>1.9489158216506617E-4</c:v>
                </c:pt>
              </c:numCache>
            </c:numRef>
          </c:val>
        </c:ser>
        <c:ser>
          <c:idx val="11"/>
          <c:order val="11"/>
          <c:tx>
            <c:strRef>
              <c:f>'D2.6.3.A'!$T$65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strRef>
              <c:f>'D2.6.3.A'!$U$53:$AC$53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'D2.6.3.A'!$U$65:$AC$65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0.16002847459551106</c:v>
                </c:pt>
                <c:pt idx="3">
                  <c:v>4.8771225949673624</c:v>
                </c:pt>
                <c:pt idx="4">
                  <c:v>11.194574800087063</c:v>
                </c:pt>
                <c:pt idx="5">
                  <c:v>14.316008670358993</c:v>
                </c:pt>
                <c:pt idx="6">
                  <c:v>17.520867689778964</c:v>
                </c:pt>
                <c:pt idx="7">
                  <c:v>20.3492795117232</c:v>
                </c:pt>
                <c:pt idx="8">
                  <c:v>29.518350981133185</c:v>
                </c:pt>
              </c:numCache>
            </c:numRef>
          </c:val>
        </c:ser>
        <c:ser>
          <c:idx val="12"/>
          <c:order val="12"/>
          <c:tx>
            <c:strRef>
              <c:f>'D2.6.3.A'!$T$66</c:f>
              <c:strCache>
                <c:ptCount val="1"/>
                <c:pt idx="0">
                  <c:v>Nuclear (Legacy)</c:v>
                </c:pt>
              </c:strCache>
            </c:strRef>
          </c:tx>
          <c:spPr>
            <a:solidFill>
              <a:srgbClr val="FF6400"/>
            </a:solidFill>
          </c:spPr>
          <c:invertIfNegative val="0"/>
          <c:cat>
            <c:strRef>
              <c:f>'D2.6.3.A'!$U$53:$AC$53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'D2.6.3.A'!$U$66:$AC$66</c:f>
              <c:numCache>
                <c:formatCode>0</c:formatCode>
                <c:ptCount val="9"/>
                <c:pt idx="0">
                  <c:v>10.17</c:v>
                </c:pt>
                <c:pt idx="1">
                  <c:v>8.7410001120000054</c:v>
                </c:pt>
                <c:pt idx="2">
                  <c:v>8.7410001120000054</c:v>
                </c:pt>
                <c:pt idx="3">
                  <c:v>6.9809992000000189</c:v>
                </c:pt>
                <c:pt idx="4">
                  <c:v>6.9809992000000189</c:v>
                </c:pt>
                <c:pt idx="5">
                  <c:v>3.6009991000000081</c:v>
                </c:pt>
                <c:pt idx="6">
                  <c:v>1.1910000000000018</c:v>
                </c:pt>
                <c:pt idx="7">
                  <c:v>1.1910000000000018</c:v>
                </c:pt>
                <c:pt idx="8">
                  <c:v>1.1898089999999975</c:v>
                </c:pt>
              </c:numCache>
            </c:numRef>
          </c:val>
        </c:ser>
        <c:ser>
          <c:idx val="13"/>
          <c:order val="13"/>
          <c:tx>
            <c:strRef>
              <c:f>'D2.6.3.A'!$T$67</c:f>
              <c:strCache>
                <c:ptCount val="1"/>
                <c:pt idx="0">
                  <c:v>Nuclear (Gen III)</c:v>
                </c:pt>
              </c:strCache>
            </c:strRef>
          </c:tx>
          <c:spPr>
            <a:solidFill>
              <a:srgbClr val="FFB400"/>
            </a:solidFill>
          </c:spPr>
          <c:invertIfNegative val="0"/>
          <c:cat>
            <c:strRef>
              <c:f>'D2.6.3.A'!$U$53:$AC$53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'D2.6.3.A'!$U$67:$AC$67</c:f>
              <c:numCache>
                <c:formatCode>0</c:formatCode>
                <c:ptCount val="9"/>
                <c:pt idx="0">
                  <c:v>0</c:v>
                </c:pt>
                <c:pt idx="1">
                  <c:v>2.68775762112306E-4</c:v>
                </c:pt>
                <c:pt idx="2">
                  <c:v>7.6142930663412466E-4</c:v>
                </c:pt>
                <c:pt idx="3">
                  <c:v>3.400761422705644</c:v>
                </c:pt>
                <c:pt idx="4">
                  <c:v>10.811513504133746</c:v>
                </c:pt>
                <c:pt idx="5">
                  <c:v>17.744921620309434</c:v>
                </c:pt>
                <c:pt idx="6">
                  <c:v>24.123310890767048</c:v>
                </c:pt>
                <c:pt idx="7">
                  <c:v>28.939467929983596</c:v>
                </c:pt>
                <c:pt idx="8">
                  <c:v>33.299399165690012</c:v>
                </c:pt>
              </c:numCache>
            </c:numRef>
          </c:val>
        </c:ser>
        <c:ser>
          <c:idx val="14"/>
          <c:order val="14"/>
          <c:tx>
            <c:strRef>
              <c:f>'D2.6.3.A'!$T$68</c:f>
              <c:strCache>
                <c:ptCount val="1"/>
                <c:pt idx="0">
                  <c:v>Nuclear (Gen IV)</c:v>
                </c:pt>
              </c:strCache>
            </c:strRef>
          </c:tx>
          <c:spPr>
            <a:solidFill>
              <a:srgbClr val="FFB400"/>
            </a:solidFill>
          </c:spPr>
          <c:invertIfNegative val="0"/>
          <c:cat>
            <c:strRef>
              <c:f>'D2.6.3.A'!$U$53:$AC$53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'D2.6.3.A'!$U$68:$AC$68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3.7949156056598841E-4</c:v>
                </c:pt>
                <c:pt idx="4">
                  <c:v>5.8993892889692469E-4</c:v>
                </c:pt>
                <c:pt idx="5">
                  <c:v>7.7834826516256334E-4</c:v>
                </c:pt>
                <c:pt idx="6">
                  <c:v>9.2317065257578601E-4</c:v>
                </c:pt>
                <c:pt idx="7">
                  <c:v>0.10069818484761688</c:v>
                </c:pt>
                <c:pt idx="8">
                  <c:v>0.87953912701841663</c:v>
                </c:pt>
              </c:numCache>
            </c:numRef>
          </c:val>
        </c:ser>
        <c:ser>
          <c:idx val="15"/>
          <c:order val="15"/>
          <c:tx>
            <c:strRef>
              <c:f>'D2.6.3.A'!$T$69</c:f>
              <c:strCache>
                <c:ptCount val="1"/>
                <c:pt idx="0">
                  <c:v>Nuclear (SMR Elec)</c:v>
                </c:pt>
              </c:strCache>
            </c:strRef>
          </c:tx>
          <c:spPr>
            <a:solidFill>
              <a:srgbClr val="FFDC00"/>
            </a:solidFill>
          </c:spPr>
          <c:invertIfNegative val="0"/>
          <c:cat>
            <c:strRef>
              <c:f>'D2.6.3.A'!$U$53:$AC$53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'D2.6.3.A'!$U$69:$AC$69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2.1640373748228395E-4</c:v>
                </c:pt>
                <c:pt idx="3">
                  <c:v>5.5982734271139035E-4</c:v>
                </c:pt>
                <c:pt idx="4">
                  <c:v>7.5987833308555357E-4</c:v>
                </c:pt>
                <c:pt idx="5">
                  <c:v>9.2612695356828075E-4</c:v>
                </c:pt>
                <c:pt idx="6">
                  <c:v>0.36820549969667971</c:v>
                </c:pt>
                <c:pt idx="7">
                  <c:v>0.49070797961305329</c:v>
                </c:pt>
                <c:pt idx="8">
                  <c:v>2.8967995501428305</c:v>
                </c:pt>
              </c:numCache>
            </c:numRef>
          </c:val>
        </c:ser>
        <c:ser>
          <c:idx val="16"/>
          <c:order val="16"/>
          <c:tx>
            <c:strRef>
              <c:f>'D2.6.3.A'!$T$70</c:f>
              <c:strCache>
                <c:ptCount val="1"/>
                <c:pt idx="0">
                  <c:v>Biomass Fired Generation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'D2.6.3.A'!$U$53:$AC$53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'D2.6.3.A'!$U$70:$AC$70</c:f>
              <c:numCache>
                <c:formatCode>0</c:formatCode>
                <c:ptCount val="9"/>
                <c:pt idx="0">
                  <c:v>0.3</c:v>
                </c:pt>
                <c:pt idx="1">
                  <c:v>0.22500526840467566</c:v>
                </c:pt>
                <c:pt idx="2">
                  <c:v>0.18001164472734449</c:v>
                </c:pt>
                <c:pt idx="3">
                  <c:v>0.13501867119203478</c:v>
                </c:pt>
                <c:pt idx="4">
                  <c:v>9.0026130431067164E-2</c:v>
                </c:pt>
                <c:pt idx="5">
                  <c:v>4.5034095407550725E-2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7"/>
          <c:order val="17"/>
          <c:tx>
            <c:strRef>
              <c:f>'D2.6.3.A'!$T$71</c:f>
              <c:strCache>
                <c:ptCount val="1"/>
                <c:pt idx="0">
                  <c:v>Converted Biomass Plant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'D2.6.3.A'!$U$53:$AC$53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'D2.6.3.A'!$U$71:$AC$71</c:f>
              <c:numCache>
                <c:formatCode>0</c:formatCode>
                <c:ptCount val="9"/>
                <c:pt idx="0">
                  <c:v>0</c:v>
                </c:pt>
                <c:pt idx="1">
                  <c:v>1.8750000000000004</c:v>
                </c:pt>
                <c:pt idx="2">
                  <c:v>1.8731249999999966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8"/>
          <c:order val="18"/>
          <c:tx>
            <c:strRef>
              <c:f>'D2.6.3.A'!$T$72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'D2.6.3.A'!$U$53:$AC$53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'D2.6.3.A'!$U$72:$AC$72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1.5609438607525273E-2</c:v>
                </c:pt>
                <c:pt idx="4">
                  <c:v>2.1988594096656759E-2</c:v>
                </c:pt>
                <c:pt idx="5">
                  <c:v>0.21640551431856611</c:v>
                </c:pt>
                <c:pt idx="6">
                  <c:v>0.25009210546827904</c:v>
                </c:pt>
                <c:pt idx="7">
                  <c:v>0.25011911191300057</c:v>
                </c:pt>
                <c:pt idx="8">
                  <c:v>0.25012926928164642</c:v>
                </c:pt>
              </c:numCache>
            </c:numRef>
          </c:val>
        </c:ser>
        <c:ser>
          <c:idx val="19"/>
          <c:order val="19"/>
          <c:tx>
            <c:strRef>
              <c:f>'D2.6.3.A'!$T$73</c:f>
              <c:strCache>
                <c:ptCount val="1"/>
                <c:pt idx="0">
                  <c:v>Incineration of Waste</c:v>
                </c:pt>
              </c:strCache>
            </c:strRef>
          </c:tx>
          <c:spPr>
            <a:solidFill>
              <a:srgbClr val="FABF8F"/>
            </a:solidFill>
          </c:spPr>
          <c:invertIfNegative val="0"/>
          <c:cat>
            <c:strRef>
              <c:f>'D2.6.3.A'!$U$53:$AC$53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'D2.6.3.A'!$U$73:$AC$73</c:f>
              <c:numCache>
                <c:formatCode>0</c:formatCode>
                <c:ptCount val="9"/>
                <c:pt idx="0">
                  <c:v>1.6</c:v>
                </c:pt>
                <c:pt idx="1">
                  <c:v>1.200002892295114</c:v>
                </c:pt>
                <c:pt idx="2">
                  <c:v>0.96000632835209865</c:v>
                </c:pt>
                <c:pt idx="3">
                  <c:v>0.72001031094798396</c:v>
                </c:pt>
                <c:pt idx="4">
                  <c:v>0.48001470132834451</c:v>
                </c:pt>
                <c:pt idx="5">
                  <c:v>0.24001952856826719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0"/>
          <c:order val="20"/>
          <c:tx>
            <c:strRef>
              <c:f>'D2.6.3.A'!$T$74</c:f>
              <c:strCache>
                <c:ptCount val="1"/>
                <c:pt idx="0">
                  <c:v>Waste Gasification to power with CCS</c:v>
                </c:pt>
              </c:strCache>
            </c:strRef>
          </c:tx>
          <c:spPr>
            <a:solidFill>
              <a:srgbClr val="FABF8F"/>
            </a:solidFill>
          </c:spPr>
          <c:invertIfNegative val="0"/>
          <c:cat>
            <c:strRef>
              <c:f>'D2.6.3.A'!$U$53:$AC$53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'D2.6.3.A'!$U$74:$AC$74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2.0193126293640589</c:v>
                </c:pt>
                <c:pt idx="8">
                  <c:v>3.1380500316781914</c:v>
                </c:pt>
              </c:numCache>
            </c:numRef>
          </c:val>
        </c:ser>
        <c:ser>
          <c:idx val="21"/>
          <c:order val="21"/>
          <c:tx>
            <c:strRef>
              <c:f>'D2.6.3.A'!$T$75</c:f>
              <c:strCache>
                <c:ptCount val="1"/>
                <c:pt idx="0">
                  <c:v>Anaerobic Digestion CHP Plant</c:v>
                </c:pt>
              </c:strCache>
            </c:strRef>
          </c:tx>
          <c:spPr>
            <a:solidFill>
              <a:srgbClr val="660033"/>
            </a:solidFill>
          </c:spPr>
          <c:invertIfNegative val="0"/>
          <c:cat>
            <c:strRef>
              <c:f>'D2.6.3.A'!$U$53:$AC$53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'D2.6.3.A'!$U$75:$AC$75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0.15353171232995913</c:v>
                </c:pt>
                <c:pt idx="4">
                  <c:v>0.20445590854872847</c:v>
                </c:pt>
                <c:pt idx="5">
                  <c:v>0.21440580513815297</c:v>
                </c:pt>
                <c:pt idx="6">
                  <c:v>0.22926440146635954</c:v>
                </c:pt>
                <c:pt idx="7">
                  <c:v>7.5785960844561198E-2</c:v>
                </c:pt>
                <c:pt idx="8">
                  <c:v>2.4878538851947494E-2</c:v>
                </c:pt>
              </c:numCache>
            </c:numRef>
          </c:val>
        </c:ser>
        <c:ser>
          <c:idx val="22"/>
          <c:order val="22"/>
          <c:tx>
            <c:strRef>
              <c:f>'D2.6.3.A'!$T$76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'D2.6.3.A'!$U$53:$AC$53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'D2.6.3.A'!$U$76:$AC$76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2.8204029779433551E-2</c:v>
                </c:pt>
                <c:pt idx="3">
                  <c:v>0.57209732322979823</c:v>
                </c:pt>
                <c:pt idx="4">
                  <c:v>1.1753438512692334</c:v>
                </c:pt>
                <c:pt idx="5">
                  <c:v>2.2622731353746115</c:v>
                </c:pt>
                <c:pt idx="6">
                  <c:v>5.8743198485655785</c:v>
                </c:pt>
                <c:pt idx="7">
                  <c:v>6.8357052373002869</c:v>
                </c:pt>
                <c:pt idx="8">
                  <c:v>8.0410180517377352</c:v>
                </c:pt>
              </c:numCache>
            </c:numRef>
          </c:val>
        </c:ser>
        <c:ser>
          <c:idx val="23"/>
          <c:order val="23"/>
          <c:tx>
            <c:strRef>
              <c:f>'D2.6.3.A'!$T$77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006666"/>
            </a:solidFill>
          </c:spPr>
          <c:invertIfNegative val="0"/>
          <c:cat>
            <c:strRef>
              <c:f>'D2.6.3.A'!$U$53:$AC$53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'D2.6.3.A'!$U$77:$AC$77</c:f>
              <c:numCache>
                <c:formatCode>0</c:formatCode>
                <c:ptCount val="9"/>
                <c:pt idx="0">
                  <c:v>4.3</c:v>
                </c:pt>
                <c:pt idx="1">
                  <c:v>8.4350000668329557</c:v>
                </c:pt>
                <c:pt idx="2">
                  <c:v>11.676000117481134</c:v>
                </c:pt>
                <c:pt idx="3">
                  <c:v>12.63704889046266</c:v>
                </c:pt>
                <c:pt idx="4">
                  <c:v>12.198273134073213</c:v>
                </c:pt>
                <c:pt idx="5">
                  <c:v>10.12354658019183</c:v>
                </c:pt>
                <c:pt idx="6">
                  <c:v>8.5736266870355387</c:v>
                </c:pt>
                <c:pt idx="7">
                  <c:v>8.3594667656500175</c:v>
                </c:pt>
                <c:pt idx="8">
                  <c:v>12.585101548826534</c:v>
                </c:pt>
              </c:numCache>
            </c:numRef>
          </c:val>
        </c:ser>
        <c:ser>
          <c:idx val="24"/>
          <c:order val="24"/>
          <c:tx>
            <c:strRef>
              <c:f>'D2.6.3.A'!$T$78</c:f>
              <c:strCache>
                <c:ptCount val="1"/>
                <c:pt idx="0">
                  <c:v>Offshore Wind (fixed)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'D2.6.3.A'!$U$53:$AC$53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'D2.6.3.A'!$U$78:$AC$78</c:f>
              <c:numCache>
                <c:formatCode>0</c:formatCode>
                <c:ptCount val="9"/>
                <c:pt idx="0">
                  <c:v>1.49</c:v>
                </c:pt>
                <c:pt idx="1">
                  <c:v>4.8450000349272671</c:v>
                </c:pt>
                <c:pt idx="2">
                  <c:v>9.6820000301151374</c:v>
                </c:pt>
                <c:pt idx="3">
                  <c:v>9.3087500942129822</c:v>
                </c:pt>
                <c:pt idx="4">
                  <c:v>8.9355001929632447</c:v>
                </c:pt>
                <c:pt idx="5">
                  <c:v>5.2102503489429157</c:v>
                </c:pt>
                <c:pt idx="6">
                  <c:v>9.6056327928772389E-3</c:v>
                </c:pt>
                <c:pt idx="7">
                  <c:v>0.18071625588559764</c:v>
                </c:pt>
                <c:pt idx="8">
                  <c:v>10.57986883974832</c:v>
                </c:pt>
              </c:numCache>
            </c:numRef>
          </c:val>
        </c:ser>
        <c:ser>
          <c:idx val="25"/>
          <c:order val="25"/>
          <c:tx>
            <c:strRef>
              <c:f>'D2.6.3.A'!$T$79</c:f>
              <c:strCache>
                <c:ptCount val="1"/>
                <c:pt idx="0">
                  <c:v>Offshore Wind (floating)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'D2.6.3.A'!$U$53:$AC$53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'D2.6.3.A'!$U$79:$AC$79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5.9788855368007807E-2</c:v>
                </c:pt>
                <c:pt idx="7">
                  <c:v>0.242919784949927</c:v>
                </c:pt>
                <c:pt idx="8">
                  <c:v>11.222256487942321</c:v>
                </c:pt>
              </c:numCache>
            </c:numRef>
          </c:val>
        </c:ser>
        <c:ser>
          <c:idx val="26"/>
          <c:order val="26"/>
          <c:tx>
            <c:strRef>
              <c:f>'D2.6.3.A'!$T$80</c:f>
              <c:strCache>
                <c:ptCount val="1"/>
                <c:pt idx="0">
                  <c:v>Large Scale Ground Mounted Solar PV</c:v>
                </c:pt>
              </c:strCache>
            </c:strRef>
          </c:tx>
          <c:spPr>
            <a:solidFill>
              <a:srgbClr val="CC6600"/>
            </a:solidFill>
          </c:spPr>
          <c:invertIfNegative val="0"/>
          <c:cat>
            <c:strRef>
              <c:f>'D2.6.3.A'!$U$53:$AC$53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'D2.6.3.A'!$U$80:$AC$80</c:f>
              <c:numCache>
                <c:formatCode>0</c:formatCode>
                <c:ptCount val="9"/>
                <c:pt idx="0">
                  <c:v>0</c:v>
                </c:pt>
                <c:pt idx="1">
                  <c:v>1.418000065005137</c:v>
                </c:pt>
                <c:pt idx="2">
                  <c:v>3.3330001262438369</c:v>
                </c:pt>
                <c:pt idx="3">
                  <c:v>3.333000534155353</c:v>
                </c:pt>
                <c:pt idx="4">
                  <c:v>3.3330011758394824</c:v>
                </c:pt>
                <c:pt idx="5">
                  <c:v>3.3330022357809388</c:v>
                </c:pt>
                <c:pt idx="6">
                  <c:v>3.3330044567307708</c:v>
                </c:pt>
                <c:pt idx="7">
                  <c:v>2.2772863034849835</c:v>
                </c:pt>
                <c:pt idx="8">
                  <c:v>3.7576705570002749</c:v>
                </c:pt>
              </c:numCache>
            </c:numRef>
          </c:val>
        </c:ser>
        <c:ser>
          <c:idx val="27"/>
          <c:order val="27"/>
          <c:tx>
            <c:strRef>
              <c:f>'D2.6.3.A'!$T$81</c:f>
              <c:strCache>
                <c:ptCount val="1"/>
                <c:pt idx="0">
                  <c:v>Micro Solar PV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'D2.6.3.A'!$U$53:$AC$53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'D2.6.3.A'!$U$81:$AC$81</c:f>
              <c:numCache>
                <c:formatCode>0</c:formatCode>
                <c:ptCount val="9"/>
                <c:pt idx="0">
                  <c:v>0</c:v>
                </c:pt>
                <c:pt idx="1">
                  <c:v>2.3560000606821943</c:v>
                </c:pt>
                <c:pt idx="2">
                  <c:v>6.6660001094544379</c:v>
                </c:pt>
                <c:pt idx="3">
                  <c:v>6.6660001758162171</c:v>
                </c:pt>
                <c:pt idx="4">
                  <c:v>6.6660002624505257</c:v>
                </c:pt>
                <c:pt idx="5">
                  <c:v>6.6660004054534143</c:v>
                </c:pt>
                <c:pt idx="6">
                  <c:v>4.3100006003358704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8"/>
          <c:order val="28"/>
          <c:tx>
            <c:strRef>
              <c:f>'D2.6.3.A'!$T$82</c:f>
              <c:strCache>
                <c:ptCount val="1"/>
                <c:pt idx="0">
                  <c:v>Hydro Power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'D2.6.3.A'!$U$53:$AC$53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'D2.6.3.A'!$U$82:$AC$82</c:f>
              <c:numCache>
                <c:formatCode>0</c:formatCode>
                <c:ptCount val="9"/>
                <c:pt idx="0">
                  <c:v>1.5</c:v>
                </c:pt>
                <c:pt idx="1">
                  <c:v>1.3414001697953553</c:v>
                </c:pt>
                <c:pt idx="2">
                  <c:v>2.2468631531062773</c:v>
                </c:pt>
                <c:pt idx="3">
                  <c:v>2.6602258246352948</c:v>
                </c:pt>
                <c:pt idx="4">
                  <c:v>2.6602257493103738</c:v>
                </c:pt>
                <c:pt idx="5">
                  <c:v>2.6602257090162338</c:v>
                </c:pt>
                <c:pt idx="6">
                  <c:v>2.6576267916903129</c:v>
                </c:pt>
                <c:pt idx="7">
                  <c:v>2.6427099883028764</c:v>
                </c:pt>
                <c:pt idx="8">
                  <c:v>2.6602253830322238</c:v>
                </c:pt>
              </c:numCache>
            </c:numRef>
          </c:val>
        </c:ser>
        <c:ser>
          <c:idx val="29"/>
          <c:order val="29"/>
          <c:tx>
            <c:strRef>
              <c:f>'D2.6.3.A'!$T$83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'D2.6.3.A'!$U$53:$AC$53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'D2.6.3.A'!$U$83:$AC$83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5.5621322451184861E-2</c:v>
                </c:pt>
                <c:pt idx="4">
                  <c:v>0.39644776376339486</c:v>
                </c:pt>
                <c:pt idx="5">
                  <c:v>0.39818714431328645</c:v>
                </c:pt>
                <c:pt idx="6">
                  <c:v>1.0937098626482553</c:v>
                </c:pt>
                <c:pt idx="7">
                  <c:v>1.423232984259643</c:v>
                </c:pt>
                <c:pt idx="8">
                  <c:v>4.2003787322550794</c:v>
                </c:pt>
              </c:numCache>
            </c:numRef>
          </c:val>
        </c:ser>
        <c:ser>
          <c:idx val="30"/>
          <c:order val="30"/>
          <c:tx>
            <c:strRef>
              <c:f>'D2.6.3.A'!$T$84</c:f>
              <c:strCache>
                <c:ptCount val="1"/>
                <c:pt idx="0">
                  <c:v>Geothermal Plant (EGS) Electricity &amp;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'D2.6.3.A'!$U$53:$AC$53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'D2.6.3.A'!$U$84:$AC$84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1.7344029590596111E-2</c:v>
                </c:pt>
                <c:pt idx="7">
                  <c:v>2.3815655986541139E-2</c:v>
                </c:pt>
                <c:pt idx="8">
                  <c:v>0.47759694305581507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24880896"/>
        <c:axId val="224889856"/>
      </c:barChart>
      <c:catAx>
        <c:axId val="22488089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24889856"/>
        <c:crosses val="autoZero"/>
        <c:auto val="1"/>
        <c:lblAlgn val="ctr"/>
        <c:lblOffset val="100"/>
        <c:noMultiLvlLbl val="0"/>
      </c:catAx>
      <c:valAx>
        <c:axId val="224889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GW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248808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Electricity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'D2.6.1.A'!$DK$54</c:f>
              <c:strCache>
                <c:ptCount val="1"/>
                <c:pt idx="0">
                  <c:v>Industry I1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'D2.6.1.A'!$DL$54:$DT$54</c:f>
              <c:numCache>
                <c:formatCode>0</c:formatCode>
                <c:ptCount val="9"/>
                <c:pt idx="0">
                  <c:v>0</c:v>
                </c:pt>
                <c:pt idx="1">
                  <c:v>6.1762259339410468</c:v>
                </c:pt>
                <c:pt idx="2">
                  <c:v>5.1302650380519577</c:v>
                </c:pt>
                <c:pt idx="3">
                  <c:v>2.0260948555874378</c:v>
                </c:pt>
                <c:pt idx="4">
                  <c:v>0.79725079954526368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'D2.6.1.A'!$DK$55</c:f>
              <c:strCache>
                <c:ptCount val="1"/>
                <c:pt idx="0">
                  <c:v>Industry I1 HTP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'D2.6.1.A'!$DL$55:$DT$55</c:f>
              <c:numCache>
                <c:formatCode>0</c:formatCode>
                <c:ptCount val="9"/>
                <c:pt idx="0">
                  <c:v>0</c:v>
                </c:pt>
                <c:pt idx="1">
                  <c:v>5.3322911713222322E-2</c:v>
                </c:pt>
                <c:pt idx="2">
                  <c:v>0.16057433345133856</c:v>
                </c:pt>
                <c:pt idx="3">
                  <c:v>0.34092837088100825</c:v>
                </c:pt>
                <c:pt idx="4">
                  <c:v>0.34092837088100825</c:v>
                </c:pt>
                <c:pt idx="5">
                  <c:v>0.34092837088100825</c:v>
                </c:pt>
                <c:pt idx="6">
                  <c:v>0.28760545916778613</c:v>
                </c:pt>
                <c:pt idx="7">
                  <c:v>0.18035403742966999</c:v>
                </c:pt>
                <c:pt idx="8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'D2.6.1.A'!$DK$56</c:f>
              <c:strCache>
                <c:ptCount val="1"/>
                <c:pt idx="0">
                  <c:v>Industry I1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'D2.6.1.A'!$DL$56:$DT$56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5.3322911713357596E-2</c:v>
                </c:pt>
                <c:pt idx="4">
                  <c:v>0.16057433344717034</c:v>
                </c:pt>
                <c:pt idx="5">
                  <c:v>0.22862040950300941</c:v>
                </c:pt>
                <c:pt idx="6">
                  <c:v>0.23683009355077245</c:v>
                </c:pt>
                <c:pt idx="7">
                  <c:v>0.21431639512675144</c:v>
                </c:pt>
                <c:pt idx="8">
                  <c:v>0.12431854028505127</c:v>
                </c:pt>
              </c:numCache>
            </c:numRef>
          </c:val>
        </c:ser>
        <c:ser>
          <c:idx val="3"/>
          <c:order val="3"/>
          <c:tx>
            <c:strRef>
              <c:f>'D2.6.1.A'!$DK$57</c:f>
              <c:strCache>
                <c:ptCount val="1"/>
                <c:pt idx="0">
                  <c:v>Industry I1 HTP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'D2.6.1.A'!$DL$57:$DT$57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4.2615851949645449E-2</c:v>
                </c:pt>
                <c:pt idx="4">
                  <c:v>4.2615851949645449E-2</c:v>
                </c:pt>
                <c:pt idx="5">
                  <c:v>4.2615851949645449E-2</c:v>
                </c:pt>
                <c:pt idx="6">
                  <c:v>4.2615851949645449E-2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'D2.6.1.A'!$DK$58</c:f>
              <c:strCache>
                <c:ptCount val="1"/>
                <c:pt idx="0">
                  <c:v>Industry I1 HTP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'D2.6.1.A'!$DL$58:$DT$58</c:f>
              <c:numCache>
                <c:formatCode>0</c:formatCode>
                <c:ptCount val="9"/>
                <c:pt idx="0">
                  <c:v>0</c:v>
                </c:pt>
                <c:pt idx="1">
                  <c:v>0.13047662487521622</c:v>
                </c:pt>
                <c:pt idx="2">
                  <c:v>0.39291172212442699</c:v>
                </c:pt>
                <c:pt idx="3">
                  <c:v>0.9086348056715694</c:v>
                </c:pt>
                <c:pt idx="4">
                  <c:v>0.9086348056715694</c:v>
                </c:pt>
                <c:pt idx="5">
                  <c:v>0.9086348056715694</c:v>
                </c:pt>
                <c:pt idx="6">
                  <c:v>0.77815818079635335</c:v>
                </c:pt>
                <c:pt idx="7">
                  <c:v>0.5157230835471428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'D2.6.1.A'!$DK$59</c:f>
              <c:strCache>
                <c:ptCount val="1"/>
                <c:pt idx="0">
                  <c:v>Industry I1 HTP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'D2.6.1.A'!$DL$59:$DT$59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0.13047662487774767</c:v>
                </c:pt>
                <c:pt idx="4">
                  <c:v>0.37893695193522237</c:v>
                </c:pt>
                <c:pt idx="5">
                  <c:v>0.52034328126312235</c:v>
                </c:pt>
                <c:pt idx="6">
                  <c:v>0.75019731510818488</c:v>
                </c:pt>
                <c:pt idx="7">
                  <c:v>1.4199468405096813</c:v>
                </c:pt>
                <c:pt idx="8">
                  <c:v>2.5517482697128582</c:v>
                </c:pt>
              </c:numCache>
            </c:numRef>
          </c:val>
        </c:ser>
        <c:ser>
          <c:idx val="6"/>
          <c:order val="6"/>
          <c:tx>
            <c:strRef>
              <c:f>'D2.6.1.A'!$DK$60</c:f>
              <c:strCache>
                <c:ptCount val="1"/>
                <c:pt idx="0">
                  <c:v>Industry I1 Mot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'D2.6.1.A'!$DL$60:$DT$60</c:f>
              <c:numCache>
                <c:formatCode>0</c:formatCode>
                <c:ptCount val="9"/>
                <c:pt idx="0">
                  <c:v>0</c:v>
                </c:pt>
                <c:pt idx="1">
                  <c:v>1.0562742173153508</c:v>
                </c:pt>
                <c:pt idx="2">
                  <c:v>1.0766793113337658</c:v>
                </c:pt>
                <c:pt idx="3">
                  <c:v>1.0519110059272123</c:v>
                </c:pt>
                <c:pt idx="4">
                  <c:v>1.0424909199843078</c:v>
                </c:pt>
                <c:pt idx="5">
                  <c:v>1.0206624297548696</c:v>
                </c:pt>
                <c:pt idx="6">
                  <c:v>1.0078396597594661</c:v>
                </c:pt>
                <c:pt idx="7">
                  <c:v>0.99166768164839902</c:v>
                </c:pt>
                <c:pt idx="8">
                  <c:v>0.97549570353733561</c:v>
                </c:pt>
              </c:numCache>
            </c:numRef>
          </c:val>
        </c:ser>
        <c:ser>
          <c:idx val="7"/>
          <c:order val="7"/>
          <c:tx>
            <c:strRef>
              <c:f>'D2.6.1.A'!$DK$61</c:f>
              <c:strCache>
                <c:ptCount val="1"/>
                <c:pt idx="0">
                  <c:v>Industry I1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'D2.6.1.A'!$DL$61:$DT$61</c:f>
              <c:numCache>
                <c:formatCode>0</c:formatCode>
                <c:ptCount val="9"/>
                <c:pt idx="0">
                  <c:v>0</c:v>
                </c:pt>
                <c:pt idx="1">
                  <c:v>0.82291758997117725</c:v>
                </c:pt>
                <c:pt idx="2">
                  <c:v>0.83881470316156903</c:v>
                </c:pt>
                <c:pt idx="3">
                  <c:v>0.81951831794384489</c:v>
                </c:pt>
                <c:pt idx="4">
                  <c:v>0.8121793577625398</c:v>
                </c:pt>
                <c:pt idx="5">
                  <c:v>0.79517331115283374</c:v>
                </c:pt>
                <c:pt idx="6">
                  <c:v>0.78518340246400975</c:v>
                </c:pt>
                <c:pt idx="7">
                  <c:v>0.77258420707134012</c:v>
                </c:pt>
                <c:pt idx="8">
                  <c:v>0.75998501167850963</c:v>
                </c:pt>
              </c:numCache>
            </c:numRef>
          </c:val>
        </c:ser>
        <c:ser>
          <c:idx val="8"/>
          <c:order val="8"/>
          <c:tx>
            <c:strRef>
              <c:f>'D2.6.1.A'!$DK$62</c:f>
              <c:strCache>
                <c:ptCount val="1"/>
                <c:pt idx="0">
                  <c:v>Industry I2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'D2.6.1.A'!$DL$62:$DT$62</c:f>
              <c:numCache>
                <c:formatCode>0</c:formatCode>
                <c:ptCount val="9"/>
                <c:pt idx="0">
                  <c:v>0</c:v>
                </c:pt>
                <c:pt idx="1">
                  <c:v>0.45692120441508727</c:v>
                </c:pt>
                <c:pt idx="2">
                  <c:v>0.47419708789757936</c:v>
                </c:pt>
                <c:pt idx="3">
                  <c:v>0.46952157350427581</c:v>
                </c:pt>
                <c:pt idx="4">
                  <c:v>0.44144660599258229</c:v>
                </c:pt>
                <c:pt idx="5">
                  <c:v>0.37457330525179972</c:v>
                </c:pt>
                <c:pt idx="6">
                  <c:v>0.21751768187053827</c:v>
                </c:pt>
                <c:pt idx="7">
                  <c:v>8.6369940568797147E-3</c:v>
                </c:pt>
                <c:pt idx="8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'D2.6.1.A'!$DK$63</c:f>
              <c:strCache>
                <c:ptCount val="1"/>
                <c:pt idx="0">
                  <c:v>Industry I2 HTP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'D2.6.1.A'!$DL$63:$DT$63</c:f>
              <c:numCache>
                <c:formatCode>0</c:formatCode>
                <c:ptCount val="9"/>
                <c:pt idx="0">
                  <c:v>0</c:v>
                </c:pt>
                <c:pt idx="1">
                  <c:v>5.3361464734137561E-3</c:v>
                </c:pt>
                <c:pt idx="2">
                  <c:v>1.1321193241227464E-2</c:v>
                </c:pt>
                <c:pt idx="3">
                  <c:v>1.1321193241227464E-2</c:v>
                </c:pt>
                <c:pt idx="4">
                  <c:v>1.1321193241227464E-2</c:v>
                </c:pt>
                <c:pt idx="5">
                  <c:v>1.1321193241227464E-2</c:v>
                </c:pt>
                <c:pt idx="6">
                  <c:v>1.1321193241227464E-2</c:v>
                </c:pt>
                <c:pt idx="7">
                  <c:v>5.9850467678137032E-3</c:v>
                </c:pt>
                <c:pt idx="8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'D2.6.1.A'!$DK$64</c:f>
              <c:strCache>
                <c:ptCount val="1"/>
                <c:pt idx="0">
                  <c:v>Industry I2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'D2.6.1.A'!$DL$64:$DT$64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1.7083842002809827E-2</c:v>
                </c:pt>
                <c:pt idx="4">
                  <c:v>5.144555040521729E-2</c:v>
                </c:pt>
                <c:pt idx="5">
                  <c:v>0.12055921957517417</c:v>
                </c:pt>
                <c:pt idx="6">
                  <c:v>0.25957149481527669</c:v>
                </c:pt>
                <c:pt idx="7">
                  <c:v>0.44726922875798369</c:v>
                </c:pt>
                <c:pt idx="8">
                  <c:v>0.42760222288100047</c:v>
                </c:pt>
              </c:numCache>
            </c:numRef>
          </c:val>
        </c:ser>
        <c:ser>
          <c:idx val="11"/>
          <c:order val="11"/>
          <c:tx>
            <c:strRef>
              <c:f>'D2.6.1.A'!$DK$65</c:f>
              <c:strCache>
                <c:ptCount val="1"/>
                <c:pt idx="0">
                  <c:v>Industry I2 HTP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'D2.6.1.A'!$DL$65:$DT$65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4.3572279876340214E-3</c:v>
                </c:pt>
                <c:pt idx="5">
                  <c:v>4.3572279876559639E-3</c:v>
                </c:pt>
                <c:pt idx="6">
                  <c:v>4.3572279876702355E-3</c:v>
                </c:pt>
                <c:pt idx="7">
                  <c:v>4.2759753678537869E-3</c:v>
                </c:pt>
                <c:pt idx="8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'D2.6.1.A'!$DK$66</c:f>
              <c:strCache>
                <c:ptCount val="1"/>
                <c:pt idx="0">
                  <c:v>Industry I2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'D2.6.1.A'!$DL$66:$DT$66</c:f>
              <c:numCache>
                <c:formatCode>0</c:formatCode>
                <c:ptCount val="9"/>
                <c:pt idx="0">
                  <c:v>0</c:v>
                </c:pt>
                <c:pt idx="1">
                  <c:v>1.8326888763647609</c:v>
                </c:pt>
                <c:pt idx="2">
                  <c:v>1.6406547292632789</c:v>
                </c:pt>
                <c:pt idx="3">
                  <c:v>0.89972495559555377</c:v>
                </c:pt>
                <c:pt idx="4">
                  <c:v>0.60168720702300604</c:v>
                </c:pt>
                <c:pt idx="5">
                  <c:v>1.910505180855766E-2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'D2.6.1.A'!$DK$67</c:f>
              <c:strCache>
                <c:ptCount val="1"/>
                <c:pt idx="0">
                  <c:v>Industry I2 LTP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'D2.6.1.A'!$DL$67:$DT$67</c:f>
              <c:numCache>
                <c:formatCode>0</c:formatCode>
                <c:ptCount val="9"/>
                <c:pt idx="0">
                  <c:v>0</c:v>
                </c:pt>
                <c:pt idx="1">
                  <c:v>7.1593135090863652E-2</c:v>
                </c:pt>
                <c:pt idx="2">
                  <c:v>0.21614239882592093</c:v>
                </c:pt>
                <c:pt idx="3">
                  <c:v>0.50343258005262204</c:v>
                </c:pt>
                <c:pt idx="4">
                  <c:v>0.45266364586646157</c:v>
                </c:pt>
                <c:pt idx="5">
                  <c:v>0.30811438213140446</c:v>
                </c:pt>
                <c:pt idx="6">
                  <c:v>2.0824200904703022E-2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'D2.6.1.A'!$DK$68</c:f>
              <c:strCache>
                <c:ptCount val="1"/>
                <c:pt idx="0">
                  <c:v>Industry I2 LTP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'D2.6.1.A'!$DL$68:$DT$68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7.3078142256374642E-2</c:v>
                </c:pt>
                <c:pt idx="4">
                  <c:v>0.22006438893555577</c:v>
                </c:pt>
                <c:pt idx="5">
                  <c:v>0.50967466945524975</c:v>
                </c:pt>
                <c:pt idx="6">
                  <c:v>0.54593062044350604</c:v>
                </c:pt>
                <c:pt idx="7">
                  <c:v>0.4584473186617341</c:v>
                </c:pt>
                <c:pt idx="8">
                  <c:v>0.28293626521446358</c:v>
                </c:pt>
              </c:numCache>
            </c:numRef>
          </c:val>
        </c:ser>
        <c:ser>
          <c:idx val="15"/>
          <c:order val="15"/>
          <c:tx>
            <c:strRef>
              <c:f>'D2.6.1.A'!$DK$69</c:f>
              <c:strCache>
                <c:ptCount val="1"/>
                <c:pt idx="0">
                  <c:v>Industry I2 LTP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'D2.6.1.A'!$DL$69:$DT$69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7.307814225893898E-2</c:v>
                </c:pt>
                <c:pt idx="4">
                  <c:v>0.21880493583074487</c:v>
                </c:pt>
                <c:pt idx="5">
                  <c:v>0.48064685681125224</c:v>
                </c:pt>
                <c:pt idx="6">
                  <c:v>0.407616405008769</c:v>
                </c:pt>
                <c:pt idx="7">
                  <c:v>0.26188961143698464</c:v>
                </c:pt>
                <c:pt idx="8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'D2.6.1.A'!$DK$70</c:f>
              <c:strCache>
                <c:ptCount val="1"/>
                <c:pt idx="0">
                  <c:v>Industry I2 LTP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'D2.6.1.A'!$DL$70:$DT$70</c:f>
              <c:numCache>
                <c:formatCode>0</c:formatCode>
                <c:ptCount val="9"/>
                <c:pt idx="0">
                  <c:v>0</c:v>
                </c:pt>
                <c:pt idx="1">
                  <c:v>7.3078142259702064E-2</c:v>
                </c:pt>
                <c:pt idx="2">
                  <c:v>0.22006438894248737</c:v>
                </c:pt>
                <c:pt idx="3">
                  <c:v>0.50383192283747713</c:v>
                </c:pt>
                <c:pt idx="4">
                  <c:v>0.44447816753915731</c:v>
                </c:pt>
                <c:pt idx="5">
                  <c:v>0.29749192085637177</c:v>
                </c:pt>
                <c:pt idx="6">
                  <c:v>1.3724386961381757E-2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7"/>
          <c:order val="17"/>
          <c:tx>
            <c:strRef>
              <c:f>'D2.6.1.A'!$DK$71</c:f>
              <c:strCache>
                <c:ptCount val="1"/>
                <c:pt idx="0">
                  <c:v>Industry I2 LTP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'D2.6.1.A'!$DL$71:$DT$71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7.3078142261317716E-2</c:v>
                </c:pt>
                <c:pt idx="4">
                  <c:v>0.220064388944155</c:v>
                </c:pt>
                <c:pt idx="5">
                  <c:v>0.49827184070116809</c:v>
                </c:pt>
                <c:pt idx="6">
                  <c:v>0.95242896828711709</c:v>
                </c:pt>
                <c:pt idx="7">
                  <c:v>0.98044564961716008</c:v>
                </c:pt>
                <c:pt idx="8">
                  <c:v>1.0294000777305841</c:v>
                </c:pt>
              </c:numCache>
            </c:numRef>
          </c:val>
        </c:ser>
        <c:ser>
          <c:idx val="18"/>
          <c:order val="18"/>
          <c:tx>
            <c:strRef>
              <c:f>'D2.6.1.A'!$DK$72</c:f>
              <c:strCache>
                <c:ptCount val="1"/>
                <c:pt idx="0">
                  <c:v>Industry I2 LTP Hyd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'D2.6.1.A'!$DL$72:$DT$72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4.0632792726761954E-3</c:v>
                </c:pt>
                <c:pt idx="4">
                  <c:v>1.7707690759296804E-2</c:v>
                </c:pt>
                <c:pt idx="5">
                  <c:v>7.1749142427623772E-2</c:v>
                </c:pt>
                <c:pt idx="6">
                  <c:v>0.16729562370784565</c:v>
                </c:pt>
                <c:pt idx="7">
                  <c:v>0.29330260542933628</c:v>
                </c:pt>
                <c:pt idx="8">
                  <c:v>0.51673473678856008</c:v>
                </c:pt>
              </c:numCache>
            </c:numRef>
          </c:val>
        </c:ser>
        <c:ser>
          <c:idx val="19"/>
          <c:order val="19"/>
          <c:tx>
            <c:strRef>
              <c:f>'D2.6.1.A'!$DK$73</c:f>
              <c:strCache>
                <c:ptCount val="1"/>
                <c:pt idx="0">
                  <c:v>Industry I2 Mot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'D2.6.1.A'!$DL$73:$DT$73</c:f>
              <c:numCache>
                <c:formatCode>0</c:formatCode>
                <c:ptCount val="9"/>
                <c:pt idx="0">
                  <c:v>0</c:v>
                </c:pt>
                <c:pt idx="1">
                  <c:v>8.921865266536873</c:v>
                </c:pt>
                <c:pt idx="2">
                  <c:v>9.3708162356682596</c:v>
                </c:pt>
                <c:pt idx="3">
                  <c:v>9.6118731963204667</c:v>
                </c:pt>
                <c:pt idx="4">
                  <c:v>9.8157404385080795</c:v>
                </c:pt>
                <c:pt idx="5">
                  <c:v>9.8589809953845702</c:v>
                </c:pt>
                <c:pt idx="6">
                  <c:v>9.5107327289936325</c:v>
                </c:pt>
                <c:pt idx="7">
                  <c:v>8.997328745837093</c:v>
                </c:pt>
                <c:pt idx="8">
                  <c:v>8.2529989255728342</c:v>
                </c:pt>
              </c:numCache>
            </c:numRef>
          </c:val>
        </c:ser>
        <c:ser>
          <c:idx val="20"/>
          <c:order val="20"/>
          <c:tx>
            <c:strRef>
              <c:f>'D2.6.1.A'!$DK$74</c:f>
              <c:strCache>
                <c:ptCount val="1"/>
                <c:pt idx="0">
                  <c:v>Industry I2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'D2.6.1.A'!$DL$74:$DT$74</c:f>
              <c:numCache>
                <c:formatCode>0</c:formatCode>
                <c:ptCount val="9"/>
                <c:pt idx="0">
                  <c:v>0</c:v>
                </c:pt>
                <c:pt idx="1">
                  <c:v>5.3266784542407191</c:v>
                </c:pt>
                <c:pt idx="2">
                  <c:v>5.5947185313815284</c:v>
                </c:pt>
                <c:pt idx="3">
                  <c:v>5.7386383149907729</c:v>
                </c:pt>
                <c:pt idx="4">
                  <c:v>5.8603544824114371</c:v>
                </c:pt>
                <c:pt idx="5">
                  <c:v>5.8861706694734757</c:v>
                </c:pt>
                <c:pt idx="6">
                  <c:v>5.6782537729620719</c:v>
                </c:pt>
                <c:pt idx="7">
                  <c:v>5.3717328993888174</c:v>
                </c:pt>
                <c:pt idx="8">
                  <c:v>4.9273408918875248</c:v>
                </c:pt>
              </c:numCache>
            </c:numRef>
          </c:val>
        </c:ser>
        <c:ser>
          <c:idx val="21"/>
          <c:order val="21"/>
          <c:tx>
            <c:strRef>
              <c:f>'D2.6.1.A'!$DK$75</c:f>
              <c:strCache>
                <c:ptCount val="1"/>
                <c:pt idx="0">
                  <c:v>Industry I2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'D2.6.1.A'!$DL$75:$DT$75</c:f>
              <c:numCache>
                <c:formatCode>0</c:formatCode>
                <c:ptCount val="9"/>
                <c:pt idx="0">
                  <c:v>0</c:v>
                </c:pt>
                <c:pt idx="1">
                  <c:v>0.10009144291478528</c:v>
                </c:pt>
                <c:pt idx="2">
                  <c:v>0.10116274448858753</c:v>
                </c:pt>
                <c:pt idx="3">
                  <c:v>9.5241380087489849E-2</c:v>
                </c:pt>
                <c:pt idx="4">
                  <c:v>8.3541194706263769E-2</c:v>
                </c:pt>
                <c:pt idx="5">
                  <c:v>6.7005107456206289E-2</c:v>
                </c:pt>
                <c:pt idx="6">
                  <c:v>7.170310719544247E-2</c:v>
                </c:pt>
                <c:pt idx="7">
                  <c:v>8.1603574919052638E-2</c:v>
                </c:pt>
                <c:pt idx="8">
                  <c:v>9.4190729084484281E-2</c:v>
                </c:pt>
              </c:numCache>
            </c:numRef>
          </c:val>
        </c:ser>
        <c:ser>
          <c:idx val="22"/>
          <c:order val="22"/>
          <c:tx>
            <c:strRef>
              <c:f>'D2.6.1.A'!$DK$76</c:f>
              <c:strCache>
                <c:ptCount val="1"/>
                <c:pt idx="0">
                  <c:v>Industry I2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'D2.6.1.A'!$DL$76:$DT$76</c:f>
              <c:numCache>
                <c:formatCode>0</c:formatCode>
                <c:ptCount val="9"/>
                <c:pt idx="0">
                  <c:v>0</c:v>
                </c:pt>
                <c:pt idx="1">
                  <c:v>1.7329971255836648E-3</c:v>
                </c:pt>
                <c:pt idx="2">
                  <c:v>5.7855322912826459E-3</c:v>
                </c:pt>
                <c:pt idx="3">
                  <c:v>1.445805794655142E-2</c:v>
                </c:pt>
                <c:pt idx="4">
                  <c:v>2.8484961694228782E-2</c:v>
                </c:pt>
                <c:pt idx="5">
                  <c:v>4.5514549502679053E-2</c:v>
                </c:pt>
                <c:pt idx="6">
                  <c:v>3.6842023847442423E-2</c:v>
                </c:pt>
                <c:pt idx="7">
                  <c:v>2.1082122974209715E-2</c:v>
                </c:pt>
                <c:pt idx="8">
                  <c:v>0</c:v>
                </c:pt>
              </c:numCache>
            </c:numRef>
          </c:val>
        </c:ser>
        <c:ser>
          <c:idx val="23"/>
          <c:order val="23"/>
          <c:tx>
            <c:strRef>
              <c:f>'D2.6.1.A'!$DK$77</c:f>
              <c:strCache>
                <c:ptCount val="1"/>
                <c:pt idx="0">
                  <c:v>Industry I3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'D2.6.1.A'!$DL$77:$DT$77</c:f>
              <c:numCache>
                <c:formatCode>0</c:formatCode>
                <c:ptCount val="9"/>
                <c:pt idx="0">
                  <c:v>0</c:v>
                </c:pt>
                <c:pt idx="1">
                  <c:v>0.70611535743252851</c:v>
                </c:pt>
                <c:pt idx="2">
                  <c:v>0.74882804947277926</c:v>
                </c:pt>
                <c:pt idx="3">
                  <c:v>0.77371264664398287</c:v>
                </c:pt>
                <c:pt idx="4">
                  <c:v>0.80283539043223484</c:v>
                </c:pt>
                <c:pt idx="5">
                  <c:v>0.82576523958867554</c:v>
                </c:pt>
                <c:pt idx="6">
                  <c:v>0.84226472903954919</c:v>
                </c:pt>
                <c:pt idx="7">
                  <c:v>0.85502176738133495</c:v>
                </c:pt>
                <c:pt idx="8">
                  <c:v>0.86311129685678201</c:v>
                </c:pt>
              </c:numCache>
            </c:numRef>
          </c:val>
        </c:ser>
        <c:ser>
          <c:idx val="24"/>
          <c:order val="24"/>
          <c:tx>
            <c:strRef>
              <c:f>'D2.6.1.A'!$DK$78</c:f>
              <c:strCache>
                <c:ptCount val="1"/>
                <c:pt idx="0">
                  <c:v>Industry I3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'D2.6.1.A'!$DL$78:$DT$78</c:f>
              <c:numCache>
                <c:formatCode>0</c:formatCode>
                <c:ptCount val="9"/>
                <c:pt idx="0">
                  <c:v>0</c:v>
                </c:pt>
                <c:pt idx="1">
                  <c:v>6.9354293474018478</c:v>
                </c:pt>
                <c:pt idx="2">
                  <c:v>7.3549512495450502</c:v>
                </c:pt>
                <c:pt idx="3">
                  <c:v>7.5993665050739718</c:v>
                </c:pt>
                <c:pt idx="4">
                  <c:v>7.8854086224414175</c:v>
                </c:pt>
                <c:pt idx="5">
                  <c:v>8.1106244417788762</c:v>
                </c:pt>
                <c:pt idx="6">
                  <c:v>8.272681593135248</c:v>
                </c:pt>
                <c:pt idx="7">
                  <c:v>8.3979805788746074</c:v>
                </c:pt>
                <c:pt idx="8">
                  <c:v>8.4774355284677974</c:v>
                </c:pt>
              </c:numCache>
            </c:numRef>
          </c:val>
        </c:ser>
        <c:ser>
          <c:idx val="25"/>
          <c:order val="25"/>
          <c:tx>
            <c:strRef>
              <c:f>'D2.6.1.A'!$DK$79</c:f>
              <c:strCache>
                <c:ptCount val="1"/>
                <c:pt idx="0">
                  <c:v>Industry I3 Mot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'D2.6.1.A'!$DL$79:$DT$79</c:f>
              <c:numCache>
                <c:formatCode>0</c:formatCode>
                <c:ptCount val="9"/>
                <c:pt idx="0">
                  <c:v>0</c:v>
                </c:pt>
                <c:pt idx="1">
                  <c:v>0.57768853586016311</c:v>
                </c:pt>
                <c:pt idx="2">
                  <c:v>0.61263273055536172</c:v>
                </c:pt>
                <c:pt idx="3">
                  <c:v>0.63299136792815724</c:v>
                </c:pt>
                <c:pt idx="4">
                  <c:v>0.65681732645201418</c:v>
                </c:pt>
                <c:pt idx="5">
                  <c:v>0.67557674139354518</c:v>
                </c:pt>
                <c:pt idx="6">
                  <c:v>0.68907533734244464</c:v>
                </c:pt>
                <c:pt idx="7">
                  <c:v>0.69951215155981483</c:v>
                </c:pt>
                <c:pt idx="8">
                  <c:v>0.70613037390745181</c:v>
                </c:pt>
              </c:numCache>
            </c:numRef>
          </c:val>
        </c:ser>
        <c:ser>
          <c:idx val="26"/>
          <c:order val="26"/>
          <c:tx>
            <c:strRef>
              <c:f>'D2.6.1.A'!$DK$80</c:f>
              <c:strCache>
                <c:ptCount val="1"/>
                <c:pt idx="0">
                  <c:v>Industry I3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'D2.6.1.A'!$DL$80:$DT$80</c:f>
              <c:numCache>
                <c:formatCode>0</c:formatCode>
                <c:ptCount val="9"/>
                <c:pt idx="0">
                  <c:v>0</c:v>
                </c:pt>
                <c:pt idx="1">
                  <c:v>5.6891998537462474</c:v>
                </c:pt>
                <c:pt idx="2">
                  <c:v>6.0333377325655917</c:v>
                </c:pt>
                <c:pt idx="3">
                  <c:v>6.2338339335007307</c:v>
                </c:pt>
                <c:pt idx="4">
                  <c:v>6.4684770523008819</c:v>
                </c:pt>
                <c:pt idx="5">
                  <c:v>6.6532237698081769</c:v>
                </c:pt>
                <c:pt idx="6">
                  <c:v>6.7861608203659607</c:v>
                </c:pt>
                <c:pt idx="7">
                  <c:v>6.8889447917160318</c:v>
                </c:pt>
                <c:pt idx="8">
                  <c:v>6.9541224562789665</c:v>
                </c:pt>
              </c:numCache>
            </c:numRef>
          </c:val>
        </c:ser>
        <c:ser>
          <c:idx val="27"/>
          <c:order val="27"/>
          <c:tx>
            <c:strRef>
              <c:f>'D2.6.1.A'!$DK$81</c:f>
              <c:strCache>
                <c:ptCount val="1"/>
                <c:pt idx="0">
                  <c:v>Industry I3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'D2.6.1.A'!$DL$81:$DT$81</c:f>
              <c:numCache>
                <c:formatCode>0</c:formatCode>
                <c:ptCount val="9"/>
                <c:pt idx="0">
                  <c:v>0</c:v>
                </c:pt>
                <c:pt idx="1">
                  <c:v>5.9680227807437856</c:v>
                </c:pt>
                <c:pt idx="2">
                  <c:v>5.9682011146206531</c:v>
                </c:pt>
                <c:pt idx="3">
                  <c:v>5.4306323550816211</c:v>
                </c:pt>
                <c:pt idx="4">
                  <c:v>4.4742961367013825</c:v>
                </c:pt>
                <c:pt idx="5">
                  <c:v>3.0820392665855567</c:v>
                </c:pt>
                <c:pt idx="6">
                  <c:v>3.9800003490934319</c:v>
                </c:pt>
                <c:pt idx="7">
                  <c:v>5.4822114688661632</c:v>
                </c:pt>
                <c:pt idx="8">
                  <c:v>7.5163839689964487</c:v>
                </c:pt>
              </c:numCache>
            </c:numRef>
          </c:val>
        </c:ser>
        <c:ser>
          <c:idx val="28"/>
          <c:order val="28"/>
          <c:tx>
            <c:strRef>
              <c:f>'D2.6.1.A'!$DK$82</c:f>
              <c:strCache>
                <c:ptCount val="1"/>
                <c:pt idx="0">
                  <c:v>Industry I3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'D2.6.1.A'!$DL$82:$DT$82</c:f>
              <c:numCache>
                <c:formatCode>0</c:formatCode>
                <c:ptCount val="9"/>
                <c:pt idx="0">
                  <c:v>0</c:v>
                </c:pt>
                <c:pt idx="1">
                  <c:v>0.18116582596597003</c:v>
                </c:pt>
                <c:pt idx="2">
                  <c:v>0.55294994340230796</c:v>
                </c:pt>
                <c:pt idx="3">
                  <c:v>1.3072256188537663</c:v>
                </c:pt>
                <c:pt idx="4">
                  <c:v>2.5171765510621937</c:v>
                </c:pt>
                <c:pt idx="5">
                  <c:v>4.1091174610333816</c:v>
                </c:pt>
                <c:pt idx="6">
                  <c:v>3.3548417855819226</c:v>
                </c:pt>
                <c:pt idx="7">
                  <c:v>1.9637250274075222</c:v>
                </c:pt>
                <c:pt idx="8">
                  <c:v>0</c:v>
                </c:pt>
              </c:numCache>
            </c:numRef>
          </c:val>
        </c:ser>
        <c:ser>
          <c:idx val="29"/>
          <c:order val="29"/>
          <c:tx>
            <c:strRef>
              <c:f>'D2.6.1.A'!$DK$83</c:f>
              <c:strCache>
                <c:ptCount val="1"/>
                <c:pt idx="0">
                  <c:v>Industry I4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'D2.6.1.A'!$DL$83:$DT$83</c:f>
              <c:numCache>
                <c:formatCode>0</c:formatCode>
                <c:ptCount val="9"/>
                <c:pt idx="0">
                  <c:v>0</c:v>
                </c:pt>
                <c:pt idx="1">
                  <c:v>0.46938042121894302</c:v>
                </c:pt>
                <c:pt idx="2">
                  <c:v>0.48275419738760955</c:v>
                </c:pt>
                <c:pt idx="3">
                  <c:v>0.49673583759135548</c:v>
                </c:pt>
                <c:pt idx="4">
                  <c:v>0.5112506992919148</c:v>
                </c:pt>
                <c:pt idx="5">
                  <c:v>0.52572671600790777</c:v>
                </c:pt>
                <c:pt idx="6">
                  <c:v>0.54035408107938832</c:v>
                </c:pt>
                <c:pt idx="7">
                  <c:v>0.55511136766245106</c:v>
                </c:pt>
                <c:pt idx="8">
                  <c:v>0.56998859039574534</c:v>
                </c:pt>
              </c:numCache>
            </c:numRef>
          </c:val>
        </c:ser>
        <c:ser>
          <c:idx val="30"/>
          <c:order val="30"/>
          <c:tx>
            <c:strRef>
              <c:f>'D2.6.1.A'!$DK$84</c:f>
              <c:strCache>
                <c:ptCount val="1"/>
                <c:pt idx="0">
                  <c:v>Industry I4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'D2.6.1.A'!$DL$84:$DT$84</c:f>
              <c:numCache>
                <c:formatCode>0</c:formatCode>
                <c:ptCount val="9"/>
                <c:pt idx="0">
                  <c:v>0</c:v>
                </c:pt>
                <c:pt idx="1">
                  <c:v>4.1146457860248997</c:v>
                </c:pt>
                <c:pt idx="2">
                  <c:v>4.2318819323710413</c:v>
                </c:pt>
                <c:pt idx="3">
                  <c:v>4.327609434649057</c:v>
                </c:pt>
                <c:pt idx="4">
                  <c:v>4.2951856924769025</c:v>
                </c:pt>
                <c:pt idx="5">
                  <c:v>4.0991423241350162</c:v>
                </c:pt>
                <c:pt idx="6">
                  <c:v>3.5769145915245386</c:v>
                </c:pt>
                <c:pt idx="7">
                  <c:v>2.4248227125457218</c:v>
                </c:pt>
                <c:pt idx="8">
                  <c:v>8.3455905390592652E-2</c:v>
                </c:pt>
              </c:numCache>
            </c:numRef>
          </c:val>
        </c:ser>
        <c:ser>
          <c:idx val="31"/>
          <c:order val="31"/>
          <c:tx>
            <c:strRef>
              <c:f>'D2.6.1.A'!$DK$85</c:f>
              <c:strCache>
                <c:ptCount val="1"/>
                <c:pt idx="0">
                  <c:v>Industry I4 LTP Heat pumps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'D2.6.1.A'!$DL$85:$DT$85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2.9516144385053504E-2</c:v>
                </c:pt>
                <c:pt idx="4">
                  <c:v>0.20511644045120664</c:v>
                </c:pt>
                <c:pt idx="5">
                  <c:v>0.56029433674956564</c:v>
                </c:pt>
                <c:pt idx="6">
                  <c:v>1.2756754406101873</c:v>
                </c:pt>
                <c:pt idx="7">
                  <c:v>2.6850462213069832</c:v>
                </c:pt>
                <c:pt idx="8">
                  <c:v>5.4035614839681241</c:v>
                </c:pt>
              </c:numCache>
            </c:numRef>
          </c:val>
        </c:ser>
        <c:ser>
          <c:idx val="32"/>
          <c:order val="32"/>
          <c:tx>
            <c:strRef>
              <c:f>'D2.6.1.A'!$DK$86</c:f>
              <c:strCache>
                <c:ptCount val="1"/>
                <c:pt idx="0">
                  <c:v>Industry I4 Mot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'D2.6.1.A'!$DL$86:$DT$86</c:f>
              <c:numCache>
                <c:formatCode>0</c:formatCode>
                <c:ptCount val="9"/>
                <c:pt idx="0">
                  <c:v>0</c:v>
                </c:pt>
                <c:pt idx="1">
                  <c:v>3.0663211860820825</c:v>
                </c:pt>
                <c:pt idx="2">
                  <c:v>3.153688045350318</c:v>
                </c:pt>
                <c:pt idx="3">
                  <c:v>3.2450258976229378</c:v>
                </c:pt>
                <c:pt idx="4">
                  <c:v>3.3398471256363989</c:v>
                </c:pt>
                <c:pt idx="5">
                  <c:v>3.4344145910433741</c:v>
                </c:pt>
                <c:pt idx="6">
                  <c:v>3.5299707697581888</c:v>
                </c:pt>
                <c:pt idx="7">
                  <c:v>3.6263756866511798</c:v>
                </c:pt>
                <c:pt idx="8">
                  <c:v>3.7235641103586796</c:v>
                </c:pt>
              </c:numCache>
            </c:numRef>
          </c:val>
        </c:ser>
        <c:ser>
          <c:idx val="33"/>
          <c:order val="33"/>
          <c:tx>
            <c:strRef>
              <c:f>'D2.6.1.A'!$DK$87</c:f>
              <c:strCache>
                <c:ptCount val="1"/>
                <c:pt idx="0">
                  <c:v>Industry I4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'D2.6.1.A'!$DL$87:$DT$87</c:f>
              <c:numCache>
                <c:formatCode>0</c:formatCode>
                <c:ptCount val="9"/>
                <c:pt idx="0">
                  <c:v>0</c:v>
                </c:pt>
                <c:pt idx="1">
                  <c:v>4.1399150806704412</c:v>
                </c:pt>
                <c:pt idx="2">
                  <c:v>4.2578712099491236</c:v>
                </c:pt>
                <c:pt idx="3">
                  <c:v>4.3811886738129893</c:v>
                </c:pt>
                <c:pt idx="4">
                  <c:v>4.5092091282918769</c:v>
                </c:pt>
                <c:pt idx="5">
                  <c:v>4.6368869716815349</c:v>
                </c:pt>
                <c:pt idx="6">
                  <c:v>4.7658997010420823</c:v>
                </c:pt>
                <c:pt idx="7">
                  <c:v>4.8960583325340936</c:v>
                </c:pt>
                <c:pt idx="8">
                  <c:v>5.0272747957014019</c:v>
                </c:pt>
              </c:numCache>
            </c:numRef>
          </c:val>
        </c:ser>
        <c:ser>
          <c:idx val="34"/>
          <c:order val="34"/>
          <c:tx>
            <c:strRef>
              <c:f>'D2.6.1.A'!$DK$88</c:f>
              <c:strCache>
                <c:ptCount val="1"/>
                <c:pt idx="0">
                  <c:v>Industry I5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'D2.6.1.A'!$DL$88:$DT$88</c:f>
              <c:numCache>
                <c:formatCode>0</c:formatCode>
                <c:ptCount val="9"/>
                <c:pt idx="0">
                  <c:v>0</c:v>
                </c:pt>
                <c:pt idx="1">
                  <c:v>3.0911310495074118</c:v>
                </c:pt>
                <c:pt idx="2">
                  <c:v>2.9498211443487645</c:v>
                </c:pt>
                <c:pt idx="3">
                  <c:v>2.5451876036907963</c:v>
                </c:pt>
                <c:pt idx="4">
                  <c:v>1.7997038526292211</c:v>
                </c:pt>
                <c:pt idx="5">
                  <c:v>0.2219467614505648</c:v>
                </c:pt>
                <c:pt idx="6">
                  <c:v>0.68544147182667814</c:v>
                </c:pt>
                <c:pt idx="7">
                  <c:v>1.6126605151332534</c:v>
                </c:pt>
                <c:pt idx="8">
                  <c:v>3.4514562909147943</c:v>
                </c:pt>
              </c:numCache>
            </c:numRef>
          </c:val>
        </c:ser>
        <c:ser>
          <c:idx val="35"/>
          <c:order val="35"/>
          <c:tx>
            <c:strRef>
              <c:f>'D2.6.1.A'!$DK$89</c:f>
              <c:strCache>
                <c:ptCount val="1"/>
                <c:pt idx="0">
                  <c:v>Industry I5 DaS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'D2.6.1.A'!$DL$89:$DT$89</c:f>
              <c:numCache>
                <c:formatCode>0</c:formatCode>
                <c:ptCount val="9"/>
                <c:pt idx="0">
                  <c:v>0</c:v>
                </c:pt>
                <c:pt idx="1">
                  <c:v>0.1120996172715357</c:v>
                </c:pt>
                <c:pt idx="2">
                  <c:v>0.33757198818649042</c:v>
                </c:pt>
                <c:pt idx="3">
                  <c:v>0.79107746201219986</c:v>
                </c:pt>
                <c:pt idx="4">
                  <c:v>1.5911393390924076</c:v>
                </c:pt>
                <c:pt idx="5">
                  <c:v>3.2003495460065392</c:v>
                </c:pt>
                <c:pt idx="6">
                  <c:v>2.7656232905866407</c:v>
                </c:pt>
                <c:pt idx="7">
                  <c:v>1.8534617962349247</c:v>
                </c:pt>
                <c:pt idx="8">
                  <c:v>1.8779218405838592E-2</c:v>
                </c:pt>
              </c:numCache>
            </c:numRef>
          </c:val>
        </c:ser>
        <c:ser>
          <c:idx val="36"/>
          <c:order val="36"/>
          <c:tx>
            <c:strRef>
              <c:f>'D2.6.1.A'!$DK$90</c:f>
              <c:strCache>
                <c:ptCount val="1"/>
                <c:pt idx="0">
                  <c:v>Industry I5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'D2.6.1.A'!$DL$90:$DT$90</c:f>
              <c:numCache>
                <c:formatCode>0</c:formatCode>
                <c:ptCount val="9"/>
                <c:pt idx="0">
                  <c:v>0</c:v>
                </c:pt>
                <c:pt idx="1">
                  <c:v>2.0171767092572161</c:v>
                </c:pt>
                <c:pt idx="2">
                  <c:v>2.0701765033350967</c:v>
                </c:pt>
                <c:pt idx="3">
                  <c:v>2.1009527213408901</c:v>
                </c:pt>
                <c:pt idx="4">
                  <c:v>2.1353223113163917</c:v>
                </c:pt>
                <c:pt idx="5">
                  <c:v>2.1551293433706435</c:v>
                </c:pt>
                <c:pt idx="6">
                  <c:v>2.173245758743406</c:v>
                </c:pt>
                <c:pt idx="7">
                  <c:v>2.1827279784870002</c:v>
                </c:pt>
                <c:pt idx="8">
                  <c:v>2.1853181906694013</c:v>
                </c:pt>
              </c:numCache>
            </c:numRef>
          </c:val>
        </c:ser>
        <c:ser>
          <c:idx val="37"/>
          <c:order val="37"/>
          <c:tx>
            <c:strRef>
              <c:f>'D2.6.1.A'!$DK$91</c:f>
              <c:strCache>
                <c:ptCount val="1"/>
                <c:pt idx="0">
                  <c:v>Industry I5 Mot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'D2.6.1.A'!$DL$91:$DT$91</c:f>
              <c:numCache>
                <c:formatCode>0</c:formatCode>
                <c:ptCount val="9"/>
                <c:pt idx="0">
                  <c:v>0</c:v>
                </c:pt>
                <c:pt idx="1">
                  <c:v>1.8283024436936182</c:v>
                </c:pt>
                <c:pt idx="2">
                  <c:v>1.8763397091365372</c:v>
                </c:pt>
                <c:pt idx="3">
                  <c:v>1.9042342581512548</c:v>
                </c:pt>
                <c:pt idx="4">
                  <c:v>1.9353857210114651</c:v>
                </c:pt>
                <c:pt idx="5">
                  <c:v>1.9533381616384422</c:v>
                </c:pt>
                <c:pt idx="6">
                  <c:v>1.9697582830610842</c:v>
                </c:pt>
                <c:pt idx="7">
                  <c:v>1.9783526543173422</c:v>
                </c:pt>
                <c:pt idx="8">
                  <c:v>1.9807003372155605</c:v>
                </c:pt>
              </c:numCache>
            </c:numRef>
          </c:val>
        </c:ser>
        <c:ser>
          <c:idx val="38"/>
          <c:order val="38"/>
          <c:tx>
            <c:strRef>
              <c:f>'D2.6.1.A'!$DK$92</c:f>
              <c:strCache>
                <c:ptCount val="1"/>
                <c:pt idx="0">
                  <c:v>Industry I5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'D2.6.1.A'!$DL$92:$DT$92</c:f>
              <c:numCache>
                <c:formatCode>0</c:formatCode>
                <c:ptCount val="9"/>
                <c:pt idx="0">
                  <c:v>0</c:v>
                </c:pt>
                <c:pt idx="1">
                  <c:v>2.9435690574086228</c:v>
                </c:pt>
                <c:pt idx="2">
                  <c:v>3.0209091105535437</c:v>
                </c:pt>
                <c:pt idx="3">
                  <c:v>3.0658193668588876</c:v>
                </c:pt>
                <c:pt idx="4">
                  <c:v>3.1159732582375828</c:v>
                </c:pt>
                <c:pt idx="5">
                  <c:v>3.1448767084938019</c:v>
                </c:pt>
                <c:pt idx="6">
                  <c:v>3.1713131230517</c:v>
                </c:pt>
                <c:pt idx="7">
                  <c:v>3.1851500707543163</c:v>
                </c:pt>
                <c:pt idx="8">
                  <c:v>3.188929842946437</c:v>
                </c:pt>
              </c:numCache>
            </c:numRef>
          </c:val>
        </c:ser>
        <c:ser>
          <c:idx val="39"/>
          <c:order val="39"/>
          <c:tx>
            <c:strRef>
              <c:f>'D2.6.1.A'!$DK$93</c:f>
              <c:strCache>
                <c:ptCount val="1"/>
                <c:pt idx="0">
                  <c:v>Industry I5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'D2.6.1.A'!$DL$93:$DT$93</c:f>
              <c:numCache>
                <c:formatCode>0</c:formatCode>
                <c:ptCount val="9"/>
                <c:pt idx="0">
                  <c:v>0</c:v>
                </c:pt>
                <c:pt idx="1">
                  <c:v>0.51379750574840155</c:v>
                </c:pt>
                <c:pt idx="2">
                  <c:v>0.4903094440504579</c:v>
                </c:pt>
                <c:pt idx="3">
                  <c:v>0.42305260485410517</c:v>
                </c:pt>
                <c:pt idx="4">
                  <c:v>0.29914077913636028</c:v>
                </c:pt>
                <c:pt idx="5">
                  <c:v>3.6891251331152494E-2</c:v>
                </c:pt>
                <c:pt idx="6">
                  <c:v>0</c:v>
                </c:pt>
                <c:pt idx="7">
                  <c:v>2.9728525721838838E-3</c:v>
                </c:pt>
                <c:pt idx="8">
                  <c:v>0.11707789570024414</c:v>
                </c:pt>
              </c:numCache>
            </c:numRef>
          </c:val>
        </c:ser>
        <c:ser>
          <c:idx val="40"/>
          <c:order val="40"/>
          <c:tx>
            <c:strRef>
              <c:f>'D2.6.1.A'!$DK$94</c:f>
              <c:strCache>
                <c:ptCount val="1"/>
                <c:pt idx="0">
                  <c:v>Industry I5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'D2.6.1.A'!$DL$94:$DT$94</c:f>
              <c:numCache>
                <c:formatCode>0</c:formatCode>
                <c:ptCount val="9"/>
                <c:pt idx="0">
                  <c:v>0</c:v>
                </c:pt>
                <c:pt idx="1">
                  <c:v>1.8632824952283297E-2</c:v>
                </c:pt>
                <c:pt idx="2">
                  <c:v>5.6110091343448285E-2</c:v>
                </c:pt>
                <c:pt idx="3">
                  <c:v>0.13149026046710297</c:v>
                </c:pt>
                <c:pt idx="4">
                  <c:v>0.26447388047633347</c:v>
                </c:pt>
                <c:pt idx="5">
                  <c:v>0.53195144040086295</c:v>
                </c:pt>
                <c:pt idx="6">
                  <c:v>0.57362448847987457</c:v>
                </c:pt>
                <c:pt idx="7">
                  <c:v>0.57315445153624656</c:v>
                </c:pt>
                <c:pt idx="8">
                  <c:v>0.4597330904695705</c:v>
                </c:pt>
              </c:numCache>
            </c:numRef>
          </c:val>
        </c:ser>
        <c:ser>
          <c:idx val="41"/>
          <c:order val="41"/>
          <c:tx>
            <c:strRef>
              <c:f>'D2.6.1.A'!$DK$95</c:f>
              <c:strCache>
                <c:ptCount val="1"/>
                <c:pt idx="0">
                  <c:v>Industry I6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'D2.6.1.A'!$DL$95:$DT$95</c:f>
              <c:numCache>
                <c:formatCode>0</c:formatCode>
                <c:ptCount val="9"/>
                <c:pt idx="0">
                  <c:v>0</c:v>
                </c:pt>
                <c:pt idx="1">
                  <c:v>1.60545286780473</c:v>
                </c:pt>
                <c:pt idx="2">
                  <c:v>1.6449719946156893</c:v>
                </c:pt>
                <c:pt idx="3">
                  <c:v>1.6567560528902197</c:v>
                </c:pt>
                <c:pt idx="4">
                  <c:v>1.670628219729694</c:v>
                </c:pt>
                <c:pt idx="5">
                  <c:v>1.6689132833101978</c:v>
                </c:pt>
                <c:pt idx="6">
                  <c:v>1.641129641143624</c:v>
                </c:pt>
                <c:pt idx="7">
                  <c:v>1.599396652364419</c:v>
                </c:pt>
                <c:pt idx="8">
                  <c:v>1.539195138269734</c:v>
                </c:pt>
              </c:numCache>
            </c:numRef>
          </c:val>
        </c:ser>
        <c:ser>
          <c:idx val="42"/>
          <c:order val="42"/>
          <c:tx>
            <c:strRef>
              <c:f>'D2.6.1.A'!$DK$96</c:f>
              <c:strCache>
                <c:ptCount val="1"/>
                <c:pt idx="0">
                  <c:v>Industry I6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'D2.6.1.A'!$DL$96:$DT$96</c:f>
              <c:numCache>
                <c:formatCode>0</c:formatCode>
                <c:ptCount val="9"/>
                <c:pt idx="0">
                  <c:v>0</c:v>
                </c:pt>
                <c:pt idx="1">
                  <c:v>0.79709695722586371</c:v>
                </c:pt>
                <c:pt idx="2">
                  <c:v>0.70779723413866202</c:v>
                </c:pt>
                <c:pt idx="3">
                  <c:v>0.57680842894770235</c:v>
                </c:pt>
                <c:pt idx="4">
                  <c:v>0.36995118784448905</c:v>
                </c:pt>
                <c:pt idx="5">
                  <c:v>6.7768343834651674E-4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3"/>
          <c:order val="43"/>
          <c:tx>
            <c:strRef>
              <c:f>'D2.6.1.A'!$DK$97</c:f>
              <c:strCache>
                <c:ptCount val="1"/>
                <c:pt idx="0">
                  <c:v>Industry I6 HTP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'D2.6.1.A'!$DL$97:$DT$97</c:f>
              <c:numCache>
                <c:formatCode>0</c:formatCode>
                <c:ptCount val="9"/>
                <c:pt idx="0">
                  <c:v>0</c:v>
                </c:pt>
                <c:pt idx="1">
                  <c:v>2.8658205059415374E-2</c:v>
                </c:pt>
                <c:pt idx="2">
                  <c:v>8.6300091789726266E-2</c:v>
                </c:pt>
                <c:pt idx="3">
                  <c:v>8.9472799464400801E-2</c:v>
                </c:pt>
                <c:pt idx="4">
                  <c:v>8.9472799464400801E-2</c:v>
                </c:pt>
                <c:pt idx="5">
                  <c:v>8.9472799464400801E-2</c:v>
                </c:pt>
                <c:pt idx="6">
                  <c:v>8.9472799464400801E-2</c:v>
                </c:pt>
                <c:pt idx="7">
                  <c:v>6.0814594404985413E-2</c:v>
                </c:pt>
                <c:pt idx="8">
                  <c:v>3.1727076746745401E-3</c:v>
                </c:pt>
              </c:numCache>
            </c:numRef>
          </c:val>
        </c:ser>
        <c:ser>
          <c:idx val="44"/>
          <c:order val="44"/>
          <c:tx>
            <c:strRef>
              <c:f>'D2.6.1.A'!$DK$98</c:f>
              <c:strCache>
                <c:ptCount val="1"/>
                <c:pt idx="0">
                  <c:v>Industry I6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'D2.6.1.A'!$DL$98:$DT$98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2.8321340449173414E-2</c:v>
                </c:pt>
                <c:pt idx="4">
                  <c:v>2.985845742857025E-2</c:v>
                </c:pt>
                <c:pt idx="5">
                  <c:v>2.985845742857025E-2</c:v>
                </c:pt>
                <c:pt idx="6">
                  <c:v>2.985845742857025E-2</c:v>
                </c:pt>
                <c:pt idx="7">
                  <c:v>2.985845742857025E-2</c:v>
                </c:pt>
                <c:pt idx="8">
                  <c:v>7.2013850692315183E-3</c:v>
                </c:pt>
              </c:numCache>
            </c:numRef>
          </c:val>
        </c:ser>
        <c:ser>
          <c:idx val="45"/>
          <c:order val="45"/>
          <c:tx>
            <c:strRef>
              <c:f>'D2.6.1.A'!$DK$99</c:f>
              <c:strCache>
                <c:ptCount val="1"/>
                <c:pt idx="0">
                  <c:v>Industry I6 HTP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'D2.6.1.A'!$DL$99:$DT$99</c:f>
              <c:numCache>
                <c:formatCode>0</c:formatCode>
                <c:ptCount val="9"/>
                <c:pt idx="0">
                  <c:v>0</c:v>
                </c:pt>
                <c:pt idx="1">
                  <c:v>2.3639480951550097E-2</c:v>
                </c:pt>
                <c:pt idx="2">
                  <c:v>7.620564497386749E-2</c:v>
                </c:pt>
                <c:pt idx="3">
                  <c:v>0.18193497681230131</c:v>
                </c:pt>
                <c:pt idx="4">
                  <c:v>0.39459442834445507</c:v>
                </c:pt>
                <c:pt idx="5">
                  <c:v>0.76296061378091262</c:v>
                </c:pt>
                <c:pt idx="6">
                  <c:v>0.74893884556356194</c:v>
                </c:pt>
                <c:pt idx="7">
                  <c:v>0.75551743818161221</c:v>
                </c:pt>
                <c:pt idx="8">
                  <c:v>0.80396566868115249</c:v>
                </c:pt>
              </c:numCache>
            </c:numRef>
          </c:val>
        </c:ser>
        <c:ser>
          <c:idx val="46"/>
          <c:order val="46"/>
          <c:tx>
            <c:strRef>
              <c:f>'D2.6.1.A'!$DK$100</c:f>
              <c:strCache>
                <c:ptCount val="1"/>
                <c:pt idx="0">
                  <c:v>Industry I6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'D2.6.1.A'!$DL$100:$DT$100</c:f>
              <c:numCache>
                <c:formatCode>0</c:formatCode>
                <c:ptCount val="9"/>
                <c:pt idx="0">
                  <c:v>0</c:v>
                </c:pt>
                <c:pt idx="1">
                  <c:v>2.9872396746895706</c:v>
                </c:pt>
                <c:pt idx="2">
                  <c:v>2.5168160319990482</c:v>
                </c:pt>
                <c:pt idx="3">
                  <c:v>2.0860353936920273</c:v>
                </c:pt>
                <c:pt idx="4">
                  <c:v>1.6266190778439054</c:v>
                </c:pt>
                <c:pt idx="5">
                  <c:v>0.70511794413300655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7"/>
          <c:order val="47"/>
          <c:tx>
            <c:strRef>
              <c:f>'D2.6.1.A'!$DK$101</c:f>
              <c:strCache>
                <c:ptCount val="1"/>
                <c:pt idx="0">
                  <c:v>Industry I6 LTP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'D2.6.1.A'!$DL$101:$DT$101</c:f>
              <c:numCache>
                <c:formatCode>0</c:formatCode>
                <c:ptCount val="9"/>
                <c:pt idx="0">
                  <c:v>0</c:v>
                </c:pt>
                <c:pt idx="1">
                  <c:v>0.10834618814085298</c:v>
                </c:pt>
                <c:pt idx="2">
                  <c:v>0.32626907240004693</c:v>
                </c:pt>
                <c:pt idx="3">
                  <c:v>0.33543220670681928</c:v>
                </c:pt>
                <c:pt idx="4">
                  <c:v>0.33543220670681928</c:v>
                </c:pt>
                <c:pt idx="5">
                  <c:v>0.33543220670681928</c:v>
                </c:pt>
                <c:pt idx="6">
                  <c:v>0.33543220670681928</c:v>
                </c:pt>
                <c:pt idx="7">
                  <c:v>0.22708601856596636</c:v>
                </c:pt>
                <c:pt idx="8">
                  <c:v>9.163134306772373E-3</c:v>
                </c:pt>
              </c:numCache>
            </c:numRef>
          </c:val>
        </c:ser>
        <c:ser>
          <c:idx val="48"/>
          <c:order val="48"/>
          <c:tx>
            <c:strRef>
              <c:f>'D2.6.1.A'!$DK$102</c:f>
              <c:strCache>
                <c:ptCount val="1"/>
                <c:pt idx="0">
                  <c:v>Industry I6 LTP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'D2.6.1.A'!$DL$102:$DT$102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0.10617926437795612</c:v>
                </c:pt>
                <c:pt idx="4">
                  <c:v>0.12506591435518136</c:v>
                </c:pt>
                <c:pt idx="5">
                  <c:v>0.12506591435518136</c:v>
                </c:pt>
                <c:pt idx="6">
                  <c:v>0.12506591435518136</c:v>
                </c:pt>
                <c:pt idx="7">
                  <c:v>0.12506591435518136</c:v>
                </c:pt>
                <c:pt idx="8">
                  <c:v>4.012250285281644E-2</c:v>
                </c:pt>
              </c:numCache>
            </c:numRef>
          </c:val>
        </c:ser>
        <c:ser>
          <c:idx val="49"/>
          <c:order val="49"/>
          <c:tx>
            <c:strRef>
              <c:f>'D2.6.1.A'!$DK$103</c:f>
              <c:strCache>
                <c:ptCount val="1"/>
                <c:pt idx="0">
                  <c:v>Industry I6 LTP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'D2.6.1.A'!$DL$103:$DT$103</c:f>
              <c:numCache>
                <c:formatCode>0</c:formatCode>
                <c:ptCount val="9"/>
                <c:pt idx="0">
                  <c:v>0</c:v>
                </c:pt>
                <c:pt idx="1">
                  <c:v>0.10834618814169097</c:v>
                </c:pt>
                <c:pt idx="2">
                  <c:v>0.32626907238944969</c:v>
                </c:pt>
                <c:pt idx="3">
                  <c:v>0.32626907238944969</c:v>
                </c:pt>
                <c:pt idx="4">
                  <c:v>0.32626907238944969</c:v>
                </c:pt>
                <c:pt idx="5">
                  <c:v>0.32626907238944969</c:v>
                </c:pt>
                <c:pt idx="6">
                  <c:v>0.32626907238944969</c:v>
                </c:pt>
                <c:pt idx="7">
                  <c:v>0.21792288424775871</c:v>
                </c:pt>
                <c:pt idx="8">
                  <c:v>0</c:v>
                </c:pt>
              </c:numCache>
            </c:numRef>
          </c:val>
        </c:ser>
        <c:ser>
          <c:idx val="50"/>
          <c:order val="50"/>
          <c:tx>
            <c:strRef>
              <c:f>'D2.6.1.A'!$DK$104</c:f>
              <c:strCache>
                <c:ptCount val="1"/>
                <c:pt idx="0">
                  <c:v>Industry I6 LTP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'D2.6.1.A'!$DL$104:$DT$104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0.10834618813562874</c:v>
                </c:pt>
                <c:pt idx="4">
                  <c:v>0.11415746504852779</c:v>
                </c:pt>
                <c:pt idx="5">
                  <c:v>0.11415746504852779</c:v>
                </c:pt>
                <c:pt idx="6">
                  <c:v>0.11415746504852779</c:v>
                </c:pt>
                <c:pt idx="7">
                  <c:v>9.2488227421402031E-2</c:v>
                </c:pt>
                <c:pt idx="8">
                  <c:v>4.6490215303192327E-3</c:v>
                </c:pt>
              </c:numCache>
            </c:numRef>
          </c:val>
        </c:ser>
        <c:ser>
          <c:idx val="51"/>
          <c:order val="51"/>
          <c:tx>
            <c:strRef>
              <c:f>'D2.6.1.A'!$DK$105</c:f>
              <c:strCache>
                <c:ptCount val="1"/>
                <c:pt idx="0">
                  <c:v>Industry I6 LTP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'D2.6.1.A'!$DL$105:$DT$105</c:f>
              <c:numCache>
                <c:formatCode>0</c:formatCode>
                <c:ptCount val="9"/>
                <c:pt idx="0">
                  <c:v>0</c:v>
                </c:pt>
                <c:pt idx="1">
                  <c:v>7.318326572530804E-3</c:v>
                </c:pt>
                <c:pt idx="2">
                  <c:v>0.12094293796342401</c:v>
                </c:pt>
                <c:pt idx="3">
                  <c:v>0.35160563567037323</c:v>
                </c:pt>
                <c:pt idx="4">
                  <c:v>0.81407133629039441</c:v>
                </c:pt>
                <c:pt idx="5">
                  <c:v>1.7321422289995034</c:v>
                </c:pt>
                <c:pt idx="6">
                  <c:v>2.381686924440916</c:v>
                </c:pt>
                <c:pt idx="7">
                  <c:v>2.5365736020130258</c:v>
                </c:pt>
                <c:pt idx="8">
                  <c:v>3.0247860362386896</c:v>
                </c:pt>
              </c:numCache>
            </c:numRef>
          </c:val>
        </c:ser>
        <c:ser>
          <c:idx val="52"/>
          <c:order val="52"/>
          <c:tx>
            <c:strRef>
              <c:f>'D2.6.1.A'!$DK$106</c:f>
              <c:strCache>
                <c:ptCount val="1"/>
                <c:pt idx="0">
                  <c:v>Industry I6 Mot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'D2.6.1.A'!$DL$106:$DT$106</c:f>
              <c:numCache>
                <c:formatCode>0</c:formatCode>
                <c:ptCount val="9"/>
                <c:pt idx="0">
                  <c:v>0</c:v>
                </c:pt>
                <c:pt idx="1">
                  <c:v>16.470351470078462</c:v>
                </c:pt>
                <c:pt idx="2">
                  <c:v>16.875778450477487</c:v>
                </c:pt>
                <c:pt idx="3">
                  <c:v>16.996671181380826</c:v>
                </c:pt>
                <c:pt idx="4">
                  <c:v>17.138985831707529</c:v>
                </c:pt>
                <c:pt idx="5">
                  <c:v>17.121392287764632</c:v>
                </c:pt>
                <c:pt idx="6">
                  <c:v>16.836359721079535</c:v>
                </c:pt>
                <c:pt idx="7">
                  <c:v>16.408220716270296</c:v>
                </c:pt>
                <c:pt idx="8">
                  <c:v>15.790612989470219</c:v>
                </c:pt>
              </c:numCache>
            </c:numRef>
          </c:val>
        </c:ser>
        <c:ser>
          <c:idx val="53"/>
          <c:order val="53"/>
          <c:tx>
            <c:strRef>
              <c:f>'D2.6.1.A'!$DK$107</c:f>
              <c:strCache>
                <c:ptCount val="1"/>
                <c:pt idx="0">
                  <c:v>Industry I6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'D2.6.1.A'!$DL$107:$DT$107</c:f>
              <c:numCache>
                <c:formatCode>0</c:formatCode>
                <c:ptCount val="9"/>
                <c:pt idx="0">
                  <c:v>0</c:v>
                </c:pt>
                <c:pt idx="1">
                  <c:v>4.1063839277734777</c:v>
                </c:pt>
                <c:pt idx="2">
                  <c:v>4.2074648815843787</c:v>
                </c:pt>
                <c:pt idx="3">
                  <c:v>4.2376058271536152</c:v>
                </c:pt>
                <c:pt idx="4">
                  <c:v>4.2730876803399438</c:v>
                </c:pt>
                <c:pt idx="5">
                  <c:v>4.2687012623444991</c:v>
                </c:pt>
                <c:pt idx="6">
                  <c:v>4.1976370137852737</c:v>
                </c:pt>
                <c:pt idx="7">
                  <c:v>4.0908935037031773</c:v>
                </c:pt>
                <c:pt idx="8">
                  <c:v>3.9369116990276702</c:v>
                </c:pt>
              </c:numCache>
            </c:numRef>
          </c:val>
        </c:ser>
        <c:ser>
          <c:idx val="54"/>
          <c:order val="54"/>
          <c:tx>
            <c:strRef>
              <c:f>'D2.6.1.A'!$DK$108</c:f>
              <c:strCache>
                <c:ptCount val="1"/>
                <c:pt idx="0">
                  <c:v>Industry I6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'D2.6.1.A'!$DL$108:$DT$108</c:f>
              <c:numCache>
                <c:formatCode>0</c:formatCode>
                <c:ptCount val="9"/>
                <c:pt idx="0">
                  <c:v>0</c:v>
                </c:pt>
                <c:pt idx="1">
                  <c:v>1.3827924692975611</c:v>
                </c:pt>
                <c:pt idx="2">
                  <c:v>1.320903065494679</c:v>
                </c:pt>
                <c:pt idx="3">
                  <c:v>1.1360719207492611</c:v>
                </c:pt>
                <c:pt idx="4">
                  <c:v>0.80383224198210679</c:v>
                </c:pt>
                <c:pt idx="5">
                  <c:v>0.10917959247369113</c:v>
                </c:pt>
                <c:pt idx="6">
                  <c:v>0.22921574558348548</c:v>
                </c:pt>
                <c:pt idx="7">
                  <c:v>0.57331535857322891</c:v>
                </c:pt>
                <c:pt idx="8">
                  <c:v>1.3098927768350288</c:v>
                </c:pt>
              </c:numCache>
            </c:numRef>
          </c:val>
        </c:ser>
        <c:ser>
          <c:idx val="55"/>
          <c:order val="55"/>
          <c:tx>
            <c:strRef>
              <c:f>'D2.6.1.A'!$DK$109</c:f>
              <c:strCache>
                <c:ptCount val="1"/>
                <c:pt idx="0">
                  <c:v>Industry I6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'D2.6.1.A'!$DL$109:$DT$109</c:f>
              <c:numCache>
                <c:formatCode>0</c:formatCode>
                <c:ptCount val="9"/>
                <c:pt idx="0">
                  <c:v>0</c:v>
                </c:pt>
                <c:pt idx="1">
                  <c:v>4.8283892729027479E-2</c:v>
                </c:pt>
                <c:pt idx="2">
                  <c:v>0.14540004741139115</c:v>
                </c:pt>
                <c:pt idx="3">
                  <c:v>0.34073532315914401</c:v>
                </c:pt>
                <c:pt idx="4">
                  <c:v>0.68534044127345239</c:v>
                </c:pt>
                <c:pt idx="5">
                  <c:v>1.3784644224391107</c:v>
                </c:pt>
                <c:pt idx="6">
                  <c:v>1.2336623516519301</c:v>
                </c:pt>
                <c:pt idx="7">
                  <c:v>0.85236258477304983</c:v>
                </c:pt>
                <c:pt idx="8">
                  <c:v>6.2122448925028662E-2</c:v>
                </c:pt>
              </c:numCache>
            </c:numRef>
          </c:val>
        </c:ser>
        <c:ser>
          <c:idx val="56"/>
          <c:order val="56"/>
          <c:tx>
            <c:strRef>
              <c:f>'D2.6.1.A'!$DK$110</c:f>
              <c:strCache>
                <c:ptCount val="1"/>
                <c:pt idx="0">
                  <c:v>Industry I7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'D2.6.1.A'!$DL$110:$DT$110</c:f>
              <c:numCache>
                <c:formatCode>0</c:formatCode>
                <c:ptCount val="9"/>
                <c:pt idx="0">
                  <c:v>0</c:v>
                </c:pt>
                <c:pt idx="1">
                  <c:v>0.18667884134000567</c:v>
                </c:pt>
                <c:pt idx="2">
                  <c:v>0.17405914500969855</c:v>
                </c:pt>
                <c:pt idx="3">
                  <c:v>0.1581765315463261</c:v>
                </c:pt>
                <c:pt idx="4">
                  <c:v>0.14296019137591862</c:v>
                </c:pt>
                <c:pt idx="5">
                  <c:v>0.12623032073829413</c:v>
                </c:pt>
                <c:pt idx="6">
                  <c:v>0.10994311762229358</c:v>
                </c:pt>
                <c:pt idx="7">
                  <c:v>9.3211662072516674E-2</c:v>
                </c:pt>
                <c:pt idx="8">
                  <c:v>7.6471636374597377E-2</c:v>
                </c:pt>
              </c:numCache>
            </c:numRef>
          </c:val>
        </c:ser>
        <c:ser>
          <c:idx val="57"/>
          <c:order val="57"/>
          <c:tx>
            <c:strRef>
              <c:f>'D2.6.1.A'!$DK$111</c:f>
              <c:strCache>
                <c:ptCount val="1"/>
                <c:pt idx="0">
                  <c:v>Industry I7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'D2.6.1.A'!$DL$111:$DT$111</c:f>
              <c:numCache>
                <c:formatCode>0</c:formatCode>
                <c:ptCount val="9"/>
                <c:pt idx="0">
                  <c:v>0</c:v>
                </c:pt>
                <c:pt idx="1">
                  <c:v>2.6420211487556742</c:v>
                </c:pt>
                <c:pt idx="2">
                  <c:v>2.4634175943467769</c:v>
                </c:pt>
                <c:pt idx="3">
                  <c:v>2.0060850865052613</c:v>
                </c:pt>
                <c:pt idx="4">
                  <c:v>1.4258895499802846</c:v>
                </c:pt>
                <c:pt idx="5">
                  <c:v>0.63116878640036911</c:v>
                </c:pt>
                <c:pt idx="6">
                  <c:v>0.11138373324824248</c:v>
                </c:pt>
                <c:pt idx="7">
                  <c:v>2.5396071061038134E-3</c:v>
                </c:pt>
                <c:pt idx="8">
                  <c:v>0</c:v>
                </c:pt>
              </c:numCache>
            </c:numRef>
          </c:val>
        </c:ser>
        <c:ser>
          <c:idx val="58"/>
          <c:order val="58"/>
          <c:tx>
            <c:strRef>
              <c:f>'D2.6.1.A'!$DK$112</c:f>
              <c:strCache>
                <c:ptCount val="1"/>
                <c:pt idx="0">
                  <c:v>Industry I7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'D2.6.1.A'!$DL$112:$DT$112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9.3394589021116539E-2</c:v>
                </c:pt>
                <c:pt idx="4">
                  <c:v>0.19467580983525323</c:v>
                </c:pt>
                <c:pt idx="5">
                  <c:v>0.39433550105487275</c:v>
                </c:pt>
                <c:pt idx="6">
                  <c:v>0.56379131211841937</c:v>
                </c:pt>
                <c:pt idx="7">
                  <c:v>0.542392554582106</c:v>
                </c:pt>
                <c:pt idx="8">
                  <c:v>0.44797879390738898</c:v>
                </c:pt>
              </c:numCache>
            </c:numRef>
          </c:val>
        </c:ser>
        <c:ser>
          <c:idx val="59"/>
          <c:order val="59"/>
          <c:tx>
            <c:strRef>
              <c:f>'D2.6.1.A'!$DK$113</c:f>
              <c:strCache>
                <c:ptCount val="1"/>
                <c:pt idx="0">
                  <c:v>Industry I7 HTP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'D2.6.1.A'!$DL$113:$DT$113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8.15798943239434E-2</c:v>
                </c:pt>
                <c:pt idx="4">
                  <c:v>0.25442877343549047</c:v>
                </c:pt>
                <c:pt idx="5">
                  <c:v>0.46751303777542869</c:v>
                </c:pt>
                <c:pt idx="6">
                  <c:v>0.51393386806700525</c:v>
                </c:pt>
                <c:pt idx="7">
                  <c:v>0.44688935311976619</c:v>
                </c:pt>
                <c:pt idx="8">
                  <c:v>0.27813554227498294</c:v>
                </c:pt>
              </c:numCache>
            </c:numRef>
          </c:val>
        </c:ser>
        <c:ser>
          <c:idx val="60"/>
          <c:order val="60"/>
          <c:tx>
            <c:strRef>
              <c:f>'D2.6.1.A'!$DK$114</c:f>
              <c:strCache>
                <c:ptCount val="1"/>
                <c:pt idx="0">
                  <c:v>Industry I7 HTP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'D2.6.1.A'!$DL$114:$DT$114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5.7575181581443327E-2</c:v>
                </c:pt>
                <c:pt idx="4">
                  <c:v>0.14828738238794817</c:v>
                </c:pt>
                <c:pt idx="5">
                  <c:v>0.29349031864330843</c:v>
                </c:pt>
                <c:pt idx="6">
                  <c:v>0.36688982660251268</c:v>
                </c:pt>
                <c:pt idx="7">
                  <c:v>0.32738092257992124</c:v>
                </c:pt>
                <c:pt idx="8">
                  <c:v>0.35617050729593996</c:v>
                </c:pt>
              </c:numCache>
            </c:numRef>
          </c:val>
        </c:ser>
        <c:ser>
          <c:idx val="61"/>
          <c:order val="61"/>
          <c:tx>
            <c:strRef>
              <c:f>'D2.6.1.A'!$DK$115</c:f>
              <c:strCache>
                <c:ptCount val="1"/>
                <c:pt idx="0">
                  <c:v>Industry I7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'D2.6.1.A'!$DL$115:$DT$115</c:f>
              <c:numCache>
                <c:formatCode>0</c:formatCode>
                <c:ptCount val="9"/>
                <c:pt idx="0">
                  <c:v>0</c:v>
                </c:pt>
                <c:pt idx="1">
                  <c:v>0.1977587006281662</c:v>
                </c:pt>
                <c:pt idx="2">
                  <c:v>0.18438999354444127</c:v>
                </c:pt>
                <c:pt idx="3">
                  <c:v>0.16756470697982723</c:v>
                </c:pt>
                <c:pt idx="4">
                  <c:v>0.15144523870577917</c:v>
                </c:pt>
                <c:pt idx="5">
                  <c:v>0.13372240812023756</c:v>
                </c:pt>
                <c:pt idx="6">
                  <c:v>0.11646851848835885</c:v>
                </c:pt>
                <c:pt idx="7">
                  <c:v>9.8744008922138318E-2</c:v>
                </c:pt>
                <c:pt idx="8">
                  <c:v>8.1010420547907788E-2</c:v>
                </c:pt>
              </c:numCache>
            </c:numRef>
          </c:val>
        </c:ser>
        <c:ser>
          <c:idx val="62"/>
          <c:order val="62"/>
          <c:tx>
            <c:strRef>
              <c:f>'D2.6.1.A'!$DK$116</c:f>
              <c:strCache>
                <c:ptCount val="1"/>
                <c:pt idx="0">
                  <c:v>Industry I7 Mot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'D2.6.1.A'!$DL$116:$DT$116</c:f>
              <c:numCache>
                <c:formatCode>0</c:formatCode>
                <c:ptCount val="9"/>
                <c:pt idx="0">
                  <c:v>0</c:v>
                </c:pt>
                <c:pt idx="1">
                  <c:v>1.9142812608859219</c:v>
                </c:pt>
                <c:pt idx="2">
                  <c:v>1.7848737285175953</c:v>
                </c:pt>
                <c:pt idx="3">
                  <c:v>1.6220069081079036</c:v>
                </c:pt>
                <c:pt idx="4">
                  <c:v>1.4659723268001614</c:v>
                </c:pt>
                <c:pt idx="5">
                  <c:v>1.2944173844790456</c:v>
                </c:pt>
                <c:pt idx="6">
                  <c:v>1.1274017361419622</c:v>
                </c:pt>
                <c:pt idx="7">
                  <c:v>0.95583054148302082</c:v>
                </c:pt>
                <c:pt idx="8">
                  <c:v>0.78417146501711732</c:v>
                </c:pt>
              </c:numCache>
            </c:numRef>
          </c:val>
        </c:ser>
        <c:ser>
          <c:idx val="63"/>
          <c:order val="63"/>
          <c:tx>
            <c:strRef>
              <c:f>'D2.6.1.A'!$DK$117</c:f>
              <c:strCache>
                <c:ptCount val="1"/>
                <c:pt idx="0">
                  <c:v>Industry I7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'D2.6.1.A'!$DL$117:$DT$117</c:f>
              <c:numCache>
                <c:formatCode>0</c:formatCode>
                <c:ptCount val="9"/>
                <c:pt idx="0">
                  <c:v>0</c:v>
                </c:pt>
                <c:pt idx="1">
                  <c:v>0.28159955180084439</c:v>
                </c:pt>
                <c:pt idx="2">
                  <c:v>0.26256311036501356</c:v>
                </c:pt>
                <c:pt idx="3">
                  <c:v>0.23860465422394264</c:v>
                </c:pt>
                <c:pt idx="4">
                  <c:v>0.21565125178539907</c:v>
                </c:pt>
                <c:pt idx="5">
                  <c:v>0.19041473307001902</c:v>
                </c:pt>
                <c:pt idx="6">
                  <c:v>0.16584596531554507</c:v>
                </c:pt>
                <c:pt idx="7">
                  <c:v>0.14060705580671468</c:v>
                </c:pt>
                <c:pt idx="8">
                  <c:v>0.11535521848104156</c:v>
                </c:pt>
              </c:numCache>
            </c:numRef>
          </c:val>
        </c:ser>
        <c:ser>
          <c:idx val="64"/>
          <c:order val="64"/>
          <c:tx>
            <c:strRef>
              <c:f>'D2.6.1.A'!$DK$118</c:f>
              <c:strCache>
                <c:ptCount val="1"/>
                <c:pt idx="0">
                  <c:v>Industry I7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'D2.6.1.A'!$DL$118:$DT$118</c:f>
              <c:numCache>
                <c:formatCode>0</c:formatCode>
                <c:ptCount val="9"/>
                <c:pt idx="0">
                  <c:v>0</c:v>
                </c:pt>
                <c:pt idx="1">
                  <c:v>5.2017810772822651E-2</c:v>
                </c:pt>
                <c:pt idx="2">
                  <c:v>4.7770713346159059E-2</c:v>
                </c:pt>
                <c:pt idx="3">
                  <c:v>4.1352165159402314E-2</c:v>
                </c:pt>
                <c:pt idx="4">
                  <c:v>3.4020813591513169E-2</c:v>
                </c:pt>
                <c:pt idx="5">
                  <c:v>2.5243844479745443E-2</c:v>
                </c:pt>
                <c:pt idx="6">
                  <c:v>2.2666191928843664E-2</c:v>
                </c:pt>
                <c:pt idx="7">
                  <c:v>2.12498441121283E-2</c:v>
                </c:pt>
                <c:pt idx="8">
                  <c:v>2.1385082810485113E-2</c:v>
                </c:pt>
              </c:numCache>
            </c:numRef>
          </c:val>
        </c:ser>
        <c:ser>
          <c:idx val="65"/>
          <c:order val="65"/>
          <c:tx>
            <c:strRef>
              <c:f>'D2.6.1.A'!$DK$119</c:f>
              <c:strCache>
                <c:ptCount val="1"/>
                <c:pt idx="0">
                  <c:v>Industry I7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'D2.6.1.A'!$DL$119:$DT$119</c:f>
              <c:numCache>
                <c:formatCode>0</c:formatCode>
                <c:ptCount val="9"/>
                <c:pt idx="0">
                  <c:v>0</c:v>
                </c:pt>
                <c:pt idx="1">
                  <c:v>1.8641383035721587E-4</c:v>
                </c:pt>
                <c:pt idx="2">
                  <c:v>9.0444788317324109E-4</c:v>
                </c:pt>
                <c:pt idx="3">
                  <c:v>2.8814668930207039E-3</c:v>
                </c:pt>
                <c:pt idx="4">
                  <c:v>5.9576107780874698E-3</c:v>
                </c:pt>
                <c:pt idx="5">
                  <c:v>1.0056117574164122E-2</c:v>
                </c:pt>
                <c:pt idx="6">
                  <c:v>8.0790985644187685E-3</c:v>
                </c:pt>
                <c:pt idx="7">
                  <c:v>4.8165408490946715E-3</c:v>
                </c:pt>
                <c:pt idx="8">
                  <c:v>0</c:v>
                </c:pt>
              </c:numCache>
            </c:numRef>
          </c:val>
        </c:ser>
        <c:ser>
          <c:idx val="66"/>
          <c:order val="66"/>
          <c:tx>
            <c:strRef>
              <c:f>'D2.6.1.A'!$DK$120</c:f>
              <c:strCache>
                <c:ptCount val="1"/>
                <c:pt idx="0">
                  <c:v>Industry I8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'D2.6.1.A'!$DL$120:$DT$120</c:f>
              <c:numCache>
                <c:formatCode>0</c:formatCode>
                <c:ptCount val="9"/>
                <c:pt idx="0">
                  <c:v>0</c:v>
                </c:pt>
                <c:pt idx="1">
                  <c:v>0.7984946346421754</c:v>
                </c:pt>
                <c:pt idx="2">
                  <c:v>0.6059093332660328</c:v>
                </c:pt>
                <c:pt idx="3">
                  <c:v>0.39948352170467288</c:v>
                </c:pt>
                <c:pt idx="4">
                  <c:v>0.13071899268356457</c:v>
                </c:pt>
                <c:pt idx="5">
                  <c:v>2.9748639597302492E-3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7"/>
          <c:order val="67"/>
          <c:tx>
            <c:strRef>
              <c:f>'D2.6.1.A'!$DK$121</c:f>
              <c:strCache>
                <c:ptCount val="1"/>
                <c:pt idx="0">
                  <c:v>Industry I8 LTP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'D2.6.1.A'!$DL$121:$DT$121</c:f>
              <c:numCache>
                <c:formatCode>0</c:formatCode>
                <c:ptCount val="9"/>
                <c:pt idx="0">
                  <c:v>0</c:v>
                </c:pt>
                <c:pt idx="1">
                  <c:v>3.0329083703137149E-2</c:v>
                </c:pt>
                <c:pt idx="2">
                  <c:v>9.1331704200450586E-2</c:v>
                </c:pt>
                <c:pt idx="3">
                  <c:v>9.133170420045196E-2</c:v>
                </c:pt>
                <c:pt idx="4">
                  <c:v>9.133170420045196E-2</c:v>
                </c:pt>
                <c:pt idx="5">
                  <c:v>9.133170420045196E-2</c:v>
                </c:pt>
                <c:pt idx="6">
                  <c:v>9.133170420045196E-2</c:v>
                </c:pt>
                <c:pt idx="7">
                  <c:v>6.1002620497314801E-2</c:v>
                </c:pt>
                <c:pt idx="8">
                  <c:v>0</c:v>
                </c:pt>
              </c:numCache>
            </c:numRef>
          </c:val>
        </c:ser>
        <c:ser>
          <c:idx val="68"/>
          <c:order val="68"/>
          <c:tx>
            <c:strRef>
              <c:f>'D2.6.1.A'!$DK$122</c:f>
              <c:strCache>
                <c:ptCount val="1"/>
                <c:pt idx="0">
                  <c:v>Industry I8 LTP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'D2.6.1.A'!$DL$122:$DT$122</c:f>
              <c:numCache>
                <c:formatCode>0</c:formatCode>
                <c:ptCount val="9"/>
                <c:pt idx="0">
                  <c:v>0</c:v>
                </c:pt>
                <c:pt idx="1">
                  <c:v>4.4982748078541395E-4</c:v>
                </c:pt>
                <c:pt idx="2">
                  <c:v>8.8112543267629645E-4</c:v>
                </c:pt>
                <c:pt idx="3">
                  <c:v>3.2101341675109737E-2</c:v>
                </c:pt>
                <c:pt idx="4">
                  <c:v>3.6626025901734631E-2</c:v>
                </c:pt>
                <c:pt idx="5">
                  <c:v>3.6626025901734631E-2</c:v>
                </c:pt>
                <c:pt idx="6">
                  <c:v>3.6176198420949213E-2</c:v>
                </c:pt>
                <c:pt idx="7">
                  <c:v>3.5744900469058337E-2</c:v>
                </c:pt>
                <c:pt idx="8">
                  <c:v>4.5246842266248822E-3</c:v>
                </c:pt>
              </c:numCache>
            </c:numRef>
          </c:val>
        </c:ser>
        <c:ser>
          <c:idx val="69"/>
          <c:order val="69"/>
          <c:tx>
            <c:strRef>
              <c:f>'D2.6.1.A'!$DK$123</c:f>
              <c:strCache>
                <c:ptCount val="1"/>
                <c:pt idx="0">
                  <c:v>Industry I8 LTP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'D2.6.1.A'!$DL$123:$DT$123</c:f>
              <c:numCache>
                <c:formatCode>0</c:formatCode>
                <c:ptCount val="9"/>
                <c:pt idx="0">
                  <c:v>0</c:v>
                </c:pt>
                <c:pt idx="1">
                  <c:v>3.0329083705356426E-2</c:v>
                </c:pt>
                <c:pt idx="2">
                  <c:v>9.1331704205132799E-2</c:v>
                </c:pt>
                <c:pt idx="3">
                  <c:v>9.2697029557380684E-2</c:v>
                </c:pt>
                <c:pt idx="4">
                  <c:v>9.2697029557380684E-2</c:v>
                </c:pt>
                <c:pt idx="5">
                  <c:v>9.2697029557380684E-2</c:v>
                </c:pt>
                <c:pt idx="6">
                  <c:v>9.2697029557380684E-2</c:v>
                </c:pt>
                <c:pt idx="7">
                  <c:v>6.2367945852024216E-2</c:v>
                </c:pt>
                <c:pt idx="8">
                  <c:v>1.3653253522478959E-3</c:v>
                </c:pt>
              </c:numCache>
            </c:numRef>
          </c:val>
        </c:ser>
        <c:ser>
          <c:idx val="70"/>
          <c:order val="70"/>
          <c:tx>
            <c:strRef>
              <c:f>'D2.6.1.A'!$DK$124</c:f>
              <c:strCache>
                <c:ptCount val="1"/>
                <c:pt idx="0">
                  <c:v>Industry I8 LTP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'D2.6.1.A'!$DL$124:$DT$124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3.0329083703473928E-2</c:v>
                </c:pt>
                <c:pt idx="4">
                  <c:v>3.4450832984471408E-2</c:v>
                </c:pt>
                <c:pt idx="5">
                  <c:v>3.4450832984471408E-2</c:v>
                </c:pt>
                <c:pt idx="6">
                  <c:v>3.4450832984471408E-2</c:v>
                </c:pt>
                <c:pt idx="7">
                  <c:v>2.8385016243776619E-2</c:v>
                </c:pt>
                <c:pt idx="8">
                  <c:v>3.2973994247979875E-3</c:v>
                </c:pt>
              </c:numCache>
            </c:numRef>
          </c:val>
        </c:ser>
        <c:ser>
          <c:idx val="71"/>
          <c:order val="71"/>
          <c:tx>
            <c:strRef>
              <c:f>'D2.6.1.A'!$DK$125</c:f>
              <c:strCache>
                <c:ptCount val="1"/>
                <c:pt idx="0">
                  <c:v>Industry I8 LTP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'D2.6.1.A'!$DL$125:$DT$125</c:f>
              <c:numCache>
                <c:formatCode>0</c:formatCode>
                <c:ptCount val="9"/>
                <c:pt idx="0">
                  <c:v>0</c:v>
                </c:pt>
                <c:pt idx="1">
                  <c:v>1.2083563643186822E-2</c:v>
                </c:pt>
                <c:pt idx="2">
                  <c:v>5.4633446317501513E-2</c:v>
                </c:pt>
                <c:pt idx="3">
                  <c:v>0.14021645863056093</c:v>
                </c:pt>
                <c:pt idx="4">
                  <c:v>0.31171389057293364</c:v>
                </c:pt>
                <c:pt idx="5">
                  <c:v>0.30930669760191498</c:v>
                </c:pt>
                <c:pt idx="6">
                  <c:v>0.26675681492760023</c:v>
                </c:pt>
                <c:pt idx="7">
                  <c:v>0.18117380261454097</c:v>
                </c:pt>
                <c:pt idx="8">
                  <c:v>1.5031194933901213E-2</c:v>
                </c:pt>
              </c:numCache>
            </c:numRef>
          </c:val>
        </c:ser>
        <c:ser>
          <c:idx val="72"/>
          <c:order val="72"/>
          <c:tx>
            <c:strRef>
              <c:f>'D2.6.1.A'!$DK$126</c:f>
              <c:strCache>
                <c:ptCount val="1"/>
                <c:pt idx="0">
                  <c:v>Industry I8 LTP Hyd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'D2.6.1.A'!$DL$126:$DT$126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3.0366353205017772E-2</c:v>
                </c:pt>
                <c:pt idx="4">
                  <c:v>9.1406666480584209E-2</c:v>
                </c:pt>
                <c:pt idx="5">
                  <c:v>0.19397763782315949</c:v>
                </c:pt>
                <c:pt idx="6">
                  <c:v>0.21237186165782423</c:v>
                </c:pt>
                <c:pt idx="7">
                  <c:v>0.33752980576446617</c:v>
                </c:pt>
                <c:pt idx="8">
                  <c:v>0.65440513715114379</c:v>
                </c:pt>
              </c:numCache>
            </c:numRef>
          </c:val>
        </c:ser>
        <c:ser>
          <c:idx val="73"/>
          <c:order val="73"/>
          <c:tx>
            <c:strRef>
              <c:f>'D2.6.1.A'!$DK$127</c:f>
              <c:strCache>
                <c:ptCount val="1"/>
                <c:pt idx="0">
                  <c:v>Industry I8 Mot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'D2.6.1.A'!$DL$127:$DT$127</c:f>
              <c:numCache>
                <c:formatCode>0</c:formatCode>
                <c:ptCount val="9"/>
                <c:pt idx="0">
                  <c:v>0</c:v>
                </c:pt>
                <c:pt idx="1">
                  <c:v>2.8975122588644409</c:v>
                </c:pt>
                <c:pt idx="2">
                  <c:v>2.8058343090870772</c:v>
                </c:pt>
                <c:pt idx="3">
                  <c:v>2.7141563593097113</c:v>
                </c:pt>
                <c:pt idx="4">
                  <c:v>2.6224784095323517</c:v>
                </c:pt>
                <c:pt idx="5">
                  <c:v>2.5308004597549858</c:v>
                </c:pt>
                <c:pt idx="6">
                  <c:v>2.4391225099776239</c:v>
                </c:pt>
                <c:pt idx="7">
                  <c:v>2.3474445602002643</c:v>
                </c:pt>
                <c:pt idx="8">
                  <c:v>2.2557666104228979</c:v>
                </c:pt>
              </c:numCache>
            </c:numRef>
          </c:val>
        </c:ser>
        <c:ser>
          <c:idx val="74"/>
          <c:order val="74"/>
          <c:tx>
            <c:strRef>
              <c:f>'D2.6.1.A'!$DK$128</c:f>
              <c:strCache>
                <c:ptCount val="1"/>
                <c:pt idx="0">
                  <c:v>Industry I8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'D2.6.1.A'!$DL$128:$DT$128</c:f>
              <c:numCache>
                <c:formatCode>0</c:formatCode>
                <c:ptCount val="9"/>
                <c:pt idx="0">
                  <c:v>0</c:v>
                </c:pt>
                <c:pt idx="1">
                  <c:v>0.87271975127014945</c:v>
                </c:pt>
                <c:pt idx="2">
                  <c:v>0.84510669897610657</c:v>
                </c:pt>
                <c:pt idx="3">
                  <c:v>0.81749364668206059</c:v>
                </c:pt>
                <c:pt idx="4">
                  <c:v>0.78988059438801894</c:v>
                </c:pt>
                <c:pt idx="5">
                  <c:v>0.76226754209397674</c:v>
                </c:pt>
                <c:pt idx="6">
                  <c:v>0.7346544897999342</c:v>
                </c:pt>
                <c:pt idx="7">
                  <c:v>0.70704143750589066</c:v>
                </c:pt>
                <c:pt idx="8">
                  <c:v>0.67942838521183668</c:v>
                </c:pt>
              </c:numCache>
            </c:numRef>
          </c:val>
        </c:ser>
        <c:ser>
          <c:idx val="75"/>
          <c:order val="75"/>
          <c:tx>
            <c:strRef>
              <c:f>'D2.6.1.A'!$DK$129</c:f>
              <c:strCache>
                <c:ptCount val="1"/>
                <c:pt idx="0">
                  <c:v>Industry I8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'D2.6.1.A'!$DL$129:$DT$129</c:f>
              <c:numCache>
                <c:formatCode>0</c:formatCode>
                <c:ptCount val="9"/>
                <c:pt idx="0">
                  <c:v>0</c:v>
                </c:pt>
                <c:pt idx="1">
                  <c:v>0.21619638042654998</c:v>
                </c:pt>
                <c:pt idx="2">
                  <c:v>0.19343396785067166</c:v>
                </c:pt>
                <c:pt idx="3">
                  <c:v>0.15481820313183978</c:v>
                </c:pt>
                <c:pt idx="4">
                  <c:v>9.2109091309669378E-2</c:v>
                </c:pt>
                <c:pt idx="5">
                  <c:v>0</c:v>
                </c:pt>
                <c:pt idx="6">
                  <c:v>1.0102523310815585E-2</c:v>
                </c:pt>
                <c:pt idx="7">
                  <c:v>5.2445926182099686E-2</c:v>
                </c:pt>
                <c:pt idx="8">
                  <c:v>0.14543209771883803</c:v>
                </c:pt>
              </c:numCache>
            </c:numRef>
          </c:val>
        </c:ser>
        <c:ser>
          <c:idx val="76"/>
          <c:order val="76"/>
          <c:tx>
            <c:strRef>
              <c:f>'D2.6.1.A'!$DK$130</c:f>
              <c:strCache>
                <c:ptCount val="1"/>
                <c:pt idx="0">
                  <c:v>Industry I8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'D2.6.1.A'!$DL$130:$DT$130</c:f>
              <c:numCache>
                <c:formatCode>0</c:formatCode>
                <c:ptCount val="9"/>
                <c:pt idx="0">
                  <c:v>0</c:v>
                </c:pt>
                <c:pt idx="1">
                  <c:v>7.7934066813856867E-3</c:v>
                </c:pt>
                <c:pt idx="2">
                  <c:v>2.3468731225300032E-2</c:v>
                </c:pt>
                <c:pt idx="3">
                  <c:v>5.4997407912771704E-2</c:v>
                </c:pt>
                <c:pt idx="4">
                  <c:v>0.11061943170047601</c:v>
                </c:pt>
                <c:pt idx="5">
                  <c:v>0.19564143497131986</c:v>
                </c:pt>
                <c:pt idx="6">
                  <c:v>0.17845182362767328</c:v>
                </c:pt>
                <c:pt idx="7">
                  <c:v>0.12902133272519672</c:v>
                </c:pt>
                <c:pt idx="8">
                  <c:v>2.894807317572835E-2</c:v>
                </c:pt>
              </c:numCache>
            </c:numRef>
          </c:val>
        </c:ser>
        <c:ser>
          <c:idx val="77"/>
          <c:order val="77"/>
          <c:tx>
            <c:strRef>
              <c:f>'D2.6.1.A'!$DK$131</c:f>
              <c:strCache>
                <c:ptCount val="1"/>
                <c:pt idx="0">
                  <c:v>Industry I9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'D2.6.1.A'!$DL$131:$DT$131</c:f>
              <c:numCache>
                <c:formatCode>0</c:formatCode>
                <c:ptCount val="9"/>
                <c:pt idx="0">
                  <c:v>0</c:v>
                </c:pt>
                <c:pt idx="1">
                  <c:v>4.0424054621804224</c:v>
                </c:pt>
                <c:pt idx="2">
                  <c:v>4.0726893462864115</c:v>
                </c:pt>
                <c:pt idx="3">
                  <c:v>4.1008846772256842</c:v>
                </c:pt>
                <c:pt idx="4">
                  <c:v>4.1269914549983282</c:v>
                </c:pt>
                <c:pt idx="5">
                  <c:v>4.151009679604285</c:v>
                </c:pt>
                <c:pt idx="6">
                  <c:v>4.1729393510435591</c:v>
                </c:pt>
                <c:pt idx="7">
                  <c:v>4.1927804693161486</c:v>
                </c:pt>
                <c:pt idx="8">
                  <c:v>4.2105330344218839</c:v>
                </c:pt>
              </c:numCache>
            </c:numRef>
          </c:val>
        </c:ser>
        <c:ser>
          <c:idx val="78"/>
          <c:order val="78"/>
          <c:tx>
            <c:strRef>
              <c:f>'D2.6.1.A'!$DK$132</c:f>
              <c:strCache>
                <c:ptCount val="1"/>
                <c:pt idx="0">
                  <c:v>Industry Sector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'D2.6.1.A'!$DL$132:$DT$132</c:f>
              <c:numCache>
                <c:formatCode>0</c:formatCode>
                <c:ptCount val="9"/>
                <c:pt idx="0">
                  <c:v>113.5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79"/>
          <c:order val="79"/>
          <c:tx>
            <c:strRef>
              <c:f>'D2.6.1.A'!$DK$133</c:f>
              <c:strCache>
                <c:ptCount val="1"/>
                <c:pt idx="0">
                  <c:v>Domestic Appliances</c:v>
                </c:pt>
              </c:strCache>
            </c:strRef>
          </c:tx>
          <c:spPr>
            <a:solidFill>
              <a:srgbClr val="544000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'D2.6.1.A'!$DL$133:$DT$133</c:f>
              <c:numCache>
                <c:formatCode>0</c:formatCode>
                <c:ptCount val="9"/>
                <c:pt idx="0">
                  <c:v>68.400000000000006</c:v>
                </c:pt>
                <c:pt idx="1">
                  <c:v>62.099347054239622</c:v>
                </c:pt>
                <c:pt idx="2">
                  <c:v>64.05262159702923</c:v>
                </c:pt>
                <c:pt idx="3">
                  <c:v>65.809094033377349</c:v>
                </c:pt>
                <c:pt idx="4">
                  <c:v>67.313555833138835</c:v>
                </c:pt>
                <c:pt idx="5">
                  <c:v>68.64272183098025</c:v>
                </c:pt>
                <c:pt idx="6">
                  <c:v>69.998134560758501</c:v>
                </c:pt>
                <c:pt idx="7">
                  <c:v>71.380313308983318</c:v>
                </c:pt>
                <c:pt idx="8">
                  <c:v>72.802839435539411</c:v>
                </c:pt>
              </c:numCache>
            </c:numRef>
          </c:val>
        </c:ser>
        <c:ser>
          <c:idx val="80"/>
          <c:order val="80"/>
          <c:tx>
            <c:strRef>
              <c:f>'D2.6.1.A'!$DK$134</c:f>
              <c:strCache>
                <c:ptCount val="1"/>
                <c:pt idx="0">
                  <c:v>Domestic Cooking (Electric)</c:v>
                </c:pt>
              </c:strCache>
            </c:strRef>
          </c:tx>
          <c:spPr>
            <a:solidFill>
              <a:srgbClr val="C49500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'D2.6.1.A'!$DL$134:$DT$134</c:f>
              <c:numCache>
                <c:formatCode>0</c:formatCode>
                <c:ptCount val="9"/>
                <c:pt idx="0">
                  <c:v>7.3</c:v>
                </c:pt>
                <c:pt idx="1">
                  <c:v>4.6376884856537455</c:v>
                </c:pt>
                <c:pt idx="2">
                  <c:v>2.0611948825127793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4.8593499452971916</c:v>
                </c:pt>
                <c:pt idx="7">
                  <c:v>9.4913731762208755</c:v>
                </c:pt>
                <c:pt idx="8">
                  <c:v>14.216866111716412</c:v>
                </c:pt>
              </c:numCache>
            </c:numRef>
          </c:val>
        </c:ser>
        <c:ser>
          <c:idx val="81"/>
          <c:order val="81"/>
          <c:tx>
            <c:strRef>
              <c:f>'D2.6.1.A'!$DK$135</c:f>
              <c:strCache>
                <c:ptCount val="1"/>
                <c:pt idx="0">
                  <c:v>Floorspace (Commercial)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'D2.6.1.A'!$DL$135:$DT$135</c:f>
              <c:numCache>
                <c:formatCode>0</c:formatCode>
                <c:ptCount val="9"/>
                <c:pt idx="0">
                  <c:v>31.2</c:v>
                </c:pt>
                <c:pt idx="1">
                  <c:v>34.10608376788403</c:v>
                </c:pt>
                <c:pt idx="2">
                  <c:v>36.040194240376316</c:v>
                </c:pt>
                <c:pt idx="3">
                  <c:v>37.588308818037518</c:v>
                </c:pt>
                <c:pt idx="4">
                  <c:v>39.80014316486055</c:v>
                </c:pt>
                <c:pt idx="5">
                  <c:v>42.000586349551213</c:v>
                </c:pt>
                <c:pt idx="6">
                  <c:v>45.527872663025029</c:v>
                </c:pt>
                <c:pt idx="7">
                  <c:v>47.85295471050933</c:v>
                </c:pt>
                <c:pt idx="8">
                  <c:v>49.014556624853917</c:v>
                </c:pt>
              </c:numCache>
            </c:numRef>
          </c:val>
        </c:ser>
        <c:ser>
          <c:idx val="82"/>
          <c:order val="82"/>
          <c:tx>
            <c:strRef>
              <c:f>'D2.6.1.A'!$DK$136</c:f>
              <c:strCache>
                <c:ptCount val="1"/>
                <c:pt idx="0">
                  <c:v>Floorspace (Public)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'D2.6.1.A'!$DL$136:$DT$136</c:f>
              <c:numCache>
                <c:formatCode>0</c:formatCode>
                <c:ptCount val="9"/>
                <c:pt idx="0">
                  <c:v>7.4</c:v>
                </c:pt>
                <c:pt idx="1">
                  <c:v>8.2314192144875058</c:v>
                </c:pt>
                <c:pt idx="2">
                  <c:v>8.6857832012282046</c:v>
                </c:pt>
                <c:pt idx="3">
                  <c:v>8.7667752055562485</c:v>
                </c:pt>
                <c:pt idx="4">
                  <c:v>8.8144036081347252</c:v>
                </c:pt>
                <c:pt idx="5">
                  <c:v>8.8581017098311587</c:v>
                </c:pt>
                <c:pt idx="6">
                  <c:v>8.8778455474829219</c:v>
                </c:pt>
                <c:pt idx="7">
                  <c:v>8.8959241457773164</c:v>
                </c:pt>
                <c:pt idx="8">
                  <c:v>8.9158378172443324</c:v>
                </c:pt>
              </c:numCache>
            </c:numRef>
          </c:val>
        </c:ser>
        <c:ser>
          <c:idx val="83"/>
          <c:order val="83"/>
          <c:tx>
            <c:strRef>
              <c:f>'D2.6.1.A'!$DK$137</c:f>
              <c:strCache>
                <c:ptCount val="1"/>
                <c:pt idx="0">
                  <c:v>Lighting (CFL)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'D2.6.1.A'!$DL$137:$DT$137</c:f>
              <c:numCache>
                <c:formatCode>0</c:formatCode>
                <c:ptCount val="9"/>
                <c:pt idx="0">
                  <c:v>34.299999999999997</c:v>
                </c:pt>
                <c:pt idx="1">
                  <c:v>43.52448700406169</c:v>
                </c:pt>
                <c:pt idx="2">
                  <c:v>45.976044584550479</c:v>
                </c:pt>
                <c:pt idx="3">
                  <c:v>47.724730619052494</c:v>
                </c:pt>
                <c:pt idx="4">
                  <c:v>39.729359273774719</c:v>
                </c:pt>
                <c:pt idx="5">
                  <c:v>24.68360636937436</c:v>
                </c:pt>
                <c:pt idx="6">
                  <c:v>5.4921982168977559</c:v>
                </c:pt>
                <c:pt idx="7">
                  <c:v>7.4701743433110659</c:v>
                </c:pt>
                <c:pt idx="8">
                  <c:v>0.73618648671988229</c:v>
                </c:pt>
              </c:numCache>
            </c:numRef>
          </c:val>
        </c:ser>
        <c:ser>
          <c:idx val="84"/>
          <c:order val="84"/>
          <c:tx>
            <c:strRef>
              <c:f>'D2.6.1.A'!$DK$138</c:f>
              <c:strCache>
                <c:ptCount val="1"/>
                <c:pt idx="0">
                  <c:v>Lighting (Incandescent)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'D2.6.1.A'!$DL$138:$DT$138</c:f>
              <c:numCache>
                <c:formatCode>0</c:formatCode>
                <c:ptCount val="9"/>
                <c:pt idx="0">
                  <c:v>19.8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5"/>
          <c:order val="85"/>
          <c:tx>
            <c:strRef>
              <c:f>'D2.6.1.A'!$DK$139</c:f>
              <c:strCache>
                <c:ptCount val="1"/>
                <c:pt idx="0">
                  <c:v>Lighting (LED)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'D2.6.1.A'!$DL$139:$DT$139</c:f>
              <c:numCache>
                <c:formatCode>0</c:formatCode>
                <c:ptCount val="9"/>
                <c:pt idx="0">
                  <c:v>0</c:v>
                </c:pt>
                <c:pt idx="1">
                  <c:v>4.557075837542747E-2</c:v>
                </c:pt>
                <c:pt idx="2">
                  <c:v>0</c:v>
                </c:pt>
                <c:pt idx="3">
                  <c:v>0</c:v>
                </c:pt>
                <c:pt idx="4">
                  <c:v>6.4697136595538325</c:v>
                </c:pt>
                <c:pt idx="5">
                  <c:v>16.796600212193468</c:v>
                </c:pt>
                <c:pt idx="6">
                  <c:v>28.96223618155549</c:v>
                </c:pt>
                <c:pt idx="7">
                  <c:v>28.343245749708107</c:v>
                </c:pt>
                <c:pt idx="8">
                  <c:v>30.69611499194</c:v>
                </c:pt>
              </c:numCache>
            </c:numRef>
          </c:val>
        </c:ser>
        <c:ser>
          <c:idx val="86"/>
          <c:order val="86"/>
          <c:tx>
            <c:strRef>
              <c:f>'D2.6.1.A'!$DK$140</c:f>
              <c:strCache>
                <c:ptCount val="1"/>
                <c:pt idx="0">
                  <c:v>Electric Resistive Heating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'D2.6.1.A'!$DL$140:$DT$140</c:f>
              <c:numCache>
                <c:formatCode>0</c:formatCode>
                <c:ptCount val="9"/>
                <c:pt idx="0">
                  <c:v>51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7"/>
          <c:order val="87"/>
          <c:tx>
            <c:strRef>
              <c:f>'D2.6.1.A'!$DK$141</c:f>
              <c:strCache>
                <c:ptCount val="1"/>
                <c:pt idx="0">
                  <c:v>Electric Resistive Heating - Hot Water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'D2.6.1.A'!$DL$141:$DT$141</c:f>
              <c:numCache>
                <c:formatCode>0</c:formatCode>
                <c:ptCount val="9"/>
                <c:pt idx="0">
                  <c:v>0</c:v>
                </c:pt>
                <c:pt idx="1">
                  <c:v>7.9072363123909586</c:v>
                </c:pt>
                <c:pt idx="2">
                  <c:v>5.9168571155854064</c:v>
                </c:pt>
                <c:pt idx="3">
                  <c:v>3.8956247752348054</c:v>
                </c:pt>
                <c:pt idx="4">
                  <c:v>2.5235141327536925</c:v>
                </c:pt>
                <c:pt idx="5">
                  <c:v>0.35591555887261378</c:v>
                </c:pt>
                <c:pt idx="6">
                  <c:v>5.3372647520618139</c:v>
                </c:pt>
                <c:pt idx="7">
                  <c:v>22.970199561213587</c:v>
                </c:pt>
                <c:pt idx="8">
                  <c:v>31.717555233925779</c:v>
                </c:pt>
              </c:numCache>
            </c:numRef>
          </c:val>
        </c:ser>
        <c:ser>
          <c:idx val="88"/>
          <c:order val="88"/>
          <c:tx>
            <c:strRef>
              <c:f>'D2.6.1.A'!$DK$142</c:f>
              <c:strCache>
                <c:ptCount val="1"/>
                <c:pt idx="0">
                  <c:v>Electric Resistive Heating - Space Heat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'D2.6.1.A'!$DL$142:$DT$142</c:f>
              <c:numCache>
                <c:formatCode>0</c:formatCode>
                <c:ptCount val="9"/>
                <c:pt idx="0">
                  <c:v>0</c:v>
                </c:pt>
                <c:pt idx="1">
                  <c:v>28.725598189352748</c:v>
                </c:pt>
                <c:pt idx="2">
                  <c:v>21.278126617177836</c:v>
                </c:pt>
                <c:pt idx="3">
                  <c:v>14.894652018127562</c:v>
                </c:pt>
                <c:pt idx="4">
                  <c:v>10.315412494799926</c:v>
                </c:pt>
                <c:pt idx="5">
                  <c:v>0.29199474705179973</c:v>
                </c:pt>
                <c:pt idx="6">
                  <c:v>0.96247686434341173</c:v>
                </c:pt>
                <c:pt idx="7">
                  <c:v>17.636120586515894</c:v>
                </c:pt>
                <c:pt idx="8">
                  <c:v>121.78636228310589</c:v>
                </c:pt>
              </c:numCache>
            </c:numRef>
          </c:val>
        </c:ser>
        <c:ser>
          <c:idx val="89"/>
          <c:order val="89"/>
          <c:tx>
            <c:strRef>
              <c:f>'D2.6.1.A'!$DK$143</c:f>
              <c:strCache>
                <c:ptCount val="1"/>
                <c:pt idx="0">
                  <c:v>ASHP1 (Hot Water)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'D2.6.1.A'!$DL$143:$DT$143</c:f>
              <c:numCache>
                <c:formatCode>0</c:formatCode>
                <c:ptCount val="9"/>
                <c:pt idx="0">
                  <c:v>0</c:v>
                </c:pt>
                <c:pt idx="1">
                  <c:v>2.2991245886691353E-2</c:v>
                </c:pt>
                <c:pt idx="2">
                  <c:v>0.17295946684944213</c:v>
                </c:pt>
                <c:pt idx="3">
                  <c:v>0.59734530233206684</c:v>
                </c:pt>
                <c:pt idx="4">
                  <c:v>0.7020635652225502</c:v>
                </c:pt>
                <c:pt idx="5">
                  <c:v>0.667572244063944</c:v>
                </c:pt>
                <c:pt idx="6">
                  <c:v>0.47839933317053834</c:v>
                </c:pt>
                <c:pt idx="7">
                  <c:v>1.3776156555362702E-3</c:v>
                </c:pt>
                <c:pt idx="8">
                  <c:v>0</c:v>
                </c:pt>
              </c:numCache>
            </c:numRef>
          </c:val>
        </c:ser>
        <c:ser>
          <c:idx val="90"/>
          <c:order val="90"/>
          <c:tx>
            <c:strRef>
              <c:f>'D2.6.1.A'!$DK$144</c:f>
              <c:strCache>
                <c:ptCount val="1"/>
                <c:pt idx="0">
                  <c:v>ASHP1 (Space Heat)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'D2.6.1.A'!$DL$144:$DT$144</c:f>
              <c:numCache>
                <c:formatCode>0</c:formatCode>
                <c:ptCount val="9"/>
                <c:pt idx="0">
                  <c:v>0</c:v>
                </c:pt>
                <c:pt idx="1">
                  <c:v>0.30138799473903588</c:v>
                </c:pt>
                <c:pt idx="2">
                  <c:v>1.0336251728077626</c:v>
                </c:pt>
                <c:pt idx="3">
                  <c:v>2.8038559210898599</c:v>
                </c:pt>
                <c:pt idx="4">
                  <c:v>3.8135130059766706</c:v>
                </c:pt>
                <c:pt idx="5">
                  <c:v>2.8174919822970823</c:v>
                </c:pt>
                <c:pt idx="6">
                  <c:v>2.8079771238748865</c:v>
                </c:pt>
                <c:pt idx="7">
                  <c:v>2.4440500975472412</c:v>
                </c:pt>
                <c:pt idx="8">
                  <c:v>1.9335459069758558</c:v>
                </c:pt>
              </c:numCache>
            </c:numRef>
          </c:val>
        </c:ser>
        <c:ser>
          <c:idx val="91"/>
          <c:order val="91"/>
          <c:tx>
            <c:strRef>
              <c:f>'D2.6.1.A'!$DK$145</c:f>
              <c:strCache>
                <c:ptCount val="1"/>
                <c:pt idx="0">
                  <c:v>ASHP2 (Hot Water)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'D2.6.1.A'!$DL$145:$DT$145</c:f>
              <c:numCache>
                <c:formatCode>0</c:formatCode>
                <c:ptCount val="9"/>
                <c:pt idx="0">
                  <c:v>0</c:v>
                </c:pt>
                <c:pt idx="1">
                  <c:v>0.40731532276761667</c:v>
                </c:pt>
                <c:pt idx="2">
                  <c:v>1.2893154322443963</c:v>
                </c:pt>
                <c:pt idx="3">
                  <c:v>3.0000099602999484</c:v>
                </c:pt>
                <c:pt idx="4">
                  <c:v>8.5788711164256473</c:v>
                </c:pt>
                <c:pt idx="5">
                  <c:v>13.754726861345086</c:v>
                </c:pt>
                <c:pt idx="6">
                  <c:v>15.032796780546676</c:v>
                </c:pt>
                <c:pt idx="7">
                  <c:v>19.373293806079353</c:v>
                </c:pt>
                <c:pt idx="8">
                  <c:v>20.536687890603204</c:v>
                </c:pt>
              </c:numCache>
            </c:numRef>
          </c:val>
        </c:ser>
        <c:ser>
          <c:idx val="92"/>
          <c:order val="92"/>
          <c:tx>
            <c:strRef>
              <c:f>'D2.6.1.A'!$DK$146</c:f>
              <c:strCache>
                <c:ptCount val="1"/>
                <c:pt idx="0">
                  <c:v>ASHP2 (Space Heat)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'D2.6.1.A'!$DL$146:$DT$146</c:f>
              <c:numCache>
                <c:formatCode>0</c:formatCode>
                <c:ptCount val="9"/>
                <c:pt idx="0">
                  <c:v>0</c:v>
                </c:pt>
                <c:pt idx="1">
                  <c:v>0.26371449540029729</c:v>
                </c:pt>
                <c:pt idx="2">
                  <c:v>0.90610568438695605</c:v>
                </c:pt>
                <c:pt idx="3">
                  <c:v>2.4702047249069907</c:v>
                </c:pt>
                <c:pt idx="4">
                  <c:v>6.2766456513062314</c:v>
                </c:pt>
                <c:pt idx="5">
                  <c:v>13.053681083608444</c:v>
                </c:pt>
                <c:pt idx="6">
                  <c:v>26.717291006772676</c:v>
                </c:pt>
                <c:pt idx="7">
                  <c:v>40.132321284663483</c:v>
                </c:pt>
                <c:pt idx="8">
                  <c:v>50.300227966899143</c:v>
                </c:pt>
              </c:numCache>
            </c:numRef>
          </c:val>
        </c:ser>
        <c:ser>
          <c:idx val="93"/>
          <c:order val="93"/>
          <c:tx>
            <c:strRef>
              <c:f>'D2.6.1.A'!$DK$147</c:f>
              <c:strCache>
                <c:ptCount val="1"/>
                <c:pt idx="0">
                  <c:v>Heat Pump (Large Scale Marine)</c:v>
                </c:pt>
              </c:strCache>
            </c:strRef>
          </c:tx>
          <c:spPr>
            <a:solidFill>
              <a:srgbClr val="071400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'D2.6.1.A'!$DL$147:$DT$147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6.6718718576862408E-4</c:v>
                </c:pt>
                <c:pt idx="6">
                  <c:v>0.90832257052698917</c:v>
                </c:pt>
                <c:pt idx="7">
                  <c:v>4.0062493966774273</c:v>
                </c:pt>
                <c:pt idx="8">
                  <c:v>14.075293485696733</c:v>
                </c:pt>
              </c:numCache>
            </c:numRef>
          </c:val>
        </c:ser>
        <c:ser>
          <c:idx val="94"/>
          <c:order val="94"/>
          <c:tx>
            <c:strRef>
              <c:f>'D2.6.1.A'!$DK$148</c:f>
              <c:strCache>
                <c:ptCount val="1"/>
                <c:pt idx="0">
                  <c:v>Domestic Air Conditioning</c:v>
                </c:pt>
              </c:strCache>
            </c:strRef>
          </c:tx>
          <c:spPr>
            <a:solidFill>
              <a:srgbClr val="DA9694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'D2.6.1.A'!$DL$148:$DT$148</c:f>
              <c:numCache>
                <c:formatCode>0</c:formatCode>
                <c:ptCount val="9"/>
                <c:pt idx="0">
                  <c:v>0</c:v>
                </c:pt>
                <c:pt idx="1">
                  <c:v>0.38536996789541922</c:v>
                </c:pt>
                <c:pt idx="2">
                  <c:v>0.55464597251857872</c:v>
                </c:pt>
                <c:pt idx="3">
                  <c:v>0.7100653533754937</c:v>
                </c:pt>
                <c:pt idx="4">
                  <c:v>0.98375344299179768</c:v>
                </c:pt>
                <c:pt idx="5">
                  <c:v>1.2432394828588837</c:v>
                </c:pt>
                <c:pt idx="6">
                  <c:v>1.7629452987798375</c:v>
                </c:pt>
                <c:pt idx="7">
                  <c:v>2.2033151427392701</c:v>
                </c:pt>
                <c:pt idx="8">
                  <c:v>3.1251552732289167</c:v>
                </c:pt>
              </c:numCache>
            </c:numRef>
          </c:val>
        </c:ser>
        <c:ser>
          <c:idx val="95"/>
          <c:order val="95"/>
          <c:tx>
            <c:strRef>
              <c:f>'D2.6.1.A'!$DK$149</c:f>
              <c:strCache>
                <c:ptCount val="1"/>
                <c:pt idx="0">
                  <c:v>H2 Plant (Electrolysis)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'D2.6.1.A'!$DL$149:$DT$149</c:f>
              <c:numCache>
                <c:formatCode>0</c:formatCode>
                <c:ptCount val="9"/>
                <c:pt idx="0">
                  <c:v>0</c:v>
                </c:pt>
                <c:pt idx="1">
                  <c:v>1.521277762668352</c:v>
                </c:pt>
                <c:pt idx="2">
                  <c:v>1.3211443501567645E-3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3.3531756509527576E-2</c:v>
                </c:pt>
              </c:numCache>
            </c:numRef>
          </c:val>
        </c:ser>
        <c:ser>
          <c:idx val="96"/>
          <c:order val="96"/>
          <c:tx>
            <c:strRef>
              <c:f>'D2.6.1.A'!$DK$150</c:f>
              <c:strCache>
                <c:ptCount val="1"/>
                <c:pt idx="0">
                  <c:v>H2 Plant (Coal Gasification with CCS)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'D2.6.1.A'!$DL$150:$DT$150</c:f>
              <c:numCache>
                <c:formatCode>0</c:formatCode>
                <c:ptCount val="9"/>
                <c:pt idx="0">
                  <c:v>0</c:v>
                </c:pt>
                <c:pt idx="1">
                  <c:v>2.6339239080598012E-4</c:v>
                </c:pt>
                <c:pt idx="2">
                  <c:v>0.3077087689801522</c:v>
                </c:pt>
                <c:pt idx="3">
                  <c:v>1.2542304615829449</c:v>
                </c:pt>
                <c:pt idx="4">
                  <c:v>2.6691368081743438</c:v>
                </c:pt>
                <c:pt idx="5">
                  <c:v>3.2047653835723504</c:v>
                </c:pt>
                <c:pt idx="6">
                  <c:v>3.6435318876317759</c:v>
                </c:pt>
                <c:pt idx="7">
                  <c:v>3.5280449552183391</c:v>
                </c:pt>
                <c:pt idx="8">
                  <c:v>2.0666694301170963</c:v>
                </c:pt>
              </c:numCache>
            </c:numRef>
          </c:val>
        </c:ser>
        <c:ser>
          <c:idx val="97"/>
          <c:order val="97"/>
          <c:tx>
            <c:strRef>
              <c:f>'D2.6.1.A'!$DK$151</c:f>
              <c:strCache>
                <c:ptCount val="1"/>
                <c:pt idx="0">
                  <c:v>H2 Plant (SMR with CCS)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'D2.6.1.A'!$DL$151:$DT$151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7.7308300702782075E-4</c:v>
                </c:pt>
                <c:pt idx="5">
                  <c:v>2.3866895622289005E-4</c:v>
                </c:pt>
                <c:pt idx="6">
                  <c:v>4.6739848118272827E-4</c:v>
                </c:pt>
                <c:pt idx="7">
                  <c:v>1.2731648307687867E-4</c:v>
                </c:pt>
                <c:pt idx="8">
                  <c:v>0</c:v>
                </c:pt>
              </c:numCache>
            </c:numRef>
          </c:val>
        </c:ser>
        <c:ser>
          <c:idx val="98"/>
          <c:order val="98"/>
          <c:tx>
            <c:strRef>
              <c:f>'D2.6.1.A'!$DK$152</c:f>
              <c:strCache>
                <c:ptCount val="1"/>
                <c:pt idx="0">
                  <c:v>Heat Offtake for District Heat Network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'D2.6.1.A'!$DL$152:$DT$152</c:f>
              <c:numCache>
                <c:formatCode>0</c:formatCode>
                <c:ptCount val="9"/>
                <c:pt idx="0">
                  <c:v>0</c:v>
                </c:pt>
                <c:pt idx="1">
                  <c:v>0.18148902863687333</c:v>
                </c:pt>
                <c:pt idx="2">
                  <c:v>0.46830096406240956</c:v>
                </c:pt>
                <c:pt idx="3">
                  <c:v>1.2073389012187234</c:v>
                </c:pt>
                <c:pt idx="4">
                  <c:v>2.3085513843929379</c:v>
                </c:pt>
                <c:pt idx="5">
                  <c:v>4.7195135098587686</c:v>
                </c:pt>
                <c:pt idx="6">
                  <c:v>7.5060035343529536</c:v>
                </c:pt>
                <c:pt idx="7">
                  <c:v>10.880990801759159</c:v>
                </c:pt>
                <c:pt idx="8">
                  <c:v>13.509651068999593</c:v>
                </c:pt>
              </c:numCache>
            </c:numRef>
          </c:val>
        </c:ser>
        <c:ser>
          <c:idx val="99"/>
          <c:order val="99"/>
          <c:tx>
            <c:strRef>
              <c:f>'D2.6.1.A'!$DK$153</c:f>
              <c:strCache>
                <c:ptCount val="1"/>
                <c:pt idx="0">
                  <c:v>Bus (BEV)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'D2.6.1.A'!$DL$153:$DT$153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9.3672813091608149E-3</c:v>
                </c:pt>
                <c:pt idx="3">
                  <c:v>6.5068631703517316E-2</c:v>
                </c:pt>
                <c:pt idx="4">
                  <c:v>0.22031759607775669</c:v>
                </c:pt>
                <c:pt idx="5">
                  <c:v>0.5029325016527586</c:v>
                </c:pt>
                <c:pt idx="6">
                  <c:v>0.95211085981856813</c:v>
                </c:pt>
                <c:pt idx="7">
                  <c:v>1.6680309731094427</c:v>
                </c:pt>
                <c:pt idx="8">
                  <c:v>2.5878736801728399</c:v>
                </c:pt>
              </c:numCache>
            </c:numRef>
          </c:val>
        </c:ser>
        <c:ser>
          <c:idx val="100"/>
          <c:order val="100"/>
          <c:tx>
            <c:strRef>
              <c:f>'D2.6.1.A'!$DK$154</c:f>
              <c:strCache>
                <c:ptCount val="1"/>
                <c:pt idx="0">
                  <c:v>Bus (Dual Fuel Direct)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'D2.6.1.A'!$DL$154:$DT$154</c:f>
              <c:numCache>
                <c:formatCode>0</c:formatCode>
                <c:ptCount val="9"/>
                <c:pt idx="0">
                  <c:v>0</c:v>
                </c:pt>
                <c:pt idx="1">
                  <c:v>3.5947028097545923E-3</c:v>
                </c:pt>
                <c:pt idx="2">
                  <c:v>1.2700564044282891E-2</c:v>
                </c:pt>
                <c:pt idx="3">
                  <c:v>3.0716194383491217E-2</c:v>
                </c:pt>
                <c:pt idx="4">
                  <c:v>5.4032506352775539E-2</c:v>
                </c:pt>
                <c:pt idx="5">
                  <c:v>4.4930266346483255E-2</c:v>
                </c:pt>
                <c:pt idx="6">
                  <c:v>2.6914636007325115E-2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01"/>
          <c:order val="101"/>
          <c:tx>
            <c:strRef>
              <c:f>'D2.6.1.A'!$DK$155</c:f>
              <c:strCache>
                <c:ptCount val="1"/>
                <c:pt idx="0">
                  <c:v>Bus (Gas SI)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'D2.6.1.A'!$DL$155:$DT$155</c:f>
              <c:numCache>
                <c:formatCode>0</c:formatCode>
                <c:ptCount val="9"/>
                <c:pt idx="0">
                  <c:v>0</c:v>
                </c:pt>
                <c:pt idx="1">
                  <c:v>1.6365007604301009E-2</c:v>
                </c:pt>
                <c:pt idx="2">
                  <c:v>4.4035733568882109E-2</c:v>
                </c:pt>
                <c:pt idx="3">
                  <c:v>9.0934660970636946E-2</c:v>
                </c:pt>
                <c:pt idx="4">
                  <c:v>0.15462987171849571</c:v>
                </c:pt>
                <c:pt idx="5">
                  <c:v>0.15561785317134919</c:v>
                </c:pt>
                <c:pt idx="6">
                  <c:v>0.1087189257696569</c:v>
                </c:pt>
                <c:pt idx="7">
                  <c:v>2.8658707417526904E-2</c:v>
                </c:pt>
                <c:pt idx="8">
                  <c:v>0</c:v>
                </c:pt>
              </c:numCache>
            </c:numRef>
          </c:val>
        </c:ser>
        <c:ser>
          <c:idx val="102"/>
          <c:order val="102"/>
          <c:tx>
            <c:strRef>
              <c:f>'D2.6.1.A'!$DK$156</c:f>
              <c:strCache>
                <c:ptCount val="1"/>
                <c:pt idx="0">
                  <c:v>Bus (Wireless PHEV)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'D2.6.1.A'!$DL$156:$DT$156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1.6423787755117549E-4</c:v>
                </c:pt>
                <c:pt idx="3">
                  <c:v>5.0447045304198038E-2</c:v>
                </c:pt>
                <c:pt idx="4">
                  <c:v>0.13661628846036403</c:v>
                </c:pt>
                <c:pt idx="5">
                  <c:v>0.28437690707297519</c:v>
                </c:pt>
                <c:pt idx="6">
                  <c:v>0.48730223155579694</c:v>
                </c:pt>
                <c:pt idx="7">
                  <c:v>0.68625553520600391</c:v>
                </c:pt>
                <c:pt idx="8">
                  <c:v>0.60271902116178888</c:v>
                </c:pt>
              </c:numCache>
            </c:numRef>
          </c:val>
        </c:ser>
        <c:ser>
          <c:idx val="103"/>
          <c:order val="103"/>
          <c:tx>
            <c:strRef>
              <c:f>'D2.6.1.A'!$DK$157</c:f>
              <c:strCache>
                <c:ptCount val="1"/>
                <c:pt idx="0">
                  <c:v>Bus (ETI Dual Fuel Direct Hybrid)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'D2.6.1.A'!$DL$157:$DT$157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9.4738986414333957E-3</c:v>
                </c:pt>
                <c:pt idx="4">
                  <c:v>2.5388839105399404E-2</c:v>
                </c:pt>
                <c:pt idx="5">
                  <c:v>4.9662393728431869E-2</c:v>
                </c:pt>
                <c:pt idx="6">
                  <c:v>7.955129841663923E-2</c:v>
                </c:pt>
                <c:pt idx="7">
                  <c:v>6.41517822393117E-2</c:v>
                </c:pt>
                <c:pt idx="8">
                  <c:v>3.9862861598940057E-2</c:v>
                </c:pt>
              </c:numCache>
            </c:numRef>
          </c:val>
        </c:ser>
        <c:ser>
          <c:idx val="104"/>
          <c:order val="104"/>
          <c:tx>
            <c:strRef>
              <c:f>'D2.6.1.A'!$DK$158</c:f>
              <c:strCache>
                <c:ptCount val="1"/>
                <c:pt idx="0">
                  <c:v>Bus (ETI Gas SI Hybrid)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'D2.6.1.A'!$DL$158:$DT$158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1.3313185284109331E-2</c:v>
                </c:pt>
                <c:pt idx="4">
                  <c:v>3.5737499220166953E-2</c:v>
                </c:pt>
                <c:pt idx="5">
                  <c:v>7.3404513093031865E-2</c:v>
                </c:pt>
                <c:pt idx="6">
                  <c:v>7.6374502827023918E-2</c:v>
                </c:pt>
                <c:pt idx="7">
                  <c:v>5.3928508839348445E-2</c:v>
                </c:pt>
                <c:pt idx="8">
                  <c:v>1.6239943678466522E-2</c:v>
                </c:pt>
              </c:numCache>
            </c:numRef>
          </c:val>
        </c:ser>
        <c:ser>
          <c:idx val="105"/>
          <c:order val="105"/>
          <c:tx>
            <c:strRef>
              <c:f>'D2.6.1.A'!$DK$159</c:f>
              <c:strCache>
                <c:ptCount val="1"/>
                <c:pt idx="0">
                  <c:v>Car Battery (A/B Segment)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'D2.6.1.A'!$DL$159:$DT$159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1.19390507930839E-2</c:v>
                </c:pt>
              </c:numCache>
            </c:numRef>
          </c:val>
        </c:ser>
        <c:ser>
          <c:idx val="106"/>
          <c:order val="106"/>
          <c:tx>
            <c:strRef>
              <c:f>'D2.6.1.A'!$DK$160</c:f>
              <c:strCache>
                <c:ptCount val="1"/>
                <c:pt idx="0">
                  <c:v>Car Battery (C/D Segment)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'D2.6.1.A'!$DL$160:$DT$160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0.13714758693333942</c:v>
                </c:pt>
              </c:numCache>
            </c:numRef>
          </c:val>
        </c:ser>
        <c:ser>
          <c:idx val="107"/>
          <c:order val="107"/>
          <c:tx>
            <c:strRef>
              <c:f>'D2.6.1.A'!$DK$161</c:f>
              <c:strCache>
                <c:ptCount val="1"/>
                <c:pt idx="0">
                  <c:v>Car Hydrogen FCV (A/B Segment)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'D2.6.1.A'!$DL$161:$DT$161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1.4046538039812378E-2</c:v>
                </c:pt>
                <c:pt idx="8">
                  <c:v>0.10507813639742648</c:v>
                </c:pt>
              </c:numCache>
            </c:numRef>
          </c:val>
        </c:ser>
        <c:ser>
          <c:idx val="108"/>
          <c:order val="108"/>
          <c:tx>
            <c:strRef>
              <c:f>'D2.6.1.A'!$DK$162</c:f>
              <c:strCache>
                <c:ptCount val="1"/>
                <c:pt idx="0">
                  <c:v>Car Hydrogen ICE (A/B Segment)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'D2.6.1.A'!$DL$162:$DT$162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1.0275620523042634E-2</c:v>
                </c:pt>
                <c:pt idx="8">
                  <c:v>5.8302189569456292E-2</c:v>
                </c:pt>
              </c:numCache>
            </c:numRef>
          </c:val>
        </c:ser>
        <c:ser>
          <c:idx val="109"/>
          <c:order val="109"/>
          <c:tx>
            <c:strRef>
              <c:f>'D2.6.1.A'!$DK$163</c:f>
              <c:strCache>
                <c:ptCount val="1"/>
                <c:pt idx="0">
                  <c:v>Car PHEV (Long Range A/B Seg)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'D2.6.1.A'!$DL$163:$DT$163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0.32775113703879311</c:v>
                </c:pt>
                <c:pt idx="8">
                  <c:v>2.4130452903897566</c:v>
                </c:pt>
              </c:numCache>
            </c:numRef>
          </c:val>
        </c:ser>
        <c:ser>
          <c:idx val="110"/>
          <c:order val="110"/>
          <c:tx>
            <c:strRef>
              <c:f>'D2.6.1.A'!$DK$164</c:f>
              <c:strCache>
                <c:ptCount val="1"/>
                <c:pt idx="0">
                  <c:v>Car PHEV (Long Range C/D Seg)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'D2.6.1.A'!$DL$164:$DT$164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0.66648692703530443</c:v>
                </c:pt>
              </c:numCache>
            </c:numRef>
          </c:val>
        </c:ser>
        <c:ser>
          <c:idx val="111"/>
          <c:order val="111"/>
          <c:tx>
            <c:strRef>
              <c:f>'D2.6.1.A'!$DK$165</c:f>
              <c:strCache>
                <c:ptCount val="1"/>
                <c:pt idx="0">
                  <c:v>Car PHEV (Med Range A/B Seg)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'D2.6.1.A'!$DL$165:$DT$165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3.2363125683116827E-2</c:v>
                </c:pt>
                <c:pt idx="7">
                  <c:v>1.1172581885183346</c:v>
                </c:pt>
                <c:pt idx="8">
                  <c:v>2.2973616229625775</c:v>
                </c:pt>
              </c:numCache>
            </c:numRef>
          </c:val>
        </c:ser>
        <c:ser>
          <c:idx val="112"/>
          <c:order val="112"/>
          <c:tx>
            <c:strRef>
              <c:f>'D2.6.1.A'!$DK$166</c:f>
              <c:strCache>
                <c:ptCount val="1"/>
                <c:pt idx="0">
                  <c:v>Car PHEV (Med Range C/D Seg)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'D2.6.1.A'!$DL$166:$DT$166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0.2552982832882954</c:v>
                </c:pt>
                <c:pt idx="8">
                  <c:v>1.8028417433198665</c:v>
                </c:pt>
              </c:numCache>
            </c:numRef>
          </c:val>
        </c:ser>
        <c:ser>
          <c:idx val="113"/>
          <c:order val="113"/>
          <c:tx>
            <c:strRef>
              <c:f>'D2.6.1.A'!$DK$167</c:f>
              <c:strCache>
                <c:ptCount val="1"/>
                <c:pt idx="0">
                  <c:v>Car PHEV (Short Range A/B Seg)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'D2.6.1.A'!$DL$167:$DT$167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1.4047005963343552E-2</c:v>
                </c:pt>
                <c:pt idx="4">
                  <c:v>0.15129147055468009</c:v>
                </c:pt>
                <c:pt idx="5">
                  <c:v>0.55183290031192056</c:v>
                </c:pt>
                <c:pt idx="6">
                  <c:v>1.3220906462562869</c:v>
                </c:pt>
                <c:pt idx="7">
                  <c:v>1.7052616273359795</c:v>
                </c:pt>
                <c:pt idx="8">
                  <c:v>1.1655118094192629</c:v>
                </c:pt>
              </c:numCache>
            </c:numRef>
          </c:val>
        </c:ser>
        <c:ser>
          <c:idx val="114"/>
          <c:order val="114"/>
          <c:tx>
            <c:strRef>
              <c:f>'D2.6.1.A'!$DK$168</c:f>
              <c:strCache>
                <c:ptCount val="1"/>
                <c:pt idx="0">
                  <c:v>Car PHEV (Short Range C/D Seg)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'D2.6.1.A'!$DL$168:$DT$168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7.2526593197214384E-2</c:v>
                </c:pt>
                <c:pt idx="7">
                  <c:v>0.2709405068586061</c:v>
                </c:pt>
                <c:pt idx="8">
                  <c:v>0.26329511002027928</c:v>
                </c:pt>
              </c:numCache>
            </c:numRef>
          </c:val>
        </c:ser>
        <c:ser>
          <c:idx val="115"/>
          <c:order val="115"/>
          <c:tx>
            <c:strRef>
              <c:f>'D2.6.1.A'!$DK$169</c:f>
              <c:strCache>
                <c:ptCount val="1"/>
                <c:pt idx="0">
                  <c:v>HGV (Dual Fuel Direct)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'D2.6.1.A'!$DL$169:$DT$169</c:f>
              <c:numCache>
                <c:formatCode>0</c:formatCode>
                <c:ptCount val="9"/>
                <c:pt idx="0">
                  <c:v>0</c:v>
                </c:pt>
                <c:pt idx="1">
                  <c:v>3.1132986430584115E-2</c:v>
                </c:pt>
                <c:pt idx="2">
                  <c:v>8.3831844445247744E-2</c:v>
                </c:pt>
                <c:pt idx="3">
                  <c:v>0.17288430259194046</c:v>
                </c:pt>
                <c:pt idx="4">
                  <c:v>0.29195838038492028</c:v>
                </c:pt>
                <c:pt idx="5">
                  <c:v>0.48176112534219923</c:v>
                </c:pt>
                <c:pt idx="6">
                  <c:v>0.70144903815121828</c:v>
                </c:pt>
                <c:pt idx="7">
                  <c:v>0.6419397941881273</c:v>
                </c:pt>
                <c:pt idx="8">
                  <c:v>0.39943819121626184</c:v>
                </c:pt>
              </c:numCache>
            </c:numRef>
          </c:val>
        </c:ser>
        <c:ser>
          <c:idx val="116"/>
          <c:order val="116"/>
          <c:tx>
            <c:strRef>
              <c:f>'D2.6.1.A'!$DK$170</c:f>
              <c:strCache>
                <c:ptCount val="1"/>
                <c:pt idx="0">
                  <c:v>HGV (Dual Fuel Port)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'D2.6.1.A'!$DL$170:$DT$170</c:f>
              <c:numCache>
                <c:formatCode>0</c:formatCode>
                <c:ptCount val="9"/>
                <c:pt idx="0">
                  <c:v>0</c:v>
                </c:pt>
                <c:pt idx="1">
                  <c:v>2.5684714295945529E-2</c:v>
                </c:pt>
                <c:pt idx="2">
                  <c:v>6.9161272699352863E-2</c:v>
                </c:pt>
                <c:pt idx="3">
                  <c:v>0.14262955105261624</c:v>
                </c:pt>
                <c:pt idx="4">
                  <c:v>0.22191321490096991</c:v>
                </c:pt>
                <c:pt idx="5">
                  <c:v>0.17845848327871694</c:v>
                </c:pt>
                <c:pt idx="6">
                  <c:v>0.10499020492547975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17"/>
          <c:order val="117"/>
          <c:tx>
            <c:strRef>
              <c:f>'D2.6.1.A'!$DK$171</c:f>
              <c:strCache>
                <c:ptCount val="1"/>
                <c:pt idx="0">
                  <c:v>HGV (Gas SI)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'D2.6.1.A'!$DL$171:$DT$171</c:f>
              <c:numCache>
                <c:formatCode>0</c:formatCode>
                <c:ptCount val="9"/>
                <c:pt idx="0">
                  <c:v>0</c:v>
                </c:pt>
                <c:pt idx="1">
                  <c:v>4.6699479647187826E-2</c:v>
                </c:pt>
                <c:pt idx="2">
                  <c:v>0.12574776595155179</c:v>
                </c:pt>
                <c:pt idx="3">
                  <c:v>0.2593264531775471</c:v>
                </c:pt>
                <c:pt idx="4">
                  <c:v>0.43793757210382028</c:v>
                </c:pt>
                <c:pt idx="5">
                  <c:v>0.73428243328116594</c:v>
                </c:pt>
                <c:pt idx="6">
                  <c:v>0.6550529708267</c:v>
                </c:pt>
                <c:pt idx="7">
                  <c:v>0.42974237225347434</c:v>
                </c:pt>
                <c:pt idx="8">
                  <c:v>5.4349224771830698E-2</c:v>
                </c:pt>
              </c:numCache>
            </c:numRef>
          </c:val>
        </c:ser>
        <c:ser>
          <c:idx val="118"/>
          <c:order val="118"/>
          <c:tx>
            <c:strRef>
              <c:f>'D2.6.1.A'!$DK$172</c:f>
              <c:strCache>
                <c:ptCount val="1"/>
                <c:pt idx="0">
                  <c:v>HGV (Hydrogen FCV)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'D2.6.1.A'!$DL$172:$DT$172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2.4526118130988224E-4</c:v>
                </c:pt>
              </c:numCache>
            </c:numRef>
          </c:val>
        </c:ser>
        <c:ser>
          <c:idx val="119"/>
          <c:order val="119"/>
          <c:tx>
            <c:strRef>
              <c:f>'D2.6.1.A'!$DK$173</c:f>
              <c:strCache>
                <c:ptCount val="1"/>
                <c:pt idx="0">
                  <c:v>HGV (ETI Dual Fuel Direct Hybrid)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'D2.6.1.A'!$DL$173:$DT$173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2.3193982255959492E-2</c:v>
                </c:pt>
                <c:pt idx="4">
                  <c:v>6.2002467023425843E-2</c:v>
                </c:pt>
                <c:pt idx="5">
                  <c:v>0.12703954393128394</c:v>
                </c:pt>
                <c:pt idx="6">
                  <c:v>0.21262108835533899</c:v>
                </c:pt>
                <c:pt idx="7">
                  <c:v>0.35485647356543382</c:v>
                </c:pt>
                <c:pt idx="8">
                  <c:v>0.59038788351832405</c:v>
                </c:pt>
              </c:numCache>
            </c:numRef>
          </c:val>
        </c:ser>
        <c:ser>
          <c:idx val="120"/>
          <c:order val="120"/>
          <c:tx>
            <c:strRef>
              <c:f>'D2.6.1.A'!$DK$174</c:f>
              <c:strCache>
                <c:ptCount val="1"/>
                <c:pt idx="0">
                  <c:v>HGV (ETI Gas SI Hybrid)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'D2.6.1.A'!$DL$174:$DT$174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3.4792666723935488E-2</c:v>
                </c:pt>
                <c:pt idx="4">
                  <c:v>9.3009567002349705E-2</c:v>
                </c:pt>
                <c:pt idx="5">
                  <c:v>0.19057463779534514</c:v>
                </c:pt>
                <c:pt idx="6">
                  <c:v>0.31896563246390397</c:v>
                </c:pt>
                <c:pt idx="7">
                  <c:v>0.53235696184662529</c:v>
                </c:pt>
                <c:pt idx="8">
                  <c:v>0.7350775282852251</c:v>
                </c:pt>
              </c:numCache>
            </c:numRef>
          </c:val>
        </c:ser>
        <c:ser>
          <c:idx val="121"/>
          <c:order val="121"/>
          <c:tx>
            <c:strRef>
              <c:f>'D2.6.1.A'!$DK$175</c:f>
              <c:strCache>
                <c:ptCount val="1"/>
                <c:pt idx="0">
                  <c:v>LGV (BEV)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'D2.6.1.A'!$DL$175:$DT$175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1.2487120795933088E-2</c:v>
                </c:pt>
                <c:pt idx="7">
                  <c:v>9.1707068414959347E-2</c:v>
                </c:pt>
                <c:pt idx="8">
                  <c:v>0.28463412074332389</c:v>
                </c:pt>
              </c:numCache>
            </c:numRef>
          </c:val>
        </c:ser>
        <c:ser>
          <c:idx val="122"/>
          <c:order val="122"/>
          <c:tx>
            <c:strRef>
              <c:f>'D2.6.1.A'!$DK$176</c:f>
              <c:strCache>
                <c:ptCount val="1"/>
                <c:pt idx="0">
                  <c:v>LGV (Hydrogen FCV)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'D2.6.1.A'!$DL$176:$DT$176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2.3566233703433526E-4</c:v>
                </c:pt>
                <c:pt idx="8">
                  <c:v>1.7816513410726937E-3</c:v>
                </c:pt>
              </c:numCache>
            </c:numRef>
          </c:val>
        </c:ser>
        <c:ser>
          <c:idx val="123"/>
          <c:order val="123"/>
          <c:tx>
            <c:strRef>
              <c:f>'D2.6.1.A'!$DK$177</c:f>
              <c:strCache>
                <c:ptCount val="1"/>
                <c:pt idx="0">
                  <c:v>LGV (Hydrogen ICE)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'D2.6.1.A'!$DL$177:$DT$177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1.5571486494889929E-3</c:v>
                </c:pt>
              </c:numCache>
            </c:numRef>
          </c:val>
        </c:ser>
        <c:ser>
          <c:idx val="124"/>
          <c:order val="124"/>
          <c:tx>
            <c:strRef>
              <c:f>'D2.6.1.A'!$DK$178</c:f>
              <c:strCache>
                <c:ptCount val="1"/>
                <c:pt idx="0">
                  <c:v>LGV (PHEV)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'D2.6.1.A'!$DL$178:$DT$178</c:f>
              <c:numCache>
                <c:formatCode>0</c:formatCode>
                <c:ptCount val="9"/>
                <c:pt idx="0">
                  <c:v>0</c:v>
                </c:pt>
                <c:pt idx="1">
                  <c:v>0.10156521419913961</c:v>
                </c:pt>
                <c:pt idx="2">
                  <c:v>0.34454537093630899</c:v>
                </c:pt>
                <c:pt idx="3">
                  <c:v>0.7740320198886399</c:v>
                </c:pt>
                <c:pt idx="4">
                  <c:v>1.3993957313140015</c:v>
                </c:pt>
                <c:pt idx="5">
                  <c:v>2.3599824651916594</c:v>
                </c:pt>
                <c:pt idx="6">
                  <c:v>3.9037741680771076</c:v>
                </c:pt>
                <c:pt idx="7">
                  <c:v>6.3803884632850023</c:v>
                </c:pt>
                <c:pt idx="8">
                  <c:v>10.301248878382273</c:v>
                </c:pt>
              </c:numCache>
            </c:numRef>
          </c:val>
        </c:ser>
        <c:ser>
          <c:idx val="125"/>
          <c:order val="125"/>
          <c:tx>
            <c:strRef>
              <c:f>'D2.6.1.A'!$DK$179</c:f>
              <c:strCache>
                <c:ptCount val="1"/>
                <c:pt idx="0">
                  <c:v>MGV (Dual Fuel Direct)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'D2.6.1.A'!$DL$179:$DT$179</c:f>
              <c:numCache>
                <c:formatCode>0</c:formatCode>
                <c:ptCount val="9"/>
                <c:pt idx="0">
                  <c:v>0</c:v>
                </c:pt>
                <c:pt idx="1">
                  <c:v>1.0190939210259814E-3</c:v>
                </c:pt>
                <c:pt idx="2">
                  <c:v>4.1371774669324186E-3</c:v>
                </c:pt>
                <c:pt idx="3">
                  <c:v>1.0045594399524606E-2</c:v>
                </c:pt>
                <c:pt idx="4">
                  <c:v>1.9478506152747144E-2</c:v>
                </c:pt>
                <c:pt idx="5">
                  <c:v>3.4151484388965821E-2</c:v>
                </c:pt>
                <c:pt idx="6">
                  <c:v>3.5079438603339279E-2</c:v>
                </c:pt>
                <c:pt idx="7">
                  <c:v>3.3166477100935739E-2</c:v>
                </c:pt>
                <c:pt idx="8">
                  <c:v>1.537541531893156E-2</c:v>
                </c:pt>
              </c:numCache>
            </c:numRef>
          </c:val>
        </c:ser>
        <c:ser>
          <c:idx val="126"/>
          <c:order val="126"/>
          <c:tx>
            <c:strRef>
              <c:f>'D2.6.1.A'!$DK$180</c:f>
              <c:strCache>
                <c:ptCount val="1"/>
                <c:pt idx="0">
                  <c:v>MGV (Gas SI)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'D2.6.1.A'!$DL$180:$DT$180</c:f>
              <c:numCache>
                <c:formatCode>0</c:formatCode>
                <c:ptCount val="9"/>
                <c:pt idx="0">
                  <c:v>0</c:v>
                </c:pt>
                <c:pt idx="1">
                  <c:v>6.4800107277072586E-3</c:v>
                </c:pt>
                <c:pt idx="2">
                  <c:v>1.7448735682254617E-2</c:v>
                </c:pt>
                <c:pt idx="3">
                  <c:v>3.5984088371625145E-2</c:v>
                </c:pt>
                <c:pt idx="4">
                  <c:v>6.0768132210684826E-2</c:v>
                </c:pt>
                <c:pt idx="5">
                  <c:v>0.10242730841251456</c:v>
                </c:pt>
                <c:pt idx="6">
                  <c:v>0.13636966260765918</c:v>
                </c:pt>
                <c:pt idx="7">
                  <c:v>0.10881763934542434</c:v>
                </c:pt>
                <c:pt idx="8">
                  <c:v>5.6189738189141789E-2</c:v>
                </c:pt>
              </c:numCache>
            </c:numRef>
          </c:val>
        </c:ser>
        <c:ser>
          <c:idx val="127"/>
          <c:order val="127"/>
          <c:tx>
            <c:strRef>
              <c:f>'D2.6.1.A'!$DK$181</c:f>
              <c:strCache>
                <c:ptCount val="1"/>
                <c:pt idx="0">
                  <c:v>MGV (ETI Dual Fuel Direct Hybrid)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'D2.6.1.A'!$DL$181:$DT$181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3.0241398074975874E-3</c:v>
                </c:pt>
                <c:pt idx="4">
                  <c:v>8.1345253179851106E-3</c:v>
                </c:pt>
                <c:pt idx="5">
                  <c:v>1.6841496940769876E-2</c:v>
                </c:pt>
                <c:pt idx="6">
                  <c:v>2.8657459488837408E-2</c:v>
                </c:pt>
                <c:pt idx="7">
                  <c:v>4.8701337684466391E-2</c:v>
                </c:pt>
                <c:pt idx="8">
                  <c:v>8.265107564864807E-2</c:v>
                </c:pt>
              </c:numCache>
            </c:numRef>
          </c:val>
        </c:ser>
        <c:ser>
          <c:idx val="128"/>
          <c:order val="128"/>
          <c:tx>
            <c:strRef>
              <c:f>'D2.6.1.A'!$DK$182</c:f>
              <c:strCache>
                <c:ptCount val="1"/>
                <c:pt idx="0">
                  <c:v>MGV (ETI Gas SI Hybrid)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'D2.6.1.A'!$DL$182:$DT$182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4.5362733427110179E-3</c:v>
                </c:pt>
                <c:pt idx="4">
                  <c:v>1.220132153060711E-2</c:v>
                </c:pt>
                <c:pt idx="5">
                  <c:v>2.5259731915490587E-2</c:v>
                </c:pt>
                <c:pt idx="6">
                  <c:v>4.2978044053252493E-2</c:v>
                </c:pt>
                <c:pt idx="7">
                  <c:v>7.30311038817609E-2</c:v>
                </c:pt>
                <c:pt idx="8">
                  <c:v>0.10461649246021507</c:v>
                </c:pt>
              </c:numCache>
            </c:numRef>
          </c:val>
        </c:ser>
        <c:ser>
          <c:idx val="129"/>
          <c:order val="129"/>
          <c:tx>
            <c:strRef>
              <c:f>'D2.6.1.A'!$DK$183</c:f>
              <c:strCache>
                <c:ptCount val="1"/>
                <c:pt idx="0">
                  <c:v>Rail (Passenger Electric)</c:v>
                </c:pt>
              </c:strCache>
            </c:strRef>
          </c:tx>
          <c:spPr>
            <a:solidFill>
              <a:srgbClr val="FABF8F"/>
            </a:solidFill>
          </c:spPr>
          <c:invertIfNegative val="0"/>
          <c:cat>
            <c:strRef>
              <c:f>'D2.6.1.A'!$DL$53:$DT$53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'D2.6.1.A'!$DL$183:$DT$183</c:f>
              <c:numCache>
                <c:formatCode>0</c:formatCode>
                <c:ptCount val="9"/>
                <c:pt idx="0">
                  <c:v>3.9</c:v>
                </c:pt>
                <c:pt idx="1">
                  <c:v>4.6005577272361116</c:v>
                </c:pt>
                <c:pt idx="2">
                  <c:v>6.1009359567987422</c:v>
                </c:pt>
                <c:pt idx="3">
                  <c:v>6.7795506569632096</c:v>
                </c:pt>
                <c:pt idx="4">
                  <c:v>7.3988012449416205</c:v>
                </c:pt>
                <c:pt idx="5">
                  <c:v>8.1155370147159882</c:v>
                </c:pt>
                <c:pt idx="6">
                  <c:v>8.8424680099562245</c:v>
                </c:pt>
                <c:pt idx="7">
                  <c:v>8.7737006425393993</c:v>
                </c:pt>
                <c:pt idx="8">
                  <c:v>8.605548484424931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2795776"/>
        <c:axId val="192797312"/>
      </c:barChart>
      <c:catAx>
        <c:axId val="19279577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92797312"/>
        <c:crosses val="autoZero"/>
        <c:auto val="1"/>
        <c:lblAlgn val="ctr"/>
        <c:lblOffset val="100"/>
        <c:noMultiLvlLbl val="0"/>
      </c:catAx>
      <c:valAx>
        <c:axId val="1927973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927957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7712579444928909"/>
          <c:y val="1.9808238613929326E-2"/>
          <c:w val="0.22287420603872982"/>
          <c:h val="0.85080033376688069"/>
        </c:manualLayout>
      </c:layout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Electricity Generation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'D2.6.3.A'!$AJ$54</c:f>
              <c:strCache>
                <c:ptCount val="1"/>
                <c:pt idx="0">
                  <c:v>Oil Fired Generation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'D2.6.3.A'!$AK$53:$AS$53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'D2.6.3.A'!$AK$54:$AS$54</c:f>
              <c:numCache>
                <c:formatCode>0</c:formatCode>
                <c:ptCount val="9"/>
                <c:pt idx="0">
                  <c:v>4.9000000000000004</c:v>
                </c:pt>
                <c:pt idx="1">
                  <c:v>1.028789332927965E-2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'D2.6.3.A'!$AJ$55</c:f>
              <c:strCache>
                <c:ptCount val="1"/>
                <c:pt idx="0">
                  <c:v>Gas Macro CHP</c:v>
                </c:pt>
              </c:strCache>
            </c:strRef>
          </c:tx>
          <c:spPr>
            <a:solidFill>
              <a:srgbClr val="60497A"/>
            </a:solidFill>
          </c:spPr>
          <c:invertIfNegative val="0"/>
          <c:cat>
            <c:strRef>
              <c:f>'D2.6.3.A'!$AK$53:$AS$53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'D2.6.3.A'!$AK$55:$AS$55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1.7242137684629283E-4</c:v>
                </c:pt>
                <c:pt idx="3">
                  <c:v>2.4821662657276491E-4</c:v>
                </c:pt>
                <c:pt idx="4">
                  <c:v>2.7437707554625054E-4</c:v>
                </c:pt>
                <c:pt idx="5">
                  <c:v>2.6807523625295188E-4</c:v>
                </c:pt>
                <c:pt idx="6">
                  <c:v>3.6613104932271113E-4</c:v>
                </c:pt>
                <c:pt idx="7">
                  <c:v>2.5448172863427637E-4</c:v>
                </c:pt>
                <c:pt idx="8">
                  <c:v>1.5585291239167257E-4</c:v>
                </c:pt>
              </c:numCache>
            </c:numRef>
          </c:val>
        </c:ser>
        <c:ser>
          <c:idx val="2"/>
          <c:order val="2"/>
          <c:tx>
            <c:strRef>
              <c:f>'D2.6.3.A'!$AJ$56</c:f>
              <c:strCache>
                <c:ptCount val="1"/>
                <c:pt idx="0">
                  <c:v>OCGT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'D2.6.3.A'!$AK$53:$AS$53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'D2.6.3.A'!$AK$56:$AS$56</c:f>
              <c:numCache>
                <c:formatCode>0</c:formatCode>
                <c:ptCount val="9"/>
                <c:pt idx="0">
                  <c:v>1</c:v>
                </c:pt>
                <c:pt idx="1">
                  <c:v>0.51309044823059224</c:v>
                </c:pt>
                <c:pt idx="2">
                  <c:v>0.43698853453216996</c:v>
                </c:pt>
                <c:pt idx="3">
                  <c:v>1.5751777040518544</c:v>
                </c:pt>
                <c:pt idx="4">
                  <c:v>0.2356169188435652</c:v>
                </c:pt>
                <c:pt idx="5">
                  <c:v>0.10267519678977712</c:v>
                </c:pt>
                <c:pt idx="6">
                  <c:v>1.6551743405888669E-4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'D2.6.3.A'!$AJ$57</c:f>
              <c:strCache>
                <c:ptCount val="1"/>
                <c:pt idx="0">
                  <c:v>PC Coal</c:v>
                </c:pt>
              </c:strCache>
            </c:strRef>
          </c:tx>
          <c:spPr>
            <a:solidFill>
              <a:srgbClr val="4D4D4D"/>
            </a:solidFill>
          </c:spPr>
          <c:invertIfNegative val="0"/>
          <c:cat>
            <c:strRef>
              <c:f>'D2.6.3.A'!$AK$53:$AS$53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'D2.6.3.A'!$AK$57:$AS$57</c:f>
              <c:numCache>
                <c:formatCode>0</c:formatCode>
                <c:ptCount val="9"/>
                <c:pt idx="0">
                  <c:v>107.7</c:v>
                </c:pt>
                <c:pt idx="1">
                  <c:v>127.72745003907272</c:v>
                </c:pt>
                <c:pt idx="2">
                  <c:v>47.168514409193854</c:v>
                </c:pt>
                <c:pt idx="3">
                  <c:v>4.2144358872358136</c:v>
                </c:pt>
                <c:pt idx="4">
                  <c:v>0.71710466900980363</c:v>
                </c:pt>
                <c:pt idx="5">
                  <c:v>1.7623758406366634E-4</c:v>
                </c:pt>
                <c:pt idx="6">
                  <c:v>2.1203289525786095E-4</c:v>
                </c:pt>
                <c:pt idx="7">
                  <c:v>1.4019275816070127E-4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'D2.6.3.A'!$AJ$58</c:f>
              <c:strCache>
                <c:ptCount val="1"/>
                <c:pt idx="0">
                  <c:v>PC Coal with CCS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'D2.6.3.A'!$AK$53:$AS$53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'D2.6.3.A'!$AK$58:$AS$58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2.1578079563970695E-4</c:v>
                </c:pt>
                <c:pt idx="4">
                  <c:v>3.0761733105910097E-4</c:v>
                </c:pt>
                <c:pt idx="5">
                  <c:v>4.0840293526613454E-4</c:v>
                </c:pt>
                <c:pt idx="6">
                  <c:v>5.2064012197056662E-4</c:v>
                </c:pt>
                <c:pt idx="7">
                  <c:v>6.1209864353202275E-4</c:v>
                </c:pt>
                <c:pt idx="8">
                  <c:v>5.3663890159592951E-4</c:v>
                </c:pt>
              </c:numCache>
            </c:numRef>
          </c:val>
        </c:ser>
        <c:ser>
          <c:idx val="5"/>
          <c:order val="5"/>
          <c:tx>
            <c:strRef>
              <c:f>'D2.6.3.A'!$AJ$59</c:f>
              <c:strCache>
                <c:ptCount val="1"/>
                <c:pt idx="0">
                  <c:v>IGCC Coal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'D2.6.3.A'!$AK$53:$AS$53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'D2.6.3.A'!$AK$59:$AS$59</c:f>
              <c:numCache>
                <c:formatCode>0</c:formatCode>
                <c:ptCount val="9"/>
                <c:pt idx="0">
                  <c:v>0</c:v>
                </c:pt>
                <c:pt idx="1">
                  <c:v>1.1592793373874311E-4</c:v>
                </c:pt>
                <c:pt idx="2">
                  <c:v>1.7774356816032625E-4</c:v>
                </c:pt>
                <c:pt idx="3">
                  <c:v>1.6304853058985694E-4</c:v>
                </c:pt>
                <c:pt idx="4">
                  <c:v>2.2036133297342073E-4</c:v>
                </c:pt>
                <c:pt idx="5">
                  <c:v>2.0091452665514141E-4</c:v>
                </c:pt>
                <c:pt idx="6">
                  <c:v>2.3846422975116053E-4</c:v>
                </c:pt>
                <c:pt idx="7">
                  <c:v>1.6755504533707533E-4</c:v>
                </c:pt>
                <c:pt idx="8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'D2.6.3.A'!$AJ$60</c:f>
              <c:strCache>
                <c:ptCount val="1"/>
                <c:pt idx="0">
                  <c:v>IGCC Coal with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'D2.6.3.A'!$AK$60:$AS$60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2.0482204807352713E-4</c:v>
                </c:pt>
                <c:pt idx="3">
                  <c:v>3.0736115678718607</c:v>
                </c:pt>
                <c:pt idx="4">
                  <c:v>4.1213945537326353</c:v>
                </c:pt>
                <c:pt idx="5">
                  <c:v>5.137543403099448</c:v>
                </c:pt>
                <c:pt idx="6">
                  <c:v>5.4119969709510611</c:v>
                </c:pt>
                <c:pt idx="7">
                  <c:v>5.3912370491923944</c:v>
                </c:pt>
                <c:pt idx="8">
                  <c:v>2.7173507127548207</c:v>
                </c:pt>
              </c:numCache>
            </c:numRef>
          </c:val>
        </c:ser>
        <c:ser>
          <c:idx val="7"/>
          <c:order val="7"/>
          <c:tx>
            <c:strRef>
              <c:f>'D2.6.3.A'!$AJ$61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'D2.6.3.A'!$AK$53:$AS$53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'D2.6.3.A'!$AK$61:$AS$61</c:f>
              <c:numCache>
                <c:formatCode>0</c:formatCode>
                <c:ptCount val="9"/>
                <c:pt idx="0">
                  <c:v>174</c:v>
                </c:pt>
                <c:pt idx="1">
                  <c:v>110.25166878407074</c:v>
                </c:pt>
                <c:pt idx="2">
                  <c:v>157.45814285285121</c:v>
                </c:pt>
                <c:pt idx="3">
                  <c:v>140.85482150140186</c:v>
                </c:pt>
                <c:pt idx="4">
                  <c:v>55.781446795874508</c:v>
                </c:pt>
                <c:pt idx="5">
                  <c:v>19.644680252358302</c:v>
                </c:pt>
                <c:pt idx="6">
                  <c:v>5.2905656505840559</c:v>
                </c:pt>
                <c:pt idx="7">
                  <c:v>9.7798611010189343E-2</c:v>
                </c:pt>
                <c:pt idx="8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'D2.6.3.A'!$AJ$62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strRef>
              <c:f>'D2.6.3.A'!$AK$53:$AS$53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'D2.6.3.A'!$AK$62:$AS$62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1.1879063450767116</c:v>
                </c:pt>
                <c:pt idx="3">
                  <c:v>36.215793754122295</c:v>
                </c:pt>
                <c:pt idx="4">
                  <c:v>78.577849088287252</c:v>
                </c:pt>
                <c:pt idx="5">
                  <c:v>91.979993535875607</c:v>
                </c:pt>
                <c:pt idx="6">
                  <c:v>93.528701413870891</c:v>
                </c:pt>
                <c:pt idx="7">
                  <c:v>115.29556334354415</c:v>
                </c:pt>
                <c:pt idx="8">
                  <c:v>119.92612205990049</c:v>
                </c:pt>
              </c:numCache>
            </c:numRef>
          </c:val>
        </c:ser>
        <c:ser>
          <c:idx val="9"/>
          <c:order val="9"/>
          <c:tx>
            <c:strRef>
              <c:f>'D2.6.3.A'!$AJ$63</c:f>
              <c:strCache>
                <c:ptCount val="1"/>
                <c:pt idx="0">
                  <c:v>Nuclear (Legacy)</c:v>
                </c:pt>
              </c:strCache>
            </c:strRef>
          </c:tx>
          <c:spPr>
            <a:solidFill>
              <a:srgbClr val="FF6400"/>
            </a:solidFill>
          </c:spPr>
          <c:invertIfNegative val="0"/>
          <c:cat>
            <c:strRef>
              <c:f>'D2.6.3.A'!$AK$53:$AS$53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'D2.6.3.A'!$AK$63:$AS$63</c:f>
              <c:numCache>
                <c:formatCode>0</c:formatCode>
                <c:ptCount val="9"/>
                <c:pt idx="0">
                  <c:v>62.1</c:v>
                </c:pt>
                <c:pt idx="1">
                  <c:v>53.453399054010106</c:v>
                </c:pt>
                <c:pt idx="2">
                  <c:v>53.453399385497569</c:v>
                </c:pt>
                <c:pt idx="3">
                  <c:v>42.690554967813632</c:v>
                </c:pt>
                <c:pt idx="4">
                  <c:v>42.690553772495228</c:v>
                </c:pt>
                <c:pt idx="5">
                  <c:v>22.021007621931727</c:v>
                </c:pt>
                <c:pt idx="6">
                  <c:v>7.2832616787087137</c:v>
                </c:pt>
                <c:pt idx="7">
                  <c:v>7.2832612894955613</c:v>
                </c:pt>
                <c:pt idx="8">
                  <c:v>7.2264609653759742</c:v>
                </c:pt>
              </c:numCache>
            </c:numRef>
          </c:val>
        </c:ser>
        <c:ser>
          <c:idx val="10"/>
          <c:order val="10"/>
          <c:tx>
            <c:strRef>
              <c:f>'D2.6.3.A'!$AJ$64</c:f>
              <c:strCache>
                <c:ptCount val="1"/>
                <c:pt idx="0">
                  <c:v>Nuclear (Gen III)</c:v>
                </c:pt>
              </c:strCache>
            </c:strRef>
          </c:tx>
          <c:spPr>
            <a:solidFill>
              <a:srgbClr val="FFB400"/>
            </a:solidFill>
          </c:spPr>
          <c:invertIfNegative val="0"/>
          <c:cat>
            <c:strRef>
              <c:f>'D2.6.3.A'!$AK$53:$AS$53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'D2.6.3.A'!$AK$64:$AS$64</c:f>
              <c:numCache>
                <c:formatCode>0</c:formatCode>
                <c:ptCount val="9"/>
                <c:pt idx="0">
                  <c:v>0</c:v>
                </c:pt>
                <c:pt idx="1">
                  <c:v>2.1066343192071447E-3</c:v>
                </c:pt>
                <c:pt idx="2">
                  <c:v>5.9742024371213179E-3</c:v>
                </c:pt>
                <c:pt idx="3">
                  <c:v>26.738352157792967</c:v>
                </c:pt>
                <c:pt idx="4">
                  <c:v>85.005115876593251</c:v>
                </c:pt>
                <c:pt idx="5">
                  <c:v>139.51877153180504</c:v>
                </c:pt>
                <c:pt idx="6">
                  <c:v>189.66860368733538</c:v>
                </c:pt>
                <c:pt idx="7">
                  <c:v>227.53543287353708</c:v>
                </c:pt>
                <c:pt idx="8">
                  <c:v>261.45390869069104</c:v>
                </c:pt>
              </c:numCache>
            </c:numRef>
          </c:val>
        </c:ser>
        <c:ser>
          <c:idx val="11"/>
          <c:order val="11"/>
          <c:tx>
            <c:strRef>
              <c:f>'D2.6.3.A'!$AJ$65</c:f>
              <c:strCache>
                <c:ptCount val="1"/>
                <c:pt idx="0">
                  <c:v>Nuclear (Gen IV)</c:v>
                </c:pt>
              </c:strCache>
            </c:strRef>
          </c:tx>
          <c:spPr>
            <a:solidFill>
              <a:srgbClr val="FFB400"/>
            </a:solidFill>
          </c:spPr>
          <c:invertIfNegative val="0"/>
          <c:cat>
            <c:strRef>
              <c:f>'D2.6.3.A'!$AK$53:$AS$53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'D2.6.3.A'!$AK$65:$AS$65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6.3548044675140216E-4</c:v>
                </c:pt>
                <c:pt idx="3">
                  <c:v>2.9821291772564608E-3</c:v>
                </c:pt>
                <c:pt idx="4">
                  <c:v>4.6353698431197549E-3</c:v>
                </c:pt>
                <c:pt idx="5">
                  <c:v>6.1145366888540591E-3</c:v>
                </c:pt>
                <c:pt idx="6">
                  <c:v>7.25032040087126E-3</c:v>
                </c:pt>
                <c:pt idx="7">
                  <c:v>0.79172419462015053</c:v>
                </c:pt>
                <c:pt idx="8">
                  <c:v>6.8873614300121853</c:v>
                </c:pt>
              </c:numCache>
            </c:numRef>
          </c:val>
        </c:ser>
        <c:ser>
          <c:idx val="12"/>
          <c:order val="12"/>
          <c:tx>
            <c:strRef>
              <c:f>'D2.6.3.A'!$AJ$66</c:f>
              <c:strCache>
                <c:ptCount val="1"/>
                <c:pt idx="0">
                  <c:v>Nuclear (SMR Elec)</c:v>
                </c:pt>
              </c:strCache>
            </c:strRef>
          </c:tx>
          <c:spPr>
            <a:solidFill>
              <a:srgbClr val="FFDC00"/>
            </a:solidFill>
          </c:spPr>
          <c:invertIfNegative val="0"/>
          <c:cat>
            <c:strRef>
              <c:f>'D2.6.3.A'!$AK$53:$AS$53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'D2.6.3.A'!$AK$66:$AS$66</c:f>
              <c:numCache>
                <c:formatCode>0</c:formatCode>
                <c:ptCount val="9"/>
                <c:pt idx="0">
                  <c:v>0</c:v>
                </c:pt>
                <c:pt idx="1">
                  <c:v>1.3900788253938431E-4</c:v>
                </c:pt>
                <c:pt idx="2">
                  <c:v>1.7255520344657627E-3</c:v>
                </c:pt>
                <c:pt idx="3">
                  <c:v>4.4839037289097798E-3</c:v>
                </c:pt>
                <c:pt idx="4">
                  <c:v>6.07861800297261E-3</c:v>
                </c:pt>
                <c:pt idx="5">
                  <c:v>7.3944041581635684E-3</c:v>
                </c:pt>
                <c:pt idx="6">
                  <c:v>2.9592591315464549</c:v>
                </c:pt>
                <c:pt idx="7">
                  <c:v>3.9437999139801629</c:v>
                </c:pt>
                <c:pt idx="8">
                  <c:v>23.028455978949591</c:v>
                </c:pt>
              </c:numCache>
            </c:numRef>
          </c:val>
        </c:ser>
        <c:ser>
          <c:idx val="13"/>
          <c:order val="13"/>
          <c:tx>
            <c:strRef>
              <c:f>'D2.6.3.A'!$AJ$67</c:f>
              <c:strCache>
                <c:ptCount val="1"/>
                <c:pt idx="0">
                  <c:v>Biomass Fired Generation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'D2.6.3.A'!$AK$53:$AS$53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'D2.6.3.A'!$AK$67:$AS$67</c:f>
              <c:numCache>
                <c:formatCode>0</c:formatCode>
                <c:ptCount val="9"/>
                <c:pt idx="0">
                  <c:v>1.4</c:v>
                </c:pt>
                <c:pt idx="1">
                  <c:v>3.4821787392467614E-2</c:v>
                </c:pt>
                <c:pt idx="2">
                  <c:v>0.13913382243149625</c:v>
                </c:pt>
                <c:pt idx="3">
                  <c:v>0.22362289301814134</c:v>
                </c:pt>
                <c:pt idx="4">
                  <c:v>4.0686037218803872E-2</c:v>
                </c:pt>
                <c:pt idx="5">
                  <c:v>1.2237781382556517E-2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'D2.6.3.A'!$AJ$68</c:f>
              <c:strCache>
                <c:ptCount val="1"/>
                <c:pt idx="0">
                  <c:v>Converted Biomass Plant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'D2.6.3.A'!$AK$53:$AS$53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'D2.6.3.A'!$AK$68:$AS$68</c:f>
              <c:numCache>
                <c:formatCode>0</c:formatCode>
                <c:ptCount val="9"/>
                <c:pt idx="0">
                  <c:v>0</c:v>
                </c:pt>
                <c:pt idx="1">
                  <c:v>0.29006924737347678</c:v>
                </c:pt>
                <c:pt idx="2">
                  <c:v>1.0389623222444708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'D2.6.3.A'!$AJ$69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'D2.6.3.A'!$AK$53:$AS$53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'D2.6.3.A'!$AK$69:$AS$69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0.11587677460552037</c:v>
                </c:pt>
                <c:pt idx="4">
                  <c:v>0.16320421414141348</c:v>
                </c:pt>
                <c:pt idx="5">
                  <c:v>1.6068295390560914</c:v>
                </c:pt>
                <c:pt idx="6">
                  <c:v>1.857023575882782</c:v>
                </c:pt>
                <c:pt idx="7">
                  <c:v>1.857208415606008</c:v>
                </c:pt>
                <c:pt idx="8">
                  <c:v>1.5565440798148664</c:v>
                </c:pt>
              </c:numCache>
            </c:numRef>
          </c:val>
        </c:ser>
        <c:ser>
          <c:idx val="16"/>
          <c:order val="16"/>
          <c:tx>
            <c:strRef>
              <c:f>'D2.6.3.A'!$AJ$70</c:f>
              <c:strCache>
                <c:ptCount val="1"/>
                <c:pt idx="0">
                  <c:v>Incineration of Waste</c:v>
                </c:pt>
              </c:strCache>
            </c:strRef>
          </c:tx>
          <c:spPr>
            <a:solidFill>
              <a:srgbClr val="FABF8F"/>
            </a:solidFill>
          </c:spPr>
          <c:invertIfNegative val="0"/>
          <c:cat>
            <c:strRef>
              <c:f>'D2.6.3.A'!$AK$53:$AS$53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'D2.6.3.A'!$AK$70:$AS$70</c:f>
              <c:numCache>
                <c:formatCode>0</c:formatCode>
                <c:ptCount val="9"/>
                <c:pt idx="0">
                  <c:v>5.7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7"/>
          <c:order val="17"/>
          <c:tx>
            <c:strRef>
              <c:f>'D2.6.3.A'!$AJ$71</c:f>
              <c:strCache>
                <c:ptCount val="1"/>
                <c:pt idx="0">
                  <c:v>Waste Gasification to power with CCS</c:v>
                </c:pt>
              </c:strCache>
            </c:strRef>
          </c:tx>
          <c:spPr>
            <a:solidFill>
              <a:srgbClr val="FABF8F"/>
            </a:solidFill>
          </c:spPr>
          <c:invertIfNegative val="0"/>
          <c:cat>
            <c:strRef>
              <c:f>'D2.6.3.A'!$AK$53:$AS$53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'D2.6.3.A'!$AK$71:$AS$71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1.0377275894736925E-4</c:v>
                </c:pt>
                <c:pt idx="5">
                  <c:v>1.3134161510762574E-4</c:v>
                </c:pt>
                <c:pt idx="6">
                  <c:v>1.3494314333029127E-4</c:v>
                </c:pt>
                <c:pt idx="7">
                  <c:v>15.876746760123611</c:v>
                </c:pt>
                <c:pt idx="8">
                  <c:v>24.672759190618009</c:v>
                </c:pt>
              </c:numCache>
            </c:numRef>
          </c:val>
        </c:ser>
        <c:ser>
          <c:idx val="18"/>
          <c:order val="18"/>
          <c:tx>
            <c:strRef>
              <c:f>'D2.6.3.A'!$AJ$72</c:f>
              <c:strCache>
                <c:ptCount val="1"/>
                <c:pt idx="0">
                  <c:v>Anaerobic Digestion CHP Plant</c:v>
                </c:pt>
              </c:strCache>
            </c:strRef>
          </c:tx>
          <c:spPr>
            <a:solidFill>
              <a:srgbClr val="660033"/>
            </a:solidFill>
          </c:spPr>
          <c:invertIfNegative val="0"/>
          <c:cat>
            <c:strRef>
              <c:f>'D2.6.3.A'!$AK$53:$AS$53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'D2.6.3.A'!$AK$72:$AS$72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1.2070783589619785</c:v>
                </c:pt>
                <c:pt idx="4">
                  <c:v>1.3580466224238454</c:v>
                </c:pt>
                <c:pt idx="5">
                  <c:v>1.1323339298327664</c:v>
                </c:pt>
                <c:pt idx="6">
                  <c:v>0.99259289181171517</c:v>
                </c:pt>
                <c:pt idx="7">
                  <c:v>0.39526486965895119</c:v>
                </c:pt>
                <c:pt idx="8">
                  <c:v>0</c:v>
                </c:pt>
              </c:numCache>
            </c:numRef>
          </c:val>
        </c:ser>
        <c:ser>
          <c:idx val="19"/>
          <c:order val="19"/>
          <c:tx>
            <c:strRef>
              <c:f>'D2.6.3.A'!$AJ$73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'D2.6.3.A'!$AK$53:$AS$53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'D2.6.3.A'!$AK$73:$AS$73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0.11567089882839229</c:v>
                </c:pt>
                <c:pt idx="3">
                  <c:v>4.0626084612450173</c:v>
                </c:pt>
                <c:pt idx="4">
                  <c:v>7.8318677455338319</c:v>
                </c:pt>
                <c:pt idx="5">
                  <c:v>16.358070188708307</c:v>
                </c:pt>
                <c:pt idx="6">
                  <c:v>44.202868006796614</c:v>
                </c:pt>
                <c:pt idx="7">
                  <c:v>52.41507853497184</c:v>
                </c:pt>
                <c:pt idx="8">
                  <c:v>40.54757255650884</c:v>
                </c:pt>
              </c:numCache>
            </c:numRef>
          </c:val>
        </c:ser>
        <c:ser>
          <c:idx val="20"/>
          <c:order val="20"/>
          <c:tx>
            <c:strRef>
              <c:f>'D2.6.3.A'!$AJ$74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006666"/>
            </a:solidFill>
          </c:spPr>
          <c:invertIfNegative val="0"/>
          <c:cat>
            <c:strRef>
              <c:f>'D2.6.3.A'!$AK$53:$AS$53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'D2.6.3.A'!$AK$74:$AS$74</c:f>
              <c:numCache>
                <c:formatCode>0</c:formatCode>
                <c:ptCount val="9"/>
                <c:pt idx="0">
                  <c:v>7.1</c:v>
                </c:pt>
                <c:pt idx="1">
                  <c:v>19.771908767126362</c:v>
                </c:pt>
                <c:pt idx="2">
                  <c:v>27.295858002725677</c:v>
                </c:pt>
                <c:pt idx="3">
                  <c:v>29.398622713888084</c:v>
                </c:pt>
                <c:pt idx="4">
                  <c:v>28.455155444300928</c:v>
                </c:pt>
                <c:pt idx="5">
                  <c:v>23.569687505577132</c:v>
                </c:pt>
                <c:pt idx="6">
                  <c:v>20.093764827895733</c:v>
                </c:pt>
                <c:pt idx="7">
                  <c:v>19.670649967532313</c:v>
                </c:pt>
                <c:pt idx="8">
                  <c:v>29.257959972785383</c:v>
                </c:pt>
              </c:numCache>
            </c:numRef>
          </c:val>
        </c:ser>
        <c:ser>
          <c:idx val="21"/>
          <c:order val="21"/>
          <c:tx>
            <c:strRef>
              <c:f>'D2.6.3.A'!$AJ$75</c:f>
              <c:strCache>
                <c:ptCount val="1"/>
                <c:pt idx="0">
                  <c:v>Offshore Wind (fixed)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'D2.6.3.A'!$AK$53:$AS$53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'D2.6.3.A'!$AK$75:$AS$75</c:f>
              <c:numCache>
                <c:formatCode>0</c:formatCode>
                <c:ptCount val="9"/>
                <c:pt idx="0">
                  <c:v>3</c:v>
                </c:pt>
                <c:pt idx="1">
                  <c:v>14.915893342009522</c:v>
                </c:pt>
                <c:pt idx="2">
                  <c:v>30.132345870971317</c:v>
                </c:pt>
                <c:pt idx="3">
                  <c:v>28.991087535732312</c:v>
                </c:pt>
                <c:pt idx="4">
                  <c:v>27.849829308848712</c:v>
                </c:pt>
                <c:pt idx="5">
                  <c:v>16.357712344086114</c:v>
                </c:pt>
                <c:pt idx="6">
                  <c:v>3.2255107594613829E-2</c:v>
                </c:pt>
                <c:pt idx="7">
                  <c:v>0.61617496972363328</c:v>
                </c:pt>
                <c:pt idx="8">
                  <c:v>36.671371388815722</c:v>
                </c:pt>
              </c:numCache>
            </c:numRef>
          </c:val>
        </c:ser>
        <c:ser>
          <c:idx val="22"/>
          <c:order val="22"/>
          <c:tx>
            <c:strRef>
              <c:f>'D2.6.3.A'!$AJ$76</c:f>
              <c:strCache>
                <c:ptCount val="1"/>
                <c:pt idx="0">
                  <c:v>Offshore Wind (floating)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'D2.6.3.A'!$AK$53:$AS$53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'D2.6.3.A'!$AK$76:$AS$76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0.22688257132471099</c:v>
                </c:pt>
                <c:pt idx="7">
                  <c:v>0.9318142919812118</c:v>
                </c:pt>
                <c:pt idx="8">
                  <c:v>43.794399657954649</c:v>
                </c:pt>
              </c:numCache>
            </c:numRef>
          </c:val>
        </c:ser>
        <c:ser>
          <c:idx val="23"/>
          <c:order val="23"/>
          <c:tx>
            <c:strRef>
              <c:f>'D2.6.3.A'!$AJ$77</c:f>
              <c:strCache>
                <c:ptCount val="1"/>
                <c:pt idx="0">
                  <c:v>Large Scale Ground Mounted Solar PV</c:v>
                </c:pt>
              </c:strCache>
            </c:strRef>
          </c:tx>
          <c:spPr>
            <a:solidFill>
              <a:srgbClr val="CC6600"/>
            </a:solidFill>
          </c:spPr>
          <c:invertIfNegative val="0"/>
          <c:cat>
            <c:strRef>
              <c:f>'D2.6.3.A'!$AK$53:$AS$53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'D2.6.3.A'!$AK$77:$AS$77</c:f>
              <c:numCache>
                <c:formatCode>0</c:formatCode>
                <c:ptCount val="9"/>
                <c:pt idx="0">
                  <c:v>0</c:v>
                </c:pt>
                <c:pt idx="1">
                  <c:v>1.3426251418723771</c:v>
                </c:pt>
                <c:pt idx="2">
                  <c:v>3.1558318864762205</c:v>
                </c:pt>
                <c:pt idx="3">
                  <c:v>3.1558322443012385</c:v>
                </c:pt>
                <c:pt idx="4">
                  <c:v>3.1558328078617279</c:v>
                </c:pt>
                <c:pt idx="5">
                  <c:v>3.1558337408274819</c:v>
                </c:pt>
                <c:pt idx="6">
                  <c:v>3.1558357067822458</c:v>
                </c:pt>
                <c:pt idx="7">
                  <c:v>2.1562347421353456</c:v>
                </c:pt>
                <c:pt idx="8">
                  <c:v>3.5453331645807413</c:v>
                </c:pt>
              </c:numCache>
            </c:numRef>
          </c:val>
        </c:ser>
        <c:ser>
          <c:idx val="24"/>
          <c:order val="24"/>
          <c:tx>
            <c:strRef>
              <c:f>'D2.6.3.A'!$AJ$78</c:f>
              <c:strCache>
                <c:ptCount val="1"/>
                <c:pt idx="0">
                  <c:v>Micro Solar PV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'D2.6.3.A'!$AK$53:$AS$53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'D2.6.3.A'!$AK$78:$AS$78</c:f>
              <c:numCache>
                <c:formatCode>0</c:formatCode>
                <c:ptCount val="9"/>
                <c:pt idx="0">
                  <c:v>0</c:v>
                </c:pt>
                <c:pt idx="1">
                  <c:v>2.2307650798803511</c:v>
                </c:pt>
                <c:pt idx="2">
                  <c:v>6.3116638979848929</c:v>
                </c:pt>
                <c:pt idx="3">
                  <c:v>6.3116639555509675</c:v>
                </c:pt>
                <c:pt idx="4">
                  <c:v>6.3116640306955381</c:v>
                </c:pt>
                <c:pt idx="5">
                  <c:v>6.3116641548313019</c:v>
                </c:pt>
                <c:pt idx="6">
                  <c:v>4.0808992968462805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5"/>
          <c:order val="25"/>
          <c:tx>
            <c:strRef>
              <c:f>'D2.6.3.A'!$AJ$79</c:f>
              <c:strCache>
                <c:ptCount val="1"/>
                <c:pt idx="0">
                  <c:v>Hydro Power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'D2.6.3.A'!$AK$53:$AS$53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'D2.6.3.A'!$AK$79:$AS$79</c:f>
              <c:numCache>
                <c:formatCode>0</c:formatCode>
                <c:ptCount val="9"/>
                <c:pt idx="0">
                  <c:v>3.6</c:v>
                </c:pt>
                <c:pt idx="1">
                  <c:v>4.9100801297482883</c:v>
                </c:pt>
                <c:pt idx="2">
                  <c:v>8.2244496241668106</c:v>
                </c:pt>
                <c:pt idx="3">
                  <c:v>9.7375281860727139</c:v>
                </c:pt>
                <c:pt idx="4">
                  <c:v>9.7375279103523091</c:v>
                </c:pt>
                <c:pt idx="5">
                  <c:v>9.737527762859072</c:v>
                </c:pt>
                <c:pt idx="6">
                  <c:v>9.7280146491677257</c:v>
                </c:pt>
                <c:pt idx="7">
                  <c:v>9.6734129713379033</c:v>
                </c:pt>
                <c:pt idx="8">
                  <c:v>9.7375265696226023</c:v>
                </c:pt>
              </c:numCache>
            </c:numRef>
          </c:val>
        </c:ser>
        <c:ser>
          <c:idx val="26"/>
          <c:order val="26"/>
          <c:tx>
            <c:strRef>
              <c:f>'D2.6.3.A'!$AJ$80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'D2.6.3.A'!$AK$53:$AS$53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'D2.6.3.A'!$AK$80:$AS$80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0.14941789758515636</c:v>
                </c:pt>
                <c:pt idx="4">
                  <c:v>1.1096566278387114</c:v>
                </c:pt>
                <c:pt idx="5">
                  <c:v>1.1147850755065247</c:v>
                </c:pt>
                <c:pt idx="6">
                  <c:v>3.2566231306375348</c:v>
                </c:pt>
                <c:pt idx="7">
                  <c:v>4.343713771124512</c:v>
                </c:pt>
                <c:pt idx="8">
                  <c:v>13.802325993719597</c:v>
                </c:pt>
              </c:numCache>
            </c:numRef>
          </c:val>
        </c:ser>
        <c:ser>
          <c:idx val="27"/>
          <c:order val="27"/>
          <c:tx>
            <c:strRef>
              <c:f>'D2.6.3.A'!$AJ$81</c:f>
              <c:strCache>
                <c:ptCount val="1"/>
                <c:pt idx="0">
                  <c:v>Geothermal Plant (EGS) Electricity &amp;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'D2.6.3.A'!$AK$53:$AS$53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'D2.6.3.A'!$AK$81:$AS$81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0.13636690811758784</c:v>
                </c:pt>
                <c:pt idx="7">
                  <c:v>0.18724984507034159</c:v>
                </c:pt>
                <c:pt idx="8">
                  <c:v>3.7550891997961728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25044736"/>
        <c:axId val="225054720"/>
      </c:barChart>
      <c:catAx>
        <c:axId val="22504473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25054720"/>
        <c:crosses val="autoZero"/>
        <c:auto val="1"/>
        <c:lblAlgn val="ctr"/>
        <c:lblOffset val="100"/>
        <c:noMultiLvlLbl val="0"/>
      </c:catAx>
      <c:valAx>
        <c:axId val="225054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250447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Space Heat Production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'D2.6.3.A'!$AZ$54</c:f>
              <c:strCache>
                <c:ptCount val="1"/>
                <c:pt idx="0">
                  <c:v>Solid Fuel Boiler - Space Heat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'D2.6.3.A'!$BA$53:$BI$53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'D2.6.3.A'!$BA$54:$BI$54</c:f>
              <c:numCache>
                <c:formatCode>0</c:formatCode>
                <c:ptCount val="9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'D2.6.3.A'!$AZ$55</c:f>
              <c:strCache>
                <c:ptCount val="1"/>
                <c:pt idx="0">
                  <c:v>District Heating (Commercial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strRef>
              <c:f>'D2.6.3.A'!$BA$53:$BI$53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'D2.6.3.A'!$BA$55:$BI$55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1.4106531210157454</c:v>
                </c:pt>
              </c:numCache>
            </c:numRef>
          </c:val>
        </c:ser>
        <c:ser>
          <c:idx val="2"/>
          <c:order val="2"/>
          <c:tx>
            <c:strRef>
              <c:f>'D2.6.3.A'!$AZ$56</c:f>
              <c:strCache>
                <c:ptCount val="1"/>
                <c:pt idx="0">
                  <c:v>District Heating (Public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strRef>
              <c:f>'D2.6.3.A'!$BA$53:$BI$53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'D2.6.3.A'!$BA$56:$BI$56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0.577051845560003</c:v>
                </c:pt>
              </c:numCache>
            </c:numRef>
          </c:val>
        </c:ser>
        <c:ser>
          <c:idx val="3"/>
          <c:order val="3"/>
          <c:tx>
            <c:strRef>
              <c:f>'D2.6.3.A'!$AZ$57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'D2.6.3.A'!$BA$53:$BI$53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'D2.6.3.A'!$BA$57:$BI$57</c:f>
              <c:numCache>
                <c:formatCode>0</c:formatCode>
                <c:ptCount val="9"/>
                <c:pt idx="0">
                  <c:v>0</c:v>
                </c:pt>
                <c:pt idx="1">
                  <c:v>0.14082247148930749</c:v>
                </c:pt>
                <c:pt idx="2">
                  <c:v>0.37998403096395772</c:v>
                </c:pt>
                <c:pt idx="3">
                  <c:v>1.0011320524894305</c:v>
                </c:pt>
                <c:pt idx="4">
                  <c:v>1.7152805749178632</c:v>
                </c:pt>
                <c:pt idx="5">
                  <c:v>3.2173877204748376</c:v>
                </c:pt>
                <c:pt idx="6">
                  <c:v>4.4759256103191722</c:v>
                </c:pt>
                <c:pt idx="7">
                  <c:v>6.4096144884448654</c:v>
                </c:pt>
                <c:pt idx="8">
                  <c:v>10.247923245833089</c:v>
                </c:pt>
              </c:numCache>
            </c:numRef>
          </c:val>
        </c:ser>
        <c:ser>
          <c:idx val="4"/>
          <c:order val="4"/>
          <c:tx>
            <c:strRef>
              <c:f>'D2.6.3.A'!$AZ$58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'D2.6.3.A'!$BA$53:$BI$53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'D2.6.3.A'!$BA$58:$BI$58</c:f>
              <c:numCache>
                <c:formatCode>0</c:formatCode>
                <c:ptCount val="9"/>
                <c:pt idx="0">
                  <c:v>0</c:v>
                </c:pt>
                <c:pt idx="1">
                  <c:v>0.61822322218748682</c:v>
                </c:pt>
                <c:pt idx="2">
                  <c:v>1.3542395925835062</c:v>
                </c:pt>
                <c:pt idx="3">
                  <c:v>2.8290670011018757</c:v>
                </c:pt>
                <c:pt idx="4">
                  <c:v>4.6202441066788298</c:v>
                </c:pt>
                <c:pt idx="5">
                  <c:v>7.0156063211032231</c:v>
                </c:pt>
                <c:pt idx="6">
                  <c:v>8.0470324934175697</c:v>
                </c:pt>
                <c:pt idx="7">
                  <c:v>8.7224464849527497</c:v>
                </c:pt>
                <c:pt idx="8">
                  <c:v>11.408802617387733</c:v>
                </c:pt>
              </c:numCache>
            </c:numRef>
          </c:val>
        </c:ser>
        <c:ser>
          <c:idx val="5"/>
          <c:order val="5"/>
          <c:tx>
            <c:strRef>
              <c:f>'D2.6.3.A'!$AZ$59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'D2.6.3.A'!$BA$53:$BI$53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'D2.6.3.A'!$BA$59:$BI$59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7.9995896530510031E-4</c:v>
                </c:pt>
                <c:pt idx="4">
                  <c:v>4.5290496595418096E-2</c:v>
                </c:pt>
                <c:pt idx="5">
                  <c:v>0.500615544146083</c:v>
                </c:pt>
                <c:pt idx="6">
                  <c:v>1.4267556514991584</c:v>
                </c:pt>
                <c:pt idx="7">
                  <c:v>3.0224225660518527</c:v>
                </c:pt>
                <c:pt idx="8">
                  <c:v>5.4636422017560644</c:v>
                </c:pt>
              </c:numCache>
            </c:numRef>
          </c:val>
        </c:ser>
        <c:ser>
          <c:idx val="6"/>
          <c:order val="6"/>
          <c:tx>
            <c:strRef>
              <c:f>'D2.6.3.A'!$AZ$60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'D2.6.3.A'!$BA$53:$BI$53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'D2.6.3.A'!$BA$60:$BI$60</c:f>
              <c:numCache>
                <c:formatCode>0</c:formatCode>
                <c:ptCount val="9"/>
                <c:pt idx="0">
                  <c:v>0</c:v>
                </c:pt>
                <c:pt idx="1">
                  <c:v>2.3023757197950613E-2</c:v>
                </c:pt>
                <c:pt idx="2">
                  <c:v>0.20798639141400299</c:v>
                </c:pt>
                <c:pt idx="3">
                  <c:v>2.2316273157023088</c:v>
                </c:pt>
                <c:pt idx="4">
                  <c:v>4.3113449592066981</c:v>
                </c:pt>
                <c:pt idx="5">
                  <c:v>9.8722885429552392</c:v>
                </c:pt>
                <c:pt idx="6">
                  <c:v>19.017714424365359</c:v>
                </c:pt>
                <c:pt idx="7">
                  <c:v>32.285669871593598</c:v>
                </c:pt>
                <c:pt idx="8">
                  <c:v>57.0426638966265</c:v>
                </c:pt>
              </c:numCache>
            </c:numRef>
          </c:val>
        </c:ser>
        <c:ser>
          <c:idx val="7"/>
          <c:order val="7"/>
          <c:tx>
            <c:strRef>
              <c:f>'D2.6.3.A'!$AZ$61</c:f>
              <c:strCache>
                <c:ptCount val="1"/>
                <c:pt idx="0">
                  <c:v>DH for Dwelling (LD, ThM)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'D2.6.3.A'!$BA$53:$BI$53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'D2.6.3.A'!$BA$61:$BI$61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6.1333849548344025E-4</c:v>
                </c:pt>
                <c:pt idx="8">
                  <c:v>0.20349876884507567</c:v>
                </c:pt>
              </c:numCache>
            </c:numRef>
          </c:val>
        </c:ser>
        <c:ser>
          <c:idx val="8"/>
          <c:order val="8"/>
          <c:tx>
            <c:strRef>
              <c:f>'D2.6.3.A'!$AZ$62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'D2.6.3.A'!$BA$53:$BI$53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'D2.6.3.A'!$BA$62:$BI$62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5.1852027886146429E-2</c:v>
                </c:pt>
                <c:pt idx="5">
                  <c:v>1.0600980502142554</c:v>
                </c:pt>
                <c:pt idx="6">
                  <c:v>3.6150934075101935</c:v>
                </c:pt>
                <c:pt idx="7">
                  <c:v>7.8416954160829802</c:v>
                </c:pt>
                <c:pt idx="8">
                  <c:v>14.462743826057977</c:v>
                </c:pt>
              </c:numCache>
            </c:numRef>
          </c:val>
        </c:ser>
        <c:ser>
          <c:idx val="9"/>
          <c:order val="9"/>
          <c:tx>
            <c:strRef>
              <c:f>'D2.6.3.A'!$AZ$63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'D2.6.3.A'!$BA$53:$BI$53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'D2.6.3.A'!$BA$63:$BI$63</c:f>
              <c:numCache>
                <c:formatCode>0</c:formatCode>
                <c:ptCount val="9"/>
                <c:pt idx="0">
                  <c:v>34.1</c:v>
                </c:pt>
                <c:pt idx="1">
                  <c:v>25.848638188297993</c:v>
                </c:pt>
                <c:pt idx="2">
                  <c:v>19.147146104151869</c:v>
                </c:pt>
                <c:pt idx="3">
                  <c:v>13.40300707916575</c:v>
                </c:pt>
                <c:pt idx="4">
                  <c:v>9.2545487240401361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'D2.6.3.A'!$AZ$64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'D2.6.3.A'!$BA$53:$BI$53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'D2.6.3.A'!$BA$64:$BI$64</c:f>
              <c:numCache>
                <c:formatCode>0</c:formatCode>
                <c:ptCount val="9"/>
                <c:pt idx="0">
                  <c:v>294.89999999999998</c:v>
                </c:pt>
                <c:pt idx="1">
                  <c:v>314.47385110952467</c:v>
                </c:pt>
                <c:pt idx="2">
                  <c:v>324.45120970662555</c:v>
                </c:pt>
                <c:pt idx="3">
                  <c:v>331.61611653330806</c:v>
                </c:pt>
                <c:pt idx="4">
                  <c:v>282.42314178248671</c:v>
                </c:pt>
                <c:pt idx="5">
                  <c:v>270.77682500299528</c:v>
                </c:pt>
                <c:pt idx="6">
                  <c:v>223.43973626637418</c:v>
                </c:pt>
                <c:pt idx="7">
                  <c:v>153.16183768315358</c:v>
                </c:pt>
                <c:pt idx="8">
                  <c:v>2.2976049649870114</c:v>
                </c:pt>
              </c:numCache>
            </c:numRef>
          </c:val>
        </c:ser>
        <c:ser>
          <c:idx val="11"/>
          <c:order val="11"/>
          <c:tx>
            <c:strRef>
              <c:f>'D2.6.3.A'!$AZ$65</c:f>
              <c:strCache>
                <c:ptCount val="1"/>
                <c:pt idx="0">
                  <c:v>Micro CHP - Space Heat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strRef>
              <c:f>'D2.6.3.A'!$BA$53:$BI$53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'D2.6.3.A'!$BA$65:$BI$65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1.7365624285783839E-4</c:v>
                </c:pt>
                <c:pt idx="3">
                  <c:v>2.9771863120203453E-4</c:v>
                </c:pt>
                <c:pt idx="4">
                  <c:v>3.2240012956444926E-4</c:v>
                </c:pt>
                <c:pt idx="5">
                  <c:v>2.8644903769517455E-4</c:v>
                </c:pt>
                <c:pt idx="6">
                  <c:v>3.0207978792675208E-4</c:v>
                </c:pt>
                <c:pt idx="7">
                  <c:v>1.9519540011380583E-4</c:v>
                </c:pt>
                <c:pt idx="8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'D2.6.3.A'!$AZ$66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'D2.6.3.A'!$BA$53:$BI$53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'D2.6.3.A'!$BA$66:$BI$66</c:f>
              <c:numCache>
                <c:formatCode>0</c:formatCode>
                <c:ptCount val="9"/>
                <c:pt idx="0">
                  <c:v>0</c:v>
                </c:pt>
                <c:pt idx="1">
                  <c:v>9.5812478447257838</c:v>
                </c:pt>
                <c:pt idx="2">
                  <c:v>7.8910756470320029</c:v>
                </c:pt>
                <c:pt idx="3">
                  <c:v>13.606182942998407</c:v>
                </c:pt>
                <c:pt idx="4">
                  <c:v>44.261866861756019</c:v>
                </c:pt>
                <c:pt idx="5">
                  <c:v>50.969936693190533</c:v>
                </c:pt>
                <c:pt idx="6">
                  <c:v>40.339364369496344</c:v>
                </c:pt>
                <c:pt idx="7">
                  <c:v>10.301220338632866</c:v>
                </c:pt>
                <c:pt idx="8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'D2.6.3.A'!$AZ$67</c:f>
              <c:strCache>
                <c:ptCount val="1"/>
                <c:pt idx="0">
                  <c:v>Electric Resistive Heating - Space Heat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'D2.6.3.A'!$BA$53:$BI$53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'D2.6.3.A'!$BA$67:$BI$67</c:f>
              <c:numCache>
                <c:formatCode>0</c:formatCode>
                <c:ptCount val="9"/>
                <c:pt idx="0">
                  <c:v>34.4</c:v>
                </c:pt>
                <c:pt idx="1">
                  <c:v>25.853109808159072</c:v>
                </c:pt>
                <c:pt idx="2">
                  <c:v>19.15045470326476</c:v>
                </c:pt>
                <c:pt idx="3">
                  <c:v>13.405319326061198</c:v>
                </c:pt>
                <c:pt idx="4">
                  <c:v>9.286706793695414</c:v>
                </c:pt>
                <c:pt idx="5">
                  <c:v>0.23283597507387555</c:v>
                </c:pt>
                <c:pt idx="6">
                  <c:v>0.8520225839480855</c:v>
                </c:pt>
                <c:pt idx="7">
                  <c:v>14.365160062274891</c:v>
                </c:pt>
                <c:pt idx="8">
                  <c:v>105.53729662264993</c:v>
                </c:pt>
              </c:numCache>
            </c:numRef>
          </c:val>
        </c:ser>
        <c:ser>
          <c:idx val="14"/>
          <c:order val="14"/>
          <c:tx>
            <c:strRef>
              <c:f>'D2.6.3.A'!$AZ$68</c:f>
              <c:strCache>
                <c:ptCount val="1"/>
                <c:pt idx="0">
                  <c:v>Heat Pump (Air Source, Space Heat)</c:v>
                </c:pt>
              </c:strCache>
            </c:strRef>
          </c:tx>
          <c:spPr>
            <a:solidFill>
              <a:srgbClr val="CCC0DA"/>
            </a:solidFill>
          </c:spPr>
          <c:invertIfNegative val="0"/>
          <c:cat>
            <c:strRef>
              <c:f>'D2.6.3.A'!$BA$53:$BI$53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'D2.6.3.A'!$BA$68:$BI$68</c:f>
              <c:numCache>
                <c:formatCode>0</c:formatCode>
                <c:ptCount val="9"/>
                <c:pt idx="0">
                  <c:v>0</c:v>
                </c:pt>
                <c:pt idx="1">
                  <c:v>4.5503888557860557E-4</c:v>
                </c:pt>
                <c:pt idx="2">
                  <c:v>8.6448746371379777E-4</c:v>
                </c:pt>
                <c:pt idx="3">
                  <c:v>1.3169949114045516E-3</c:v>
                </c:pt>
                <c:pt idx="4">
                  <c:v>1.5260401332913703E-3</c:v>
                </c:pt>
                <c:pt idx="5">
                  <c:v>1.1823060306202198E-3</c:v>
                </c:pt>
                <c:pt idx="6">
                  <c:v>1.1074975828148672E-3</c:v>
                </c:pt>
                <c:pt idx="7">
                  <c:v>1.0992737820587468E-3</c:v>
                </c:pt>
                <c:pt idx="8">
                  <c:v>9.1453762760377731E-4</c:v>
                </c:pt>
              </c:numCache>
            </c:numRef>
          </c:val>
        </c:ser>
        <c:ser>
          <c:idx val="15"/>
          <c:order val="15"/>
          <c:tx>
            <c:strRef>
              <c:f>'D2.6.3.A'!$AZ$69</c:f>
              <c:strCache>
                <c:ptCount val="1"/>
                <c:pt idx="0">
                  <c:v>Heat Pump (Ground Source, Space Heat)</c:v>
                </c:pt>
              </c:strCache>
            </c:strRef>
          </c:tx>
          <c:spPr>
            <a:solidFill>
              <a:srgbClr val="60497A"/>
            </a:solidFill>
          </c:spPr>
          <c:invertIfNegative val="0"/>
          <c:cat>
            <c:strRef>
              <c:f>'D2.6.3.A'!$BA$53:$BI$53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'D2.6.3.A'!$BA$69:$BI$69</c:f>
              <c:numCache>
                <c:formatCode>0</c:formatCode>
                <c:ptCount val="9"/>
                <c:pt idx="0">
                  <c:v>0</c:v>
                </c:pt>
                <c:pt idx="1">
                  <c:v>1.5801881467052397E-4</c:v>
                </c:pt>
                <c:pt idx="2">
                  <c:v>3.8480666528572849E-4</c:v>
                </c:pt>
                <c:pt idx="3">
                  <c:v>7.664965776032985E-4</c:v>
                </c:pt>
                <c:pt idx="4">
                  <c:v>8.961332887351814E-4</c:v>
                </c:pt>
                <c:pt idx="5">
                  <c:v>8.6373828871940501E-4</c:v>
                </c:pt>
                <c:pt idx="6">
                  <c:v>9.8915308902594785E-4</c:v>
                </c:pt>
                <c:pt idx="7">
                  <c:v>1.0179466398263668E-3</c:v>
                </c:pt>
                <c:pt idx="8">
                  <c:v>1.1314059218507926E-3</c:v>
                </c:pt>
              </c:numCache>
            </c:numRef>
          </c:val>
        </c:ser>
        <c:ser>
          <c:idx val="16"/>
          <c:order val="16"/>
          <c:tx>
            <c:strRef>
              <c:f>'D2.6.3.A'!$AZ$70</c:f>
              <c:strCache>
                <c:ptCount val="1"/>
                <c:pt idx="0">
                  <c:v>ASHP1 (Space Heat)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'D2.6.3.A'!$BA$53:$BI$53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'D2.6.3.A'!$BA$70:$BI$70</c:f>
              <c:numCache>
                <c:formatCode>0</c:formatCode>
                <c:ptCount val="9"/>
                <c:pt idx="0">
                  <c:v>0</c:v>
                </c:pt>
                <c:pt idx="1">
                  <c:v>0.93611354061861429</c:v>
                </c:pt>
                <c:pt idx="2">
                  <c:v>3.2593858919295347</c:v>
                </c:pt>
                <c:pt idx="3">
                  <c:v>9.0066721069569393</c:v>
                </c:pt>
                <c:pt idx="4">
                  <c:v>12.114000005602071</c:v>
                </c:pt>
                <c:pt idx="5">
                  <c:v>7.9489406854436186</c:v>
                </c:pt>
                <c:pt idx="6">
                  <c:v>7.6854040928157277</c:v>
                </c:pt>
                <c:pt idx="7">
                  <c:v>6.7973171129923857</c:v>
                </c:pt>
                <c:pt idx="8">
                  <c:v>5.5706657765165968</c:v>
                </c:pt>
              </c:numCache>
            </c:numRef>
          </c:val>
        </c:ser>
        <c:ser>
          <c:idx val="17"/>
          <c:order val="17"/>
          <c:tx>
            <c:strRef>
              <c:f>'D2.6.3.A'!$AZ$71</c:f>
              <c:strCache>
                <c:ptCount val="1"/>
                <c:pt idx="0">
                  <c:v>ASHP2 (Space Heat)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'D2.6.3.A'!$BA$53:$BI$53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'D2.6.3.A'!$BA$71:$BI$71</c:f>
              <c:numCache>
                <c:formatCode>0</c:formatCode>
                <c:ptCount val="9"/>
                <c:pt idx="0">
                  <c:v>0</c:v>
                </c:pt>
                <c:pt idx="1">
                  <c:v>0.93612149844442227</c:v>
                </c:pt>
                <c:pt idx="2">
                  <c:v>3.2655203697512709</c:v>
                </c:pt>
                <c:pt idx="3">
                  <c:v>9.0618801972339202</c:v>
                </c:pt>
                <c:pt idx="4">
                  <c:v>23.484961300029902</c:v>
                </c:pt>
                <c:pt idx="5">
                  <c:v>48.614525557995556</c:v>
                </c:pt>
                <c:pt idx="6">
                  <c:v>98.052930711455573</c:v>
                </c:pt>
                <c:pt idx="7">
                  <c:v>148.1016256275995</c:v>
                </c:pt>
                <c:pt idx="8">
                  <c:v>189.31765979037917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25134848"/>
        <c:axId val="225136640"/>
      </c:barChart>
      <c:catAx>
        <c:axId val="22513484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25136640"/>
        <c:crosses val="autoZero"/>
        <c:auto val="1"/>
        <c:lblAlgn val="ctr"/>
        <c:lblOffset val="100"/>
        <c:noMultiLvlLbl val="0"/>
      </c:catAx>
      <c:valAx>
        <c:axId val="225136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2513484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Road Transport Fleet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'D2.6.3.A'!$BP$54</c:f>
              <c:strCache>
                <c:ptCount val="1"/>
                <c:pt idx="0">
                  <c:v>Car ICE (A/B Segment)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'D2.6.3.A'!$BQ$54:$BY$54</c:f>
              <c:numCache>
                <c:formatCode>0</c:formatCode>
                <c:ptCount val="9"/>
                <c:pt idx="0">
                  <c:v>11.08</c:v>
                </c:pt>
                <c:pt idx="1">
                  <c:v>11.248618379329194</c:v>
                </c:pt>
                <c:pt idx="2">
                  <c:v>12.098462151044</c:v>
                </c:pt>
                <c:pt idx="3">
                  <c:v>13.054125769660871</c:v>
                </c:pt>
                <c:pt idx="4">
                  <c:v>13.309779365877741</c:v>
                </c:pt>
                <c:pt idx="5">
                  <c:v>12.673854328075095</c:v>
                </c:pt>
                <c:pt idx="6">
                  <c:v>11.415518743105103</c:v>
                </c:pt>
                <c:pt idx="7">
                  <c:v>9.5098558284874688</c:v>
                </c:pt>
                <c:pt idx="8">
                  <c:v>7.408651300221254</c:v>
                </c:pt>
              </c:numCache>
            </c:numRef>
          </c:val>
        </c:ser>
        <c:ser>
          <c:idx val="1"/>
          <c:order val="1"/>
          <c:tx>
            <c:strRef>
              <c:f>'D2.6.3.A'!$BP$55</c:f>
              <c:strCache>
                <c:ptCount val="1"/>
                <c:pt idx="0">
                  <c:v>Car ICE (C/D Segment)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'D2.6.3.A'!$BQ$55:$BY$55</c:f>
              <c:numCache>
                <c:formatCode>0</c:formatCode>
                <c:ptCount val="9"/>
                <c:pt idx="0">
                  <c:v>17.34</c:v>
                </c:pt>
                <c:pt idx="1">
                  <c:v>17.593992495974547</c:v>
                </c:pt>
                <c:pt idx="2">
                  <c:v>18.923234909095783</c:v>
                </c:pt>
                <c:pt idx="3">
                  <c:v>20.465483530211291</c:v>
                </c:pt>
                <c:pt idx="4">
                  <c:v>21.405892787817422</c:v>
                </c:pt>
                <c:pt idx="5">
                  <c:v>22.153337597074088</c:v>
                </c:pt>
                <c:pt idx="6">
                  <c:v>23.055957026327601</c:v>
                </c:pt>
                <c:pt idx="7">
                  <c:v>22.235534844512099</c:v>
                </c:pt>
                <c:pt idx="8">
                  <c:v>17.793865667995778</c:v>
                </c:pt>
              </c:numCache>
            </c:numRef>
          </c:val>
        </c:ser>
        <c:ser>
          <c:idx val="2"/>
          <c:order val="2"/>
          <c:tx>
            <c:strRef>
              <c:f>'D2.6.3.A'!$BP$56</c:f>
              <c:strCache>
                <c:ptCount val="1"/>
                <c:pt idx="0">
                  <c:v>LGV (ICE)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'D2.6.3.A'!$BQ$56:$BY$56</c:f>
              <c:numCache>
                <c:formatCode>0</c:formatCode>
                <c:ptCount val="9"/>
                <c:pt idx="0">
                  <c:v>3.21</c:v>
                </c:pt>
                <c:pt idx="1">
                  <c:v>3.713238648389416</c:v>
                </c:pt>
                <c:pt idx="2">
                  <c:v>4.2490944893939622</c:v>
                </c:pt>
                <c:pt idx="3">
                  <c:v>4.6981624967152698</c:v>
                </c:pt>
                <c:pt idx="4">
                  <c:v>5.0876994111863487</c:v>
                </c:pt>
                <c:pt idx="5">
                  <c:v>5.3881962612143699</c:v>
                </c:pt>
                <c:pt idx="6">
                  <c:v>5.5856924957082867</c:v>
                </c:pt>
                <c:pt idx="7">
                  <c:v>5.3288927264338852</c:v>
                </c:pt>
                <c:pt idx="8">
                  <c:v>4.3450345896731957</c:v>
                </c:pt>
              </c:numCache>
            </c:numRef>
          </c:val>
        </c:ser>
        <c:ser>
          <c:idx val="3"/>
          <c:order val="3"/>
          <c:tx>
            <c:strRef>
              <c:f>'D2.6.3.A'!$BP$57</c:f>
              <c:strCache>
                <c:ptCount val="1"/>
                <c:pt idx="0">
                  <c:v>MGV (ICE Euro 6)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'D2.6.3.A'!$BQ$57:$BY$57</c:f>
              <c:numCache>
                <c:formatCode>0</c:formatCode>
                <c:ptCount val="9"/>
                <c:pt idx="0">
                  <c:v>0</c:v>
                </c:pt>
                <c:pt idx="1">
                  <c:v>2.8576597304792728E-2</c:v>
                </c:pt>
                <c:pt idx="2">
                  <c:v>6.2119038940285261E-2</c:v>
                </c:pt>
                <c:pt idx="3">
                  <c:v>8.7559325980992017E-2</c:v>
                </c:pt>
                <c:pt idx="4">
                  <c:v>7.1844440908764032E-2</c:v>
                </c:pt>
                <c:pt idx="5">
                  <c:v>4.2102630824177506E-2</c:v>
                </c:pt>
                <c:pt idx="6">
                  <c:v>1.6662364555091843E-2</c:v>
                </c:pt>
                <c:pt idx="7">
                  <c:v>3.8006761520750732E-3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'D2.6.3.A'!$BP$58</c:f>
              <c:strCache>
                <c:ptCount val="1"/>
                <c:pt idx="0">
                  <c:v>MGV (ICE)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'D2.6.3.A'!$BQ$58:$BY$58</c:f>
              <c:numCache>
                <c:formatCode>0</c:formatCode>
                <c:ptCount val="9"/>
                <c:pt idx="0">
                  <c:v>0.101151</c:v>
                </c:pt>
                <c:pt idx="1">
                  <c:v>6.7433333333333512E-2</c:v>
                </c:pt>
                <c:pt idx="2">
                  <c:v>3.3716666666666756E-2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'D2.6.3.A'!$BP$59</c:f>
              <c:strCache>
                <c:ptCount val="1"/>
                <c:pt idx="0">
                  <c:v>HGV (ICE Euro 6)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'D2.6.3.A'!$BQ$59:$BY$59</c:f>
              <c:numCache>
                <c:formatCode>0</c:formatCode>
                <c:ptCount val="9"/>
                <c:pt idx="0">
                  <c:v>0</c:v>
                </c:pt>
                <c:pt idx="1">
                  <c:v>5.9188169095801893E-2</c:v>
                </c:pt>
                <c:pt idx="2">
                  <c:v>0.12732308852450736</c:v>
                </c:pt>
                <c:pt idx="3">
                  <c:v>0.16860818605608693</c:v>
                </c:pt>
                <c:pt idx="4">
                  <c:v>0.10942003390935637</c:v>
                </c:pt>
                <c:pt idx="5">
                  <c:v>4.1285123940830969E-2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'D2.6.3.A'!$BP$60</c:f>
              <c:strCache>
                <c:ptCount val="1"/>
                <c:pt idx="0">
                  <c:v>HGV (ICE)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'D2.6.3.A'!$BQ$60:$BY$60</c:f>
              <c:numCache>
                <c:formatCode>0</c:formatCode>
                <c:ptCount val="9"/>
                <c:pt idx="0">
                  <c:v>0.23794999999999999</c:v>
                </c:pt>
                <c:pt idx="1">
                  <c:v>0.15863399999999955</c:v>
                </c:pt>
                <c:pt idx="2">
                  <c:v>7.9316999999999777E-2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'D2.6.3.A'!$BP$61</c:f>
              <c:strCache>
                <c:ptCount val="1"/>
                <c:pt idx="0">
                  <c:v>Bus (ICE)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'D2.6.3.A'!$BQ$61:$BY$61</c:f>
              <c:numCache>
                <c:formatCode>0</c:formatCode>
                <c:ptCount val="9"/>
                <c:pt idx="0">
                  <c:v>0.17100000000000001</c:v>
                </c:pt>
                <c:pt idx="1">
                  <c:v>0.16018633394788689</c:v>
                </c:pt>
                <c:pt idx="2">
                  <c:v>0.1452766332564118</c:v>
                </c:pt>
                <c:pt idx="3">
                  <c:v>0.11643014017860051</c:v>
                </c:pt>
                <c:pt idx="4">
                  <c:v>7.2221200432256036E-2</c:v>
                </c:pt>
                <c:pt idx="5">
                  <c:v>3.0128261827727668E-2</c:v>
                </c:pt>
                <c:pt idx="6">
                  <c:v>1.9720980060939125E-3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'D2.6.3.A'!$BP$62</c:f>
              <c:strCache>
                <c:ptCount val="1"/>
                <c:pt idx="0">
                  <c:v>Car Hybrid (A/B Segment)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'D2.6.3.A'!$BQ$53:$BY$53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'D2.6.3.A'!$BQ$62:$BY$62</c:f>
              <c:numCache>
                <c:formatCode>0</c:formatCode>
                <c:ptCount val="9"/>
                <c:pt idx="0">
                  <c:v>0</c:v>
                </c:pt>
                <c:pt idx="1">
                  <c:v>7.2150027808441125E-2</c:v>
                </c:pt>
                <c:pt idx="2">
                  <c:v>0.11115003396446398</c:v>
                </c:pt>
                <c:pt idx="3">
                  <c:v>9.4484065341226539E-2</c:v>
                </c:pt>
                <c:pt idx="4">
                  <c:v>0.20239897566086221</c:v>
                </c:pt>
                <c:pt idx="5">
                  <c:v>0.73736556313266977</c:v>
                </c:pt>
                <c:pt idx="6">
                  <c:v>1.6725829024578445</c:v>
                </c:pt>
                <c:pt idx="7">
                  <c:v>2.4429705872849032</c:v>
                </c:pt>
                <c:pt idx="8">
                  <c:v>2.3294387569534902</c:v>
                </c:pt>
              </c:numCache>
            </c:numRef>
          </c:val>
        </c:ser>
        <c:ser>
          <c:idx val="9"/>
          <c:order val="9"/>
          <c:tx>
            <c:strRef>
              <c:f>'D2.6.3.A'!$BP$63</c:f>
              <c:strCache>
                <c:ptCount val="1"/>
                <c:pt idx="0">
                  <c:v>Car Hybrid (C/D Segment)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'D2.6.3.A'!$BQ$53:$BY$53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'D2.6.3.A'!$BQ$63:$BY$63</c:f>
              <c:numCache>
                <c:formatCode>0</c:formatCode>
                <c:ptCount val="9"/>
                <c:pt idx="0">
                  <c:v>0</c:v>
                </c:pt>
                <c:pt idx="1">
                  <c:v>0.11285002151895882</c:v>
                </c:pt>
                <c:pt idx="2">
                  <c:v>0.17385002959715076</c:v>
                </c:pt>
                <c:pt idx="3">
                  <c:v>0.12871010026409244</c:v>
                </c:pt>
                <c:pt idx="4">
                  <c:v>3.6600225849899116E-2</c:v>
                </c:pt>
                <c:pt idx="5">
                  <c:v>0</c:v>
                </c:pt>
                <c:pt idx="6">
                  <c:v>0.33365598590848872</c:v>
                </c:pt>
                <c:pt idx="7">
                  <c:v>2.0142689011169534</c:v>
                </c:pt>
                <c:pt idx="8">
                  <c:v>5.8437730872022611</c:v>
                </c:pt>
              </c:numCache>
            </c:numRef>
          </c:val>
        </c:ser>
        <c:ser>
          <c:idx val="10"/>
          <c:order val="10"/>
          <c:tx>
            <c:strRef>
              <c:f>'D2.6.3.A'!$BP$64</c:f>
              <c:strCache>
                <c:ptCount val="1"/>
                <c:pt idx="0">
                  <c:v>LGV (Hybrid)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'D2.6.3.A'!$BQ$53:$BY$53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'D2.6.3.A'!$BQ$64:$BY$64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2.4459515201533501E-4</c:v>
                </c:pt>
                <c:pt idx="4">
                  <c:v>2.9725070535494306E-3</c:v>
                </c:pt>
                <c:pt idx="5">
                  <c:v>1.1168010400357841E-2</c:v>
                </c:pt>
                <c:pt idx="6">
                  <c:v>4.0613730884144737E-2</c:v>
                </c:pt>
                <c:pt idx="7">
                  <c:v>0.11527351146736954</c:v>
                </c:pt>
                <c:pt idx="8">
                  <c:v>0.1934802387805436</c:v>
                </c:pt>
              </c:numCache>
            </c:numRef>
          </c:val>
        </c:ser>
        <c:ser>
          <c:idx val="11"/>
          <c:order val="11"/>
          <c:tx>
            <c:strRef>
              <c:f>'D2.6.3.A'!$BP$65</c:f>
              <c:strCache>
                <c:ptCount val="1"/>
                <c:pt idx="0">
                  <c:v>HGV (ETI Hybrid)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'D2.6.3.A'!$BQ$53:$BY$53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'D2.6.3.A'!$BQ$65:$BY$65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3.8293316966712416E-3</c:v>
                </c:pt>
                <c:pt idx="4">
                  <c:v>1.0533878623044958E-2</c:v>
                </c:pt>
                <c:pt idx="5">
                  <c:v>1.2982961533501373E-2</c:v>
                </c:pt>
                <c:pt idx="6">
                  <c:v>1.181193454900719E-2</c:v>
                </c:pt>
                <c:pt idx="7">
                  <c:v>7.2191924767147165E-3</c:v>
                </c:pt>
                <c:pt idx="8">
                  <c:v>4.7651309376567103E-3</c:v>
                </c:pt>
              </c:numCache>
            </c:numRef>
          </c:val>
        </c:ser>
        <c:ser>
          <c:idx val="12"/>
          <c:order val="12"/>
          <c:tx>
            <c:strRef>
              <c:f>'D2.6.3.A'!$BP$66</c:f>
              <c:strCache>
                <c:ptCount val="1"/>
                <c:pt idx="0">
                  <c:v>MGV (ETI Hybrid)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'D2.6.3.A'!$BQ$53:$BY$53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'D2.6.3.A'!$BQ$66:$BY$66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1.6058382813552638E-3</c:v>
                </c:pt>
                <c:pt idx="4">
                  <c:v>4.4132426487324327E-3</c:v>
                </c:pt>
                <c:pt idx="5">
                  <c:v>9.2095635501820011E-3</c:v>
                </c:pt>
                <c:pt idx="6">
                  <c:v>1.2389074712075395E-2</c:v>
                </c:pt>
                <c:pt idx="7">
                  <c:v>1.2447936751172398E-2</c:v>
                </c:pt>
                <c:pt idx="8">
                  <c:v>7.6466961366555043E-3</c:v>
                </c:pt>
              </c:numCache>
            </c:numRef>
          </c:val>
        </c:ser>
        <c:ser>
          <c:idx val="13"/>
          <c:order val="13"/>
          <c:tx>
            <c:strRef>
              <c:f>'D2.6.3.A'!$BP$67</c:f>
              <c:strCache>
                <c:ptCount val="1"/>
                <c:pt idx="0">
                  <c:v>Bus (ETI Hybrid)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'D2.6.3.A'!$BQ$53:$BY$53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'D2.6.3.A'!$BQ$67:$BY$67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3.1940382089502579E-3</c:v>
                </c:pt>
                <c:pt idx="4">
                  <c:v>6.0435779563764447E-3</c:v>
                </c:pt>
                <c:pt idx="5">
                  <c:v>7.2822465483377771E-3</c:v>
                </c:pt>
                <c:pt idx="6">
                  <c:v>4.0982282491512428E-3</c:v>
                </c:pt>
                <c:pt idx="7">
                  <c:v>1.2437013825710107E-3</c:v>
                </c:pt>
                <c:pt idx="8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'D2.6.3.A'!$BP$68</c:f>
              <c:strCache>
                <c:ptCount val="1"/>
                <c:pt idx="0">
                  <c:v>Car PHEV (Long Range A/B Seg)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'D2.6.3.A'!$BQ$53:$BY$53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'D2.6.3.A'!$BQ$68:$BY$68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0.25855025915146196</c:v>
                </c:pt>
                <c:pt idx="8">
                  <c:v>2.0437036143399783</c:v>
                </c:pt>
              </c:numCache>
            </c:numRef>
          </c:val>
        </c:ser>
        <c:ser>
          <c:idx val="15"/>
          <c:order val="15"/>
          <c:tx>
            <c:strRef>
              <c:f>'D2.6.3.A'!$BP$69</c:f>
              <c:strCache>
                <c:ptCount val="1"/>
                <c:pt idx="0">
                  <c:v>Car PHEV (Long Range C/D Seg)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'D2.6.3.A'!$BQ$53:$BY$53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'D2.6.3.A'!$BQ$69:$BY$69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0.48028755716409877</c:v>
                </c:pt>
              </c:numCache>
            </c:numRef>
          </c:val>
        </c:ser>
        <c:ser>
          <c:idx val="16"/>
          <c:order val="16"/>
          <c:tx>
            <c:strRef>
              <c:f>'D2.6.3.A'!$BP$70</c:f>
              <c:strCache>
                <c:ptCount val="1"/>
                <c:pt idx="0">
                  <c:v>Car PHEV (Med Range A/B Seg)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'D2.6.3.A'!$BQ$53:$BY$53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'D2.6.3.A'!$BQ$70:$BY$70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2.5945352456478301E-2</c:v>
                </c:pt>
                <c:pt idx="7">
                  <c:v>0.99659828372910719</c:v>
                </c:pt>
                <c:pt idx="8">
                  <c:v>2.0889937922864936</c:v>
                </c:pt>
              </c:numCache>
            </c:numRef>
          </c:val>
        </c:ser>
        <c:ser>
          <c:idx val="17"/>
          <c:order val="17"/>
          <c:tx>
            <c:strRef>
              <c:f>'D2.6.3.A'!$BP$71</c:f>
              <c:strCache>
                <c:ptCount val="1"/>
                <c:pt idx="0">
                  <c:v>Car PHEV (Med Range C/D Seg)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'D2.6.3.A'!$BQ$53:$BY$53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'D2.6.3.A'!$BQ$71:$BY$71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0.2393498747701065</c:v>
                </c:pt>
                <c:pt idx="8">
                  <c:v>1.7116646696607358</c:v>
                </c:pt>
              </c:numCache>
            </c:numRef>
          </c:val>
        </c:ser>
        <c:ser>
          <c:idx val="18"/>
          <c:order val="18"/>
          <c:tx>
            <c:strRef>
              <c:f>'D2.6.3.A'!$BP$72</c:f>
              <c:strCache>
                <c:ptCount val="1"/>
                <c:pt idx="0">
                  <c:v>Car PHEV (Short Range A/B Seg)</c:v>
                </c:pt>
              </c:strCache>
            </c:strRef>
          </c:tx>
          <c:spPr>
            <a:solidFill>
              <a:srgbClr val="538DD5"/>
            </a:solidFill>
          </c:spPr>
          <c:invertIfNegative val="0"/>
          <c:cat>
            <c:strRef>
              <c:f>'D2.6.3.A'!$BQ$53:$BY$53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'D2.6.3.A'!$BQ$72:$BY$72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1.817084787378356E-2</c:v>
                </c:pt>
                <c:pt idx="4">
                  <c:v>0.19695776838136533</c:v>
                </c:pt>
                <c:pt idx="5">
                  <c:v>0.75239086736938987</c:v>
                </c:pt>
                <c:pt idx="6">
                  <c:v>1.8970425632942802</c:v>
                </c:pt>
                <c:pt idx="7">
                  <c:v>2.5312833083438622</c:v>
                </c:pt>
                <c:pt idx="8">
                  <c:v>1.7662421328700573</c:v>
                </c:pt>
              </c:numCache>
            </c:numRef>
          </c:val>
        </c:ser>
        <c:ser>
          <c:idx val="19"/>
          <c:order val="19"/>
          <c:tx>
            <c:strRef>
              <c:f>'D2.6.3.A'!$BP$73</c:f>
              <c:strCache>
                <c:ptCount val="1"/>
                <c:pt idx="0">
                  <c:v>Car PHEV (Short Range C/D Seg)</c:v>
                </c:pt>
              </c:strCache>
            </c:strRef>
          </c:tx>
          <c:spPr>
            <a:solidFill>
              <a:srgbClr val="538DD5"/>
            </a:solidFill>
          </c:spPr>
          <c:invertIfNegative val="0"/>
          <c:cat>
            <c:strRef>
              <c:f>'D2.6.3.A'!$BQ$53:$BY$53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'D2.6.3.A'!$BQ$73:$BY$73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8.9268748355825697E-2</c:v>
                </c:pt>
                <c:pt idx="7">
                  <c:v>0.36108812838534904</c:v>
                </c:pt>
                <c:pt idx="8">
                  <c:v>0.34957281710075783</c:v>
                </c:pt>
              </c:numCache>
            </c:numRef>
          </c:val>
        </c:ser>
        <c:ser>
          <c:idx val="20"/>
          <c:order val="20"/>
          <c:tx>
            <c:strRef>
              <c:f>'D2.6.3.A'!$BP$74</c:f>
              <c:strCache>
                <c:ptCount val="1"/>
                <c:pt idx="0">
                  <c:v>LGV (PHEV)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'D2.6.3.A'!$BQ$53:$BY$53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'D2.6.3.A'!$BQ$74:$BY$74</c:f>
              <c:numCache>
                <c:formatCode>0</c:formatCode>
                <c:ptCount val="9"/>
                <c:pt idx="0">
                  <c:v>0</c:v>
                </c:pt>
                <c:pt idx="1">
                  <c:v>2.3160805855094259E-2</c:v>
                </c:pt>
                <c:pt idx="2">
                  <c:v>8.152831802937105E-2</c:v>
                </c:pt>
                <c:pt idx="3">
                  <c:v>0.19042461653991696</c:v>
                </c:pt>
                <c:pt idx="4">
                  <c:v>0.36537281482260442</c:v>
                </c:pt>
                <c:pt idx="5">
                  <c:v>0.65990599851989495</c:v>
                </c:pt>
                <c:pt idx="6">
                  <c:v>1.1767151402703757</c:v>
                </c:pt>
                <c:pt idx="7">
                  <c:v>2.0839386800770257</c:v>
                </c:pt>
                <c:pt idx="8">
                  <c:v>3.6707428642558479</c:v>
                </c:pt>
              </c:numCache>
            </c:numRef>
          </c:val>
        </c:ser>
        <c:ser>
          <c:idx val="21"/>
          <c:order val="21"/>
          <c:tx>
            <c:strRef>
              <c:f>'D2.6.3.A'!$BP$75</c:f>
              <c:strCache>
                <c:ptCount val="1"/>
                <c:pt idx="0">
                  <c:v>Bus (Wireless PHEV)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'D2.6.3.A'!$BQ$53:$BY$53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'D2.6.3.A'!$BQ$75:$BY$75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3.1940601296013447E-3</c:v>
                </c:pt>
                <c:pt idx="4">
                  <c:v>8.8004351403150986E-3</c:v>
                </c:pt>
                <c:pt idx="5">
                  <c:v>1.8684600446616483E-2</c:v>
                </c:pt>
                <c:pt idx="6">
                  <c:v>3.2928641877878514E-2</c:v>
                </c:pt>
                <c:pt idx="7">
                  <c:v>4.7727864800678317E-2</c:v>
                </c:pt>
                <c:pt idx="8">
                  <c:v>4.2738468309020672E-2</c:v>
                </c:pt>
              </c:numCache>
            </c:numRef>
          </c:val>
        </c:ser>
        <c:ser>
          <c:idx val="22"/>
          <c:order val="22"/>
          <c:tx>
            <c:strRef>
              <c:f>'D2.6.3.A'!$BP$76</c:f>
              <c:strCache>
                <c:ptCount val="1"/>
                <c:pt idx="0">
                  <c:v>Car Battery (A/B Segment)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'D2.6.3.A'!$BQ$53:$BY$53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'D2.6.3.A'!$BQ$76:$BY$76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8.4708187180762961E-3</c:v>
                </c:pt>
              </c:numCache>
            </c:numRef>
          </c:val>
        </c:ser>
        <c:ser>
          <c:idx val="23"/>
          <c:order val="23"/>
          <c:tx>
            <c:strRef>
              <c:f>'D2.6.3.A'!$BP$77</c:f>
              <c:strCache>
                <c:ptCount val="1"/>
                <c:pt idx="0">
                  <c:v>Car Battery (C/D Segment)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'D2.6.3.A'!$BQ$53:$BY$53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'D2.6.3.A'!$BQ$77:$BY$77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9.0672008334744994E-2</c:v>
                </c:pt>
              </c:numCache>
            </c:numRef>
          </c:val>
        </c:ser>
        <c:ser>
          <c:idx val="24"/>
          <c:order val="24"/>
          <c:tx>
            <c:strRef>
              <c:f>'D2.6.3.A'!$BP$78</c:f>
              <c:strCache>
                <c:ptCount val="1"/>
                <c:pt idx="0">
                  <c:v>LGV (BEV)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'D2.6.3.A'!$BQ$53:$BY$53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'D2.6.3.A'!$BQ$78:$BY$78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2.9647479456751109E-3</c:v>
                </c:pt>
                <c:pt idx="7">
                  <c:v>2.343646132353968E-2</c:v>
                </c:pt>
                <c:pt idx="8">
                  <c:v>7.8128748405676934E-2</c:v>
                </c:pt>
              </c:numCache>
            </c:numRef>
          </c:val>
        </c:ser>
        <c:ser>
          <c:idx val="25"/>
          <c:order val="25"/>
          <c:tx>
            <c:strRef>
              <c:f>'D2.6.3.A'!$BP$79</c:f>
              <c:strCache>
                <c:ptCount val="1"/>
                <c:pt idx="0">
                  <c:v>Bus (BEV)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'D2.6.3.A'!$BQ$53:$BY$53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'D2.6.3.A'!$BQ$79:$BY$79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2.1867547410437597E-4</c:v>
                </c:pt>
                <c:pt idx="3">
                  <c:v>1.4928363997829903E-3</c:v>
                </c:pt>
                <c:pt idx="4">
                  <c:v>5.1908869881400182E-3</c:v>
                </c:pt>
                <c:pt idx="5">
                  <c:v>1.2084686025020011E-2</c:v>
                </c:pt>
                <c:pt idx="6">
                  <c:v>2.3366304174478918E-2</c:v>
                </c:pt>
                <c:pt idx="7">
                  <c:v>4.1795815335838961E-2</c:v>
                </c:pt>
                <c:pt idx="8">
                  <c:v>6.6189284664832801E-2</c:v>
                </c:pt>
              </c:numCache>
            </c:numRef>
          </c:val>
        </c:ser>
        <c:ser>
          <c:idx val="26"/>
          <c:order val="26"/>
          <c:tx>
            <c:strRef>
              <c:f>'D2.6.3.A'!$BP$80</c:f>
              <c:strCache>
                <c:ptCount val="1"/>
                <c:pt idx="0">
                  <c:v>Car Hydrogen FCV (A/B Segment)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'D2.6.3.A'!$BQ$53:$BY$53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'D2.6.3.A'!$BQ$80:$BY$80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0.10612614041457805</c:v>
                </c:pt>
                <c:pt idx="8">
                  <c:v>0.87944010058038524</c:v>
                </c:pt>
              </c:numCache>
            </c:numRef>
          </c:val>
        </c:ser>
        <c:ser>
          <c:idx val="27"/>
          <c:order val="27"/>
          <c:tx>
            <c:strRef>
              <c:f>'D2.6.3.A'!$BP$81</c:f>
              <c:strCache>
                <c:ptCount val="1"/>
                <c:pt idx="0">
                  <c:v>LGV (Hydrogen FCV)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'D2.6.3.A'!$BQ$53:$BY$53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'D2.6.3.A'!$BQ$81:$BY$81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8.470951250079084E-4</c:v>
                </c:pt>
                <c:pt idx="8">
                  <c:v>7.9060830990569427E-3</c:v>
                </c:pt>
              </c:numCache>
            </c:numRef>
          </c:val>
        </c:ser>
        <c:ser>
          <c:idx val="28"/>
          <c:order val="28"/>
          <c:tx>
            <c:strRef>
              <c:f>'D2.6.3.A'!$BP$82</c:f>
              <c:strCache>
                <c:ptCount val="1"/>
                <c:pt idx="0">
                  <c:v>Car Hydrogen ICE (A/B Segment)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'D2.6.3.A'!$BQ$53:$BY$53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'D2.6.3.A'!$BQ$82:$BY$82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4.247639559107242E-2</c:v>
                </c:pt>
                <c:pt idx="8">
                  <c:v>0.27052933000857859</c:v>
                </c:pt>
              </c:numCache>
            </c:numRef>
          </c:val>
        </c:ser>
        <c:ser>
          <c:idx val="29"/>
          <c:order val="29"/>
          <c:tx>
            <c:strRef>
              <c:f>'D2.6.3.A'!$BP$83</c:f>
              <c:strCache>
                <c:ptCount val="1"/>
                <c:pt idx="0">
                  <c:v>LGV (Hydrogen ICE)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'D2.6.3.A'!$BQ$53:$BY$53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'D2.6.3.A'!$BQ$83:$BY$83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3.1347836930163914E-4</c:v>
                </c:pt>
                <c:pt idx="8">
                  <c:v>4.1252926334932596E-3</c:v>
                </c:pt>
              </c:numCache>
            </c:numRef>
          </c:val>
        </c:ser>
        <c:ser>
          <c:idx val="30"/>
          <c:order val="30"/>
          <c:tx>
            <c:strRef>
              <c:f>'D2.6.3.A'!$BP$84</c:f>
              <c:strCache>
                <c:ptCount val="1"/>
                <c:pt idx="0">
                  <c:v>MGV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'D2.6.3.A'!$BQ$53:$BY$53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'D2.6.3.A'!$BQ$84:$BY$84</c:f>
              <c:numCache>
                <c:formatCode>0</c:formatCode>
                <c:ptCount val="9"/>
                <c:pt idx="0">
                  <c:v>0</c:v>
                </c:pt>
                <c:pt idx="1">
                  <c:v>3.7027611561095538E-4</c:v>
                </c:pt>
                <c:pt idx="2">
                  <c:v>1.5707074904829344E-3</c:v>
                </c:pt>
                <c:pt idx="3">
                  <c:v>3.9481637773901828E-3</c:v>
                </c:pt>
                <c:pt idx="4">
                  <c:v>7.9535971752870346E-3</c:v>
                </c:pt>
                <c:pt idx="5">
                  <c:v>1.455059350202313E-2</c:v>
                </c:pt>
                <c:pt idx="6">
                  <c:v>1.5470374813184943E-2</c:v>
                </c:pt>
                <c:pt idx="7">
                  <c:v>1.5215938766554341E-2</c:v>
                </c:pt>
                <c:pt idx="8">
                  <c:v>7.4186267520643277E-3</c:v>
                </c:pt>
              </c:numCache>
            </c:numRef>
          </c:val>
        </c:ser>
        <c:ser>
          <c:idx val="31"/>
          <c:order val="31"/>
          <c:tx>
            <c:strRef>
              <c:f>'D2.6.3.A'!$BP$85</c:f>
              <c:strCache>
                <c:ptCount val="1"/>
                <c:pt idx="0">
                  <c:v>MGV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'D2.6.3.A'!$BQ$53:$BY$53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'D2.6.3.A'!$BQ$85:$BY$85</c:f>
              <c:numCache>
                <c:formatCode>0</c:formatCode>
                <c:ptCount val="9"/>
                <c:pt idx="0">
                  <c:v>0</c:v>
                </c:pt>
                <c:pt idx="1">
                  <c:v>1.5882188744783421E-3</c:v>
                </c:pt>
                <c:pt idx="2">
                  <c:v>4.3871979269083598E-3</c:v>
                </c:pt>
                <c:pt idx="3">
                  <c:v>9.3199499562235839E-3</c:v>
                </c:pt>
                <c:pt idx="4">
                  <c:v>1.6424919875833853E-2</c:v>
                </c:pt>
                <c:pt idx="5">
                  <c:v>2.8946303317804636E-2</c:v>
                </c:pt>
                <c:pt idx="6">
                  <c:v>3.9785221016844063E-2</c:v>
                </c:pt>
                <c:pt idx="7">
                  <c:v>3.2230421269332406E-2</c:v>
                </c:pt>
                <c:pt idx="8">
                  <c:v>1.6910118887465249E-2</c:v>
                </c:pt>
              </c:numCache>
            </c:numRef>
          </c:val>
        </c:ser>
        <c:ser>
          <c:idx val="32"/>
          <c:order val="32"/>
          <c:tx>
            <c:strRef>
              <c:f>'D2.6.3.A'!$BP$86</c:f>
              <c:strCache>
                <c:ptCount val="1"/>
                <c:pt idx="0">
                  <c:v>MGV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'D2.6.3.A'!$BQ$53:$BY$53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'D2.6.3.A'!$BQ$86:$BY$86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1.6058783196339981E-3</c:v>
                </c:pt>
                <c:pt idx="4">
                  <c:v>4.4132871781307516E-3</c:v>
                </c:pt>
                <c:pt idx="5">
                  <c:v>9.3647117312946806E-3</c:v>
                </c:pt>
                <c:pt idx="6">
                  <c:v>1.6503781879495628E-2</c:v>
                </c:pt>
                <c:pt idx="7">
                  <c:v>2.9085267331592685E-2</c:v>
                </c:pt>
                <c:pt idx="8">
                  <c:v>5.1258137902250367E-2</c:v>
                </c:pt>
              </c:numCache>
            </c:numRef>
          </c:val>
        </c:ser>
        <c:ser>
          <c:idx val="33"/>
          <c:order val="33"/>
          <c:tx>
            <c:strRef>
              <c:f>'D2.6.3.A'!$BP$87</c:f>
              <c:strCache>
                <c:ptCount val="1"/>
                <c:pt idx="0">
                  <c:v>MGV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'D2.6.3.A'!$BQ$53:$BY$53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'D2.6.3.A'!$BQ$87:$BY$87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1.605856933098994E-3</c:v>
                </c:pt>
                <c:pt idx="4">
                  <c:v>4.4132647755322626E-3</c:v>
                </c:pt>
                <c:pt idx="5">
                  <c:v>9.3646881639153703E-3</c:v>
                </c:pt>
                <c:pt idx="6">
                  <c:v>1.6503763019054773E-2</c:v>
                </c:pt>
                <c:pt idx="7">
                  <c:v>2.9085248737536453E-2</c:v>
                </c:pt>
                <c:pt idx="8">
                  <c:v>4.3067877801108032E-2</c:v>
                </c:pt>
              </c:numCache>
            </c:numRef>
          </c:val>
        </c:ser>
        <c:ser>
          <c:idx val="34"/>
          <c:order val="34"/>
          <c:tx>
            <c:strRef>
              <c:f>'D2.6.3.A'!$BP$88</c:f>
              <c:strCache>
                <c:ptCount val="1"/>
                <c:pt idx="0">
                  <c:v>HGV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'D2.6.3.A'!$BQ$53:$BY$53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'D2.6.3.A'!$BQ$88:$BY$88</c:f>
              <c:numCache>
                <c:formatCode>0</c:formatCode>
                <c:ptCount val="9"/>
                <c:pt idx="0">
                  <c:v>0</c:v>
                </c:pt>
                <c:pt idx="1">
                  <c:v>3.8117117607342267E-3</c:v>
                </c:pt>
                <c:pt idx="2">
                  <c:v>1.0529247765717677E-2</c:v>
                </c:pt>
                <c:pt idx="3">
                  <c:v>2.2367838747909093E-2</c:v>
                </c:pt>
                <c:pt idx="4">
                  <c:v>3.9419765992855932E-2</c:v>
                </c:pt>
                <c:pt idx="5">
                  <c:v>6.7966394211962586E-2</c:v>
                </c:pt>
                <c:pt idx="6">
                  <c:v>0.10323495678585384</c:v>
                </c:pt>
                <c:pt idx="7">
                  <c:v>9.6789942605016596E-2</c:v>
                </c:pt>
                <c:pt idx="8">
                  <c:v>6.1525803204451467E-2</c:v>
                </c:pt>
              </c:numCache>
            </c:numRef>
          </c:val>
        </c:ser>
        <c:ser>
          <c:idx val="35"/>
          <c:order val="35"/>
          <c:tx>
            <c:strRef>
              <c:f>'D2.6.3.A'!$BP$89</c:f>
              <c:strCache>
                <c:ptCount val="1"/>
                <c:pt idx="0">
                  <c:v>HGV (Dual Fuel Port)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'D2.6.3.A'!$BQ$53:$BY$53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'D2.6.3.A'!$BQ$89:$BY$89</c:f>
              <c:numCache>
                <c:formatCode>0</c:formatCode>
                <c:ptCount val="9"/>
                <c:pt idx="0">
                  <c:v>0</c:v>
                </c:pt>
                <c:pt idx="1">
                  <c:v>3.8117115085061436E-3</c:v>
                </c:pt>
                <c:pt idx="2">
                  <c:v>1.0529246819732861E-2</c:v>
                </c:pt>
                <c:pt idx="3">
                  <c:v>2.2367836118877101E-2</c:v>
                </c:pt>
                <c:pt idx="4">
                  <c:v>3.6228872704713248E-2</c:v>
                </c:pt>
                <c:pt idx="5">
                  <c:v>2.9515227565989306E-2</c:v>
                </c:pt>
                <c:pt idx="6">
                  <c:v>1.7676647459268838E-2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6"/>
          <c:order val="36"/>
          <c:tx>
            <c:strRef>
              <c:f>'D2.6.3.A'!$BP$90</c:f>
              <c:strCache>
                <c:ptCount val="1"/>
                <c:pt idx="0">
                  <c:v>HGV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'D2.6.3.A'!$BQ$53:$BY$53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'D2.6.3.A'!$BQ$90:$BY$90</c:f>
              <c:numCache>
                <c:formatCode>0</c:formatCode>
                <c:ptCount val="9"/>
                <c:pt idx="0">
                  <c:v>0</c:v>
                </c:pt>
                <c:pt idx="1">
                  <c:v>3.8117101517435481E-3</c:v>
                </c:pt>
                <c:pt idx="2">
                  <c:v>1.052924449689416E-2</c:v>
                </c:pt>
                <c:pt idx="3">
                  <c:v>2.2367833878144429E-2</c:v>
                </c:pt>
                <c:pt idx="4">
                  <c:v>3.9419761593507005E-2</c:v>
                </c:pt>
                <c:pt idx="5">
                  <c:v>6.9094908563676422E-2</c:v>
                </c:pt>
                <c:pt idx="6">
                  <c:v>6.2784701985686156E-2</c:v>
                </c:pt>
                <c:pt idx="7">
                  <c:v>4.1921108002417017E-2</c:v>
                </c:pt>
                <c:pt idx="8">
                  <c:v>5.528440871544923E-3</c:v>
                </c:pt>
              </c:numCache>
            </c:numRef>
          </c:val>
        </c:ser>
        <c:ser>
          <c:idx val="37"/>
          <c:order val="37"/>
          <c:tx>
            <c:strRef>
              <c:f>'D2.6.3.A'!$BP$91</c:f>
              <c:strCache>
                <c:ptCount val="1"/>
                <c:pt idx="0">
                  <c:v>HGV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'D2.6.3.A'!$BQ$53:$BY$53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'D2.6.3.A'!$BQ$91:$BY$91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3.8293429124555481E-3</c:v>
                </c:pt>
                <c:pt idx="4">
                  <c:v>1.0555311316076094E-2</c:v>
                </c:pt>
                <c:pt idx="5">
                  <c:v>2.2412577572053442E-2</c:v>
                </c:pt>
                <c:pt idx="6">
                  <c:v>3.9498611681051191E-2</c:v>
                </c:pt>
                <c:pt idx="7">
                  <c:v>6.9610041433127143E-2</c:v>
                </c:pt>
                <c:pt idx="8">
                  <c:v>0.12267666629472819</c:v>
                </c:pt>
              </c:numCache>
            </c:numRef>
          </c:val>
        </c:ser>
        <c:ser>
          <c:idx val="38"/>
          <c:order val="38"/>
          <c:tx>
            <c:strRef>
              <c:f>'D2.6.3.A'!$BP$92</c:f>
              <c:strCache>
                <c:ptCount val="1"/>
                <c:pt idx="0">
                  <c:v>HGV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'D2.6.3.A'!$BQ$53:$BY$53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'D2.6.3.A'!$BQ$92:$BY$92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3.8293422319140924E-3</c:v>
                </c:pt>
                <c:pt idx="4">
                  <c:v>1.0555310084724545E-2</c:v>
                </c:pt>
                <c:pt idx="5">
                  <c:v>2.2412575201978219E-2</c:v>
                </c:pt>
                <c:pt idx="6">
                  <c:v>3.9498605639207561E-2</c:v>
                </c:pt>
                <c:pt idx="7">
                  <c:v>6.96100298399151E-2</c:v>
                </c:pt>
                <c:pt idx="8">
                  <c:v>0.10101143686372227</c:v>
                </c:pt>
              </c:numCache>
            </c:numRef>
          </c:val>
        </c:ser>
        <c:ser>
          <c:idx val="39"/>
          <c:order val="39"/>
          <c:tx>
            <c:strRef>
              <c:f>'D2.6.3.A'!$BP$93</c:f>
              <c:strCache>
                <c:ptCount val="1"/>
                <c:pt idx="0">
                  <c:v>Bus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'D2.6.3.A'!$BQ$53:$BY$53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'D2.6.3.A'!$BQ$93:$BY$93</c:f>
              <c:numCache>
                <c:formatCode>0</c:formatCode>
                <c:ptCount val="9"/>
                <c:pt idx="0">
                  <c:v>0</c:v>
                </c:pt>
                <c:pt idx="1">
                  <c:v>9.4937586438297559E-4</c:v>
                </c:pt>
                <c:pt idx="2">
                  <c:v>3.4289770651134677E-3</c:v>
                </c:pt>
                <c:pt idx="3">
                  <c:v>8.5789559556357312E-3</c:v>
                </c:pt>
                <c:pt idx="4">
                  <c:v>1.5699930227537826E-2</c:v>
                </c:pt>
                <c:pt idx="5">
                  <c:v>1.3221591031254917E-2</c:v>
                </c:pt>
                <c:pt idx="6">
                  <c:v>8.0716433411174397E-3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0"/>
          <c:order val="40"/>
          <c:tx>
            <c:strRef>
              <c:f>'D2.6.3.A'!$BP$94</c:f>
              <c:strCache>
                <c:ptCount val="1"/>
                <c:pt idx="0">
                  <c:v>Bus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'D2.6.3.A'!$BQ$53:$BY$53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'D2.6.3.A'!$BQ$94:$BY$94</c:f>
              <c:numCache>
                <c:formatCode>0</c:formatCode>
                <c:ptCount val="9"/>
                <c:pt idx="0">
                  <c:v>0</c:v>
                </c:pt>
                <c:pt idx="1">
                  <c:v>2.8799566042813727E-3</c:v>
                </c:pt>
                <c:pt idx="2">
                  <c:v>7.9498828656109303E-3</c:v>
                </c:pt>
                <c:pt idx="3">
                  <c:v>1.691154457796221E-2</c:v>
                </c:pt>
                <c:pt idx="4">
                  <c:v>3.0015675157244986E-2</c:v>
                </c:pt>
                <c:pt idx="5">
                  <c:v>3.0922563201021783E-2</c:v>
                </c:pt>
                <c:pt idx="6">
                  <c:v>2.1960927291343638E-2</c:v>
                </c:pt>
                <c:pt idx="7">
                  <c:v>5.9768534103114878E-3</c:v>
                </c:pt>
                <c:pt idx="8">
                  <c:v>0</c:v>
                </c:pt>
              </c:numCache>
            </c:numRef>
          </c:val>
        </c:ser>
        <c:ser>
          <c:idx val="41"/>
          <c:order val="41"/>
          <c:tx>
            <c:strRef>
              <c:f>'D2.6.3.A'!$BP$95</c:f>
              <c:strCache>
                <c:ptCount val="1"/>
                <c:pt idx="0">
                  <c:v>Bus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'D2.6.3.A'!$BQ$53:$BY$53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'D2.6.3.A'!$BQ$95:$BY$95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3.1931059517830494E-3</c:v>
                </c:pt>
                <c:pt idx="4">
                  <c:v>8.799259475562881E-3</c:v>
                </c:pt>
                <c:pt idx="5">
                  <c:v>1.7760425022766188E-2</c:v>
                </c:pt>
                <c:pt idx="6">
                  <c:v>2.9820296172773909E-2</c:v>
                </c:pt>
                <c:pt idx="7">
                  <c:v>2.4410837479883495E-2</c:v>
                </c:pt>
                <c:pt idx="8">
                  <c:v>1.5444716601984071E-2</c:v>
                </c:pt>
              </c:numCache>
            </c:numRef>
          </c:val>
        </c:ser>
        <c:ser>
          <c:idx val="42"/>
          <c:order val="42"/>
          <c:tx>
            <c:strRef>
              <c:f>'D2.6.3.A'!$BP$96</c:f>
              <c:strCache>
                <c:ptCount val="1"/>
                <c:pt idx="0">
                  <c:v>Bus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'D2.6.3.A'!$BQ$53:$BY$53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'D2.6.3.A'!$BQ$96:$BY$96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3.1776768056877621E-3</c:v>
                </c:pt>
                <c:pt idx="4">
                  <c:v>8.7717864052748798E-3</c:v>
                </c:pt>
                <c:pt idx="5">
                  <c:v>1.8586420022449993E-2</c:v>
                </c:pt>
                <c:pt idx="6">
                  <c:v>1.994560748719252E-2</c:v>
                </c:pt>
                <c:pt idx="7">
                  <c:v>1.4346780937786349E-2</c:v>
                </c:pt>
                <c:pt idx="8">
                  <c:v>4.5272486413878519E-3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25462912"/>
        <c:axId val="225476992"/>
      </c:barChart>
      <c:catAx>
        <c:axId val="22546291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25476992"/>
        <c:crosses val="autoZero"/>
        <c:auto val="1"/>
        <c:lblAlgn val="ctr"/>
        <c:lblOffset val="100"/>
        <c:noMultiLvlLbl val="0"/>
      </c:catAx>
      <c:valAx>
        <c:axId val="225476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M Vehicles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254629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Road Transport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'D2.6.3.A'!$CF$54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'D2.6.3.A'!$CG$53:$CO$53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'D2.6.3.A'!$CG$54:$CO$54</c:f>
              <c:numCache>
                <c:formatCode>0</c:formatCode>
                <c:ptCount val="9"/>
                <c:pt idx="0">
                  <c:v>0</c:v>
                </c:pt>
                <c:pt idx="1">
                  <c:v>0.23408218968378483</c:v>
                </c:pt>
                <c:pt idx="2">
                  <c:v>0.71408144396388507</c:v>
                </c:pt>
                <c:pt idx="3">
                  <c:v>1.7350477977473788</c:v>
                </c:pt>
                <c:pt idx="4">
                  <c:v>3.3876236931553483</c:v>
                </c:pt>
                <c:pt idx="5">
                  <c:v>5.9250988334137515</c:v>
                </c:pt>
                <c:pt idx="6">
                  <c:v>9.3364009551207268</c:v>
                </c:pt>
                <c:pt idx="7">
                  <c:v>14.976925951001485</c:v>
                </c:pt>
                <c:pt idx="8">
                  <c:v>24.953902607350479</c:v>
                </c:pt>
              </c:numCache>
            </c:numRef>
          </c:val>
        </c:ser>
        <c:ser>
          <c:idx val="1"/>
          <c:order val="1"/>
          <c:tx>
            <c:strRef>
              <c:f>'D2.6.3.A'!$CF$55</c:f>
              <c:strCache>
                <c:ptCount val="1"/>
                <c:pt idx="0">
                  <c:v>Hydrogen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'D2.6.3.A'!$CG$53:$CO$53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'D2.6.3.A'!$CG$55:$CO$55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0.57825081688289892</c:v>
                </c:pt>
                <c:pt idx="8">
                  <c:v>3.8927500431306354</c:v>
                </c:pt>
              </c:numCache>
            </c:numRef>
          </c:val>
        </c:ser>
        <c:ser>
          <c:idx val="2"/>
          <c:order val="2"/>
          <c:tx>
            <c:strRef>
              <c:f>'D2.6.3.A'!$CF$56</c:f>
              <c:strCache>
                <c:ptCount val="1"/>
                <c:pt idx="0">
                  <c:v>Liquid Fuel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'D2.6.3.A'!$CG$53:$CO$53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'D2.6.3.A'!$CG$56:$CO$56</c:f>
              <c:numCache>
                <c:formatCode>0</c:formatCode>
                <c:ptCount val="9"/>
                <c:pt idx="0">
                  <c:v>444.8</c:v>
                </c:pt>
                <c:pt idx="1">
                  <c:v>386.30244056200007</c:v>
                </c:pt>
                <c:pt idx="2">
                  <c:v>398.39408625627976</c:v>
                </c:pt>
                <c:pt idx="3">
                  <c:v>395.99044607362265</c:v>
                </c:pt>
                <c:pt idx="4">
                  <c:v>372.90003013883501</c:v>
                </c:pt>
                <c:pt idx="5">
                  <c:v>338.77999755301693</c:v>
                </c:pt>
                <c:pt idx="6">
                  <c:v>313.52150368795958</c:v>
                </c:pt>
                <c:pt idx="7">
                  <c:v>285.26980025296479</c:v>
                </c:pt>
                <c:pt idx="8">
                  <c:v>238.1336548582978</c:v>
                </c:pt>
              </c:numCache>
            </c:numRef>
          </c:val>
        </c:ser>
        <c:ser>
          <c:idx val="3"/>
          <c:order val="3"/>
          <c:tx>
            <c:strRef>
              <c:f>'D2.6.3.A'!$CF$57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'D2.6.3.A'!$CG$53:$CO$53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'D2.6.3.A'!$CG$57:$CO$57</c:f>
              <c:numCache>
                <c:formatCode>0</c:formatCode>
                <c:ptCount val="9"/>
                <c:pt idx="0">
                  <c:v>0</c:v>
                </c:pt>
                <c:pt idx="1">
                  <c:v>3.0574280763089723</c:v>
                </c:pt>
                <c:pt idx="2">
                  <c:v>8.3314244751726072</c:v>
                </c:pt>
                <c:pt idx="3">
                  <c:v>19.373378172657496</c:v>
                </c:pt>
                <c:pt idx="4">
                  <c:v>34.447667519249357</c:v>
                </c:pt>
                <c:pt idx="5">
                  <c:v>51.639386592587449</c:v>
                </c:pt>
                <c:pt idx="6">
                  <c:v>58.942437990392477</c:v>
                </c:pt>
                <c:pt idx="7">
                  <c:v>55.223786422493362</c:v>
                </c:pt>
                <c:pt idx="8">
                  <c:v>48.811893568630929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25582080"/>
        <c:axId val="225583872"/>
      </c:barChart>
      <c:catAx>
        <c:axId val="22558208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25583872"/>
        <c:crosses val="autoZero"/>
        <c:auto val="1"/>
        <c:lblAlgn val="ctr"/>
        <c:lblOffset val="100"/>
        <c:noMultiLvlLbl val="0"/>
      </c:catAx>
      <c:valAx>
        <c:axId val="225583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2558208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Net CO2 Emissions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468264874726477"/>
          <c:y val="9.6577133574435758E-2"/>
          <c:w val="0.61459173461676864"/>
          <c:h val="0.8469102662384737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'D2.6.3.A'!$CV$54</c:f>
              <c:strCache>
                <c:ptCount val="1"/>
                <c:pt idx="0">
                  <c:v>Other CO2</c:v>
                </c:pt>
              </c:strCache>
            </c:strRef>
          </c:tx>
          <c:spPr>
            <a:solidFill>
              <a:srgbClr val="0D0D0D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'D2.6.3.A'!$CW$54:$DE$54</c:f>
              <c:numCache>
                <c:formatCode>0</c:formatCode>
                <c:ptCount val="9"/>
                <c:pt idx="0">
                  <c:v>23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'D2.6.3.A'!$CV$55</c:f>
              <c:strCache>
                <c:ptCount val="1"/>
                <c:pt idx="0">
                  <c:v>Industry Sector (process CO2)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'D2.6.3.A'!$CW$55:$DE$55</c:f>
              <c:numCache>
                <c:formatCode>0</c:formatCode>
                <c:ptCount val="9"/>
                <c:pt idx="0">
                  <c:v>11.1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'D2.6.3.A'!$CV$56</c:f>
              <c:strCache>
                <c:ptCount val="1"/>
                <c:pt idx="0">
                  <c:v>Industry Sector (combustion)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'D2.6.3.A'!$CW$56:$DE$56</c:f>
              <c:numCache>
                <c:formatCode>0</c:formatCode>
                <c:ptCount val="9"/>
                <c:pt idx="0">
                  <c:v>59.5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'D2.6.3.A'!$CV$57</c:f>
              <c:strCache>
                <c:ptCount val="1"/>
                <c:pt idx="0">
                  <c:v>Power Sector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'D2.6.3.A'!$CW$57:$DE$57</c:f>
              <c:numCache>
                <c:formatCode>0</c:formatCode>
                <c:ptCount val="9"/>
                <c:pt idx="0">
                  <c:v>178.8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'D2.6.3.A'!$CV$58</c:f>
              <c:strCache>
                <c:ptCount val="1"/>
                <c:pt idx="0">
                  <c:v>Buildings Sector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'D2.6.3.A'!$CW$58:$DE$58</c:f>
              <c:numCache>
                <c:formatCode>0</c:formatCode>
                <c:ptCount val="9"/>
                <c:pt idx="0">
                  <c:v>104.9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'D2.6.3.A'!$CV$59</c:f>
              <c:strCache>
                <c:ptCount val="1"/>
                <c:pt idx="0">
                  <c:v>Transport Sector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'D2.6.3.A'!$CW$59:$DE$59</c:f>
              <c:numCache>
                <c:formatCode>0</c:formatCode>
                <c:ptCount val="9"/>
                <c:pt idx="0">
                  <c:v>126.9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'D2.6.3.A'!$CV$60</c:f>
              <c:strCache>
                <c:ptCount val="1"/>
                <c:pt idx="0">
                  <c:v>International A &amp; S</c:v>
                </c:pt>
              </c:strCache>
            </c:strRef>
          </c:tx>
          <c:spPr>
            <a:solidFill>
              <a:srgbClr val="00CC00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'D2.6.3.A'!$CW$60:$DE$60</c:f>
              <c:numCache>
                <c:formatCode>0</c:formatCode>
                <c:ptCount val="9"/>
                <c:pt idx="0">
                  <c:v>40.200000000000003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'D2.6.3.A'!$CV$61</c:f>
              <c:strCache>
                <c:ptCount val="1"/>
                <c:pt idx="0">
                  <c:v>Other CO2 emissions</c:v>
                </c:pt>
              </c:strCache>
            </c:strRef>
          </c:tx>
          <c:spPr>
            <a:solidFill>
              <a:srgbClr val="0D0D0D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'D2.6.3.A'!$CW$61:$DE$61</c:f>
              <c:numCache>
                <c:formatCode>0</c:formatCode>
                <c:ptCount val="9"/>
                <c:pt idx="0">
                  <c:v>0</c:v>
                </c:pt>
                <c:pt idx="1">
                  <c:v>19.400000168974675</c:v>
                </c:pt>
                <c:pt idx="2">
                  <c:v>17.40000012670567</c:v>
                </c:pt>
                <c:pt idx="3">
                  <c:v>15.700000050036145</c:v>
                </c:pt>
                <c:pt idx="4">
                  <c:v>14.300000067703262</c:v>
                </c:pt>
                <c:pt idx="5">
                  <c:v>14.300000059845091</c:v>
                </c:pt>
                <c:pt idx="6">
                  <c:v>14.300000062735911</c:v>
                </c:pt>
                <c:pt idx="7">
                  <c:v>14.300000050022124</c:v>
                </c:pt>
                <c:pt idx="8">
                  <c:v>14.30000001103209</c:v>
                </c:pt>
              </c:numCache>
            </c:numRef>
          </c:val>
        </c:ser>
        <c:ser>
          <c:idx val="8"/>
          <c:order val="8"/>
          <c:tx>
            <c:strRef>
              <c:f>'D2.6.3.A'!$CV$62</c:f>
              <c:strCache>
                <c:ptCount val="1"/>
                <c:pt idx="0">
                  <c:v>Industry I1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'D2.6.3.A'!$CW$62:$DE$62</c:f>
              <c:numCache>
                <c:formatCode>0</c:formatCode>
                <c:ptCount val="9"/>
                <c:pt idx="0">
                  <c:v>0</c:v>
                </c:pt>
                <c:pt idx="1">
                  <c:v>4.7116866096017471</c:v>
                </c:pt>
                <c:pt idx="2">
                  <c:v>3.9117594465848047</c:v>
                </c:pt>
                <c:pt idx="3">
                  <c:v>1.5382608412243051</c:v>
                </c:pt>
                <c:pt idx="4">
                  <c:v>0.61080660319227398</c:v>
                </c:pt>
                <c:pt idx="5">
                  <c:v>4.0838460853711265E-4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'D2.6.3.A'!$CV$63</c:f>
              <c:strCache>
                <c:ptCount val="1"/>
                <c:pt idx="0">
                  <c:v>Industry I1 HTP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'D2.6.3.A'!$CW$63:$DE$63</c:f>
              <c:numCache>
                <c:formatCode>0</c:formatCode>
                <c:ptCount val="9"/>
                <c:pt idx="0">
                  <c:v>0</c:v>
                </c:pt>
                <c:pt idx="1">
                  <c:v>0.27278200969765143</c:v>
                </c:pt>
                <c:pt idx="2">
                  <c:v>0.82144393192594245</c:v>
                </c:pt>
                <c:pt idx="3">
                  <c:v>1.744039654476109</c:v>
                </c:pt>
                <c:pt idx="4">
                  <c:v>1.7440397691979448</c:v>
                </c:pt>
                <c:pt idx="5">
                  <c:v>1.7440398747252388</c:v>
                </c:pt>
                <c:pt idx="6">
                  <c:v>1.4712579776500694</c:v>
                </c:pt>
                <c:pt idx="7">
                  <c:v>0.92259617964116425</c:v>
                </c:pt>
                <c:pt idx="8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'D2.6.3.A'!$CV$64</c:f>
              <c:strCache>
                <c:ptCount val="1"/>
                <c:pt idx="0">
                  <c:v>Industry I1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'D2.6.3.A'!$CW$64:$DE$64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5.3520789463204481E-2</c:v>
                </c:pt>
                <c:pt idx="4">
                  <c:v>0.16116998347017691</c:v>
                </c:pt>
                <c:pt idx="5">
                  <c:v>0.22919775833073028</c:v>
                </c:pt>
                <c:pt idx="6">
                  <c:v>0.23694684854023701</c:v>
                </c:pt>
                <c:pt idx="7">
                  <c:v>0.21618101868763825</c:v>
                </c:pt>
                <c:pt idx="8">
                  <c:v>0.1263420868161545</c:v>
                </c:pt>
              </c:numCache>
            </c:numRef>
          </c:val>
        </c:ser>
        <c:ser>
          <c:idx val="11"/>
          <c:order val="11"/>
          <c:tx>
            <c:strRef>
              <c:f>'D2.6.3.A'!$CV$65</c:f>
              <c:strCache>
                <c:ptCount val="1"/>
                <c:pt idx="0">
                  <c:v>Industry I1 HTP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'D2.6.3.A'!$CW$65:$DE$65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6.1093078048021585E-3</c:v>
                </c:pt>
                <c:pt idx="4">
                  <c:v>6.1094145915952759E-3</c:v>
                </c:pt>
                <c:pt idx="5">
                  <c:v>6.1094562332667966E-3</c:v>
                </c:pt>
                <c:pt idx="6">
                  <c:v>6.1095122506771666E-3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'D2.6.3.A'!$CV$66</c:f>
              <c:strCache>
                <c:ptCount val="1"/>
                <c:pt idx="0">
                  <c:v>Industry I1 HTP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'D2.6.3.A'!$CW$66:$DE$66</c:f>
              <c:numCache>
                <c:formatCode>0</c:formatCode>
                <c:ptCount val="9"/>
                <c:pt idx="0">
                  <c:v>0</c:v>
                </c:pt>
                <c:pt idx="1">
                  <c:v>6.3411918185300231E-2</c:v>
                </c:pt>
                <c:pt idx="2">
                  <c:v>0.19095583093618915</c:v>
                </c:pt>
                <c:pt idx="3">
                  <c:v>0.44080788860541475</c:v>
                </c:pt>
                <c:pt idx="4">
                  <c:v>0.4408080196275348</c:v>
                </c:pt>
                <c:pt idx="5">
                  <c:v>0.44080810524361974</c:v>
                </c:pt>
                <c:pt idx="6">
                  <c:v>0.3773962829982202</c:v>
                </c:pt>
                <c:pt idx="7">
                  <c:v>0.24985249447101579</c:v>
                </c:pt>
                <c:pt idx="8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'D2.6.3.A'!$CV$67</c:f>
              <c:strCache>
                <c:ptCount val="1"/>
                <c:pt idx="0">
                  <c:v>Industry I1 HTP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'D2.6.3.A'!$CW$67:$DE$67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1.2441613413200945E-2</c:v>
                </c:pt>
                <c:pt idx="4">
                  <c:v>3.588046311553264E-2</c:v>
                </c:pt>
                <c:pt idx="5">
                  <c:v>4.9556054467122232E-2</c:v>
                </c:pt>
                <c:pt idx="6">
                  <c:v>7.1728663652403282E-2</c:v>
                </c:pt>
                <c:pt idx="7">
                  <c:v>0.13597229942582501</c:v>
                </c:pt>
                <c:pt idx="8">
                  <c:v>0.24392842011485147</c:v>
                </c:pt>
              </c:numCache>
            </c:numRef>
          </c:val>
        </c:ser>
        <c:ser>
          <c:idx val="14"/>
          <c:order val="14"/>
          <c:tx>
            <c:strRef>
              <c:f>'D2.6.3.A'!$CV$68</c:f>
              <c:strCache>
                <c:ptCount val="1"/>
                <c:pt idx="0">
                  <c:v>Industry I1 HTP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'D2.6.3.A'!$CW$68:$DE$68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2.3783859610884223E-2</c:v>
                </c:pt>
                <c:pt idx="3">
                  <c:v>4.7062025535227953E-2</c:v>
                </c:pt>
                <c:pt idx="4">
                  <c:v>4.7062267745302949E-2</c:v>
                </c:pt>
                <c:pt idx="5">
                  <c:v>4.7062308942901449E-2</c:v>
                </c:pt>
                <c:pt idx="6">
                  <c:v>2.3278576382862768E-2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'D2.6.3.A'!$CV$69</c:f>
              <c:strCache>
                <c:ptCount val="1"/>
                <c:pt idx="0">
                  <c:v>Industry I1 HTP Hyd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'D2.6.3.A'!$CW$69:$DE$69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2.4194380187243139E-2</c:v>
                </c:pt>
                <c:pt idx="4">
                  <c:v>3.0951514161448278E-2</c:v>
                </c:pt>
                <c:pt idx="5">
                  <c:v>3.1174955955454813E-2</c:v>
                </c:pt>
                <c:pt idx="6">
                  <c:v>3.1175049013810838E-2</c:v>
                </c:pt>
                <c:pt idx="7">
                  <c:v>1.166574668828381E-2</c:v>
                </c:pt>
                <c:pt idx="8">
                  <c:v>1.046169747142198E-2</c:v>
                </c:pt>
              </c:numCache>
            </c:numRef>
          </c:val>
        </c:ser>
        <c:ser>
          <c:idx val="16"/>
          <c:order val="16"/>
          <c:tx>
            <c:strRef>
              <c:f>'D2.6.3.A'!$CV$70</c:f>
              <c:strCache>
                <c:ptCount val="1"/>
                <c:pt idx="0">
                  <c:v>Industry I1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'D2.6.3.A'!$CW$70:$DE$70</c:f>
              <c:numCache>
                <c:formatCode>0</c:formatCode>
                <c:ptCount val="9"/>
                <c:pt idx="0">
                  <c:v>0</c:v>
                </c:pt>
                <c:pt idx="1">
                  <c:v>0.32212347766574229</c:v>
                </c:pt>
                <c:pt idx="2">
                  <c:v>0.32834624398056178</c:v>
                </c:pt>
                <c:pt idx="3">
                  <c:v>0.3207928185935337</c:v>
                </c:pt>
                <c:pt idx="4">
                  <c:v>0.31792008842501912</c:v>
                </c:pt>
                <c:pt idx="5">
                  <c:v>0.31126325026333829</c:v>
                </c:pt>
                <c:pt idx="6">
                  <c:v>0.30735282331918007</c:v>
                </c:pt>
                <c:pt idx="7">
                  <c:v>0.30242100907021247</c:v>
                </c:pt>
                <c:pt idx="8">
                  <c:v>0.29748903942442151</c:v>
                </c:pt>
              </c:numCache>
            </c:numRef>
          </c:val>
        </c:ser>
        <c:ser>
          <c:idx val="17"/>
          <c:order val="17"/>
          <c:tx>
            <c:strRef>
              <c:f>'D2.6.3.A'!$CV$71</c:f>
              <c:strCache>
                <c:ptCount val="1"/>
                <c:pt idx="0">
                  <c:v>Industry I2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'D2.6.3.A'!$CW$71:$DE$71</c:f>
              <c:numCache>
                <c:formatCode>0</c:formatCode>
                <c:ptCount val="9"/>
                <c:pt idx="0">
                  <c:v>0</c:v>
                </c:pt>
                <c:pt idx="1">
                  <c:v>0.72731521979251734</c:v>
                </c:pt>
                <c:pt idx="2">
                  <c:v>0.75498807978963844</c:v>
                </c:pt>
                <c:pt idx="3">
                  <c:v>0.7475192635255774</c:v>
                </c:pt>
                <c:pt idx="4">
                  <c:v>0.70288107913369213</c:v>
                </c:pt>
                <c:pt idx="5">
                  <c:v>0.59641740479344285</c:v>
                </c:pt>
                <c:pt idx="6">
                  <c:v>0.34638253945238656</c:v>
                </c:pt>
                <c:pt idx="7">
                  <c:v>1.3985215320972501E-2</c:v>
                </c:pt>
                <c:pt idx="8">
                  <c:v>0</c:v>
                </c:pt>
              </c:numCache>
            </c:numRef>
          </c:val>
        </c:ser>
        <c:ser>
          <c:idx val="18"/>
          <c:order val="18"/>
          <c:tx>
            <c:strRef>
              <c:f>'D2.6.3.A'!$CV$72</c:f>
              <c:strCache>
                <c:ptCount val="1"/>
                <c:pt idx="0">
                  <c:v>Industry I2 HTP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'D2.6.3.A'!$CW$72:$DE$72</c:f>
              <c:numCache>
                <c:formatCode>0</c:formatCode>
                <c:ptCount val="9"/>
                <c:pt idx="0">
                  <c:v>0</c:v>
                </c:pt>
                <c:pt idx="1">
                  <c:v>1.2245690223622808E-2</c:v>
                </c:pt>
                <c:pt idx="2">
                  <c:v>2.5557780745303706E-2</c:v>
                </c:pt>
                <c:pt idx="3">
                  <c:v>2.555795522994531E-2</c:v>
                </c:pt>
                <c:pt idx="4">
                  <c:v>2.5558128181768825E-2</c:v>
                </c:pt>
                <c:pt idx="5">
                  <c:v>2.5558300655382084E-2</c:v>
                </c:pt>
                <c:pt idx="6">
                  <c:v>2.555847217491132E-2</c:v>
                </c:pt>
                <c:pt idx="7">
                  <c:v>1.3312952640145679E-2</c:v>
                </c:pt>
                <c:pt idx="8">
                  <c:v>0</c:v>
                </c:pt>
              </c:numCache>
            </c:numRef>
          </c:val>
        </c:ser>
        <c:ser>
          <c:idx val="19"/>
          <c:order val="19"/>
          <c:tx>
            <c:strRef>
              <c:f>'D2.6.3.A'!$CV$73</c:f>
              <c:strCache>
                <c:ptCount val="1"/>
                <c:pt idx="0">
                  <c:v>Industry I2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'D2.6.3.A'!$CW$73:$DE$73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1.2962445965898709E-2</c:v>
                </c:pt>
                <c:pt idx="4">
                  <c:v>3.903449378684571E-2</c:v>
                </c:pt>
                <c:pt idx="5">
                  <c:v>9.1474643559681837E-2</c:v>
                </c:pt>
                <c:pt idx="6">
                  <c:v>0.19695043789197123</c:v>
                </c:pt>
                <c:pt idx="7">
                  <c:v>0.33936406367106436</c:v>
                </c:pt>
                <c:pt idx="8">
                  <c:v>0.32444496815794316</c:v>
                </c:pt>
              </c:numCache>
            </c:numRef>
          </c:val>
        </c:ser>
        <c:ser>
          <c:idx val="20"/>
          <c:order val="20"/>
          <c:tx>
            <c:strRef>
              <c:f>'D2.6.3.A'!$CV$74</c:f>
              <c:strCache>
                <c:ptCount val="1"/>
                <c:pt idx="0">
                  <c:v>Industry I2 HTP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'D2.6.3.A'!$CW$74:$DE$74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3.8068241236127059E-3</c:v>
                </c:pt>
                <c:pt idx="5">
                  <c:v>3.8070974321548793E-3</c:v>
                </c:pt>
                <c:pt idx="6">
                  <c:v>3.8071825374145938E-3</c:v>
                </c:pt>
                <c:pt idx="7">
                  <c:v>3.7221689670953865E-3</c:v>
                </c:pt>
                <c:pt idx="8">
                  <c:v>0</c:v>
                </c:pt>
              </c:numCache>
            </c:numRef>
          </c:val>
        </c:ser>
        <c:ser>
          <c:idx val="21"/>
          <c:order val="21"/>
          <c:tx>
            <c:strRef>
              <c:f>'D2.6.3.A'!$CV$75</c:f>
              <c:strCache>
                <c:ptCount val="1"/>
                <c:pt idx="0">
                  <c:v>Industry I2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'D2.6.3.A'!$CW$75:$DE$75</c:f>
              <c:numCache>
                <c:formatCode>0</c:formatCode>
                <c:ptCount val="9"/>
                <c:pt idx="0">
                  <c:v>0</c:v>
                </c:pt>
                <c:pt idx="1">
                  <c:v>4.0595690749621269</c:v>
                </c:pt>
                <c:pt idx="2">
                  <c:v>3.634313224314242</c:v>
                </c:pt>
                <c:pt idx="3">
                  <c:v>1.9892095812821424</c:v>
                </c:pt>
                <c:pt idx="4">
                  <c:v>1.3336527388715218</c:v>
                </c:pt>
                <c:pt idx="5">
                  <c:v>4.8120947011624365E-2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2"/>
          <c:order val="22"/>
          <c:tx>
            <c:strRef>
              <c:f>'D2.6.3.A'!$CV$76</c:f>
              <c:strCache>
                <c:ptCount val="1"/>
                <c:pt idx="0">
                  <c:v>Industry I2 LTP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'D2.6.3.A'!$CW$76:$DE$76</c:f>
              <c:numCache>
                <c:formatCode>0</c:formatCode>
                <c:ptCount val="9"/>
                <c:pt idx="0">
                  <c:v>0</c:v>
                </c:pt>
                <c:pt idx="1">
                  <c:v>0.18833137204931269</c:v>
                </c:pt>
                <c:pt idx="2">
                  <c:v>0.5687039635652803</c:v>
                </c:pt>
                <c:pt idx="3">
                  <c:v>1.3285726259592716</c:v>
                </c:pt>
                <c:pt idx="4">
                  <c:v>1.1958134364493558</c:v>
                </c:pt>
                <c:pt idx="5">
                  <c:v>0.81544183639698353</c:v>
                </c:pt>
                <c:pt idx="6">
                  <c:v>5.5573328351387126E-2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3"/>
          <c:order val="23"/>
          <c:tx>
            <c:strRef>
              <c:f>'D2.6.3.A'!$CV$77</c:f>
              <c:strCache>
                <c:ptCount val="1"/>
                <c:pt idx="0">
                  <c:v>Industry I2 LTP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'D2.6.3.A'!$CW$77:$DE$77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6.4454248588172044E-2</c:v>
                </c:pt>
                <c:pt idx="4">
                  <c:v>0.19409460762070754</c:v>
                </c:pt>
                <c:pt idx="5">
                  <c:v>0.44991079350917657</c:v>
                </c:pt>
                <c:pt idx="6">
                  <c:v>0.48054473340553167</c:v>
                </c:pt>
                <c:pt idx="7">
                  <c:v>0.40433462614613985</c:v>
                </c:pt>
                <c:pt idx="8">
                  <c:v>0.24945998695155888</c:v>
                </c:pt>
              </c:numCache>
            </c:numRef>
          </c:val>
        </c:ser>
        <c:ser>
          <c:idx val="24"/>
          <c:order val="24"/>
          <c:tx>
            <c:strRef>
              <c:f>'D2.6.3.A'!$CV$78</c:f>
              <c:strCache>
                <c:ptCount val="1"/>
                <c:pt idx="0">
                  <c:v>Industry I2 LTP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'D2.6.3.A'!$CW$78:$DE$78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5.4282742224356965E-2</c:v>
                </c:pt>
                <c:pt idx="4">
                  <c:v>0.16240835047585556</c:v>
                </c:pt>
                <c:pt idx="5">
                  <c:v>0.35789115744790984</c:v>
                </c:pt>
                <c:pt idx="6">
                  <c:v>0.30364665681951186</c:v>
                </c:pt>
                <c:pt idx="7">
                  <c:v>0.19552182573306159</c:v>
                </c:pt>
                <c:pt idx="8">
                  <c:v>0</c:v>
                </c:pt>
              </c:numCache>
            </c:numRef>
          </c:val>
        </c:ser>
        <c:ser>
          <c:idx val="25"/>
          <c:order val="25"/>
          <c:tx>
            <c:strRef>
              <c:f>'D2.6.3.A'!$CV$79</c:f>
              <c:strCache>
                <c:ptCount val="1"/>
                <c:pt idx="0">
                  <c:v>Industry I2 LTP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'D2.6.3.A'!$CW$79:$DE$79</c:f>
              <c:numCache>
                <c:formatCode>0</c:formatCode>
                <c:ptCount val="9"/>
                <c:pt idx="0">
                  <c:v>0</c:v>
                </c:pt>
                <c:pt idx="1">
                  <c:v>0.1598349466420993</c:v>
                </c:pt>
                <c:pt idx="2">
                  <c:v>0.48131989977730238</c:v>
                </c:pt>
                <c:pt idx="3">
                  <c:v>1.1045388189360952</c:v>
                </c:pt>
                <c:pt idx="4">
                  <c:v>0.97425172588799269</c:v>
                </c:pt>
                <c:pt idx="5">
                  <c:v>0.65276766487035764</c:v>
                </c:pt>
                <c:pt idx="6">
                  <c:v>2.9548903710460483E-2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6"/>
          <c:order val="26"/>
          <c:tx>
            <c:strRef>
              <c:f>'D2.6.3.A'!$CV$80</c:f>
              <c:strCache>
                <c:ptCount val="1"/>
                <c:pt idx="0">
                  <c:v>Industry I2 LTP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'D2.6.3.A'!$CW$80:$DE$80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5.1906244820744268E-2</c:v>
                </c:pt>
                <c:pt idx="4">
                  <c:v>0.15630811124589189</c:v>
                </c:pt>
                <c:pt idx="5">
                  <c:v>0.35571144930029736</c:v>
                </c:pt>
                <c:pt idx="6">
                  <c:v>0.69811776481800369</c:v>
                </c:pt>
                <c:pt idx="7">
                  <c:v>0.73299398905382074</c:v>
                </c:pt>
                <c:pt idx="8">
                  <c:v>0.80211432792883119</c:v>
                </c:pt>
              </c:numCache>
            </c:numRef>
          </c:val>
        </c:ser>
        <c:ser>
          <c:idx val="27"/>
          <c:order val="27"/>
          <c:tx>
            <c:strRef>
              <c:f>'D2.6.3.A'!$CV$81</c:f>
              <c:strCache>
                <c:ptCount val="1"/>
                <c:pt idx="0">
                  <c:v>Industry I2 LTP Hyd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'D2.6.3.A'!$CW$81:$DE$81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1.9268271241083949E-3</c:v>
                </c:pt>
                <c:pt idx="4">
                  <c:v>8.7484435410125801E-3</c:v>
                </c:pt>
                <c:pt idx="5">
                  <c:v>3.6654534173609386E-2</c:v>
                </c:pt>
                <c:pt idx="6">
                  <c:v>8.0347639158290227E-2</c:v>
                </c:pt>
                <c:pt idx="7">
                  <c:v>0.14130536488111717</c:v>
                </c:pt>
                <c:pt idx="8">
                  <c:v>0.24501797076799894</c:v>
                </c:pt>
              </c:numCache>
            </c:numRef>
          </c:val>
        </c:ser>
        <c:ser>
          <c:idx val="28"/>
          <c:order val="28"/>
          <c:tx>
            <c:strRef>
              <c:f>'D2.6.3.A'!$CV$82</c:f>
              <c:strCache>
                <c:ptCount val="1"/>
                <c:pt idx="0">
                  <c:v>Industry I2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'D2.6.3.A'!$CW$82:$DE$82</c:f>
              <c:numCache>
                <c:formatCode>0</c:formatCode>
                <c:ptCount val="9"/>
                <c:pt idx="0">
                  <c:v>0</c:v>
                </c:pt>
                <c:pt idx="1">
                  <c:v>0.79752577191074614</c:v>
                </c:pt>
                <c:pt idx="2">
                  <c:v>0.83765750250427728</c:v>
                </c:pt>
                <c:pt idx="3">
                  <c:v>0.85920557277712306</c:v>
                </c:pt>
                <c:pt idx="4">
                  <c:v>0.87742928720723623</c:v>
                </c:pt>
                <c:pt idx="5">
                  <c:v>0.88129457372434217</c:v>
                </c:pt>
                <c:pt idx="6">
                  <c:v>0.8501646717869068</c:v>
                </c:pt>
                <c:pt idx="7">
                  <c:v>0.80427150319410057</c:v>
                </c:pt>
                <c:pt idx="8">
                  <c:v>0.73773578952775509</c:v>
                </c:pt>
              </c:numCache>
            </c:numRef>
          </c:val>
        </c:ser>
        <c:ser>
          <c:idx val="29"/>
          <c:order val="29"/>
          <c:tx>
            <c:strRef>
              <c:f>'D2.6.3.A'!$CV$83</c:f>
              <c:strCache>
                <c:ptCount val="1"/>
                <c:pt idx="0">
                  <c:v>Industry I2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'D2.6.3.A'!$CW$83:$DE$83</c:f>
              <c:numCache>
                <c:formatCode>0</c:formatCode>
                <c:ptCount val="9"/>
                <c:pt idx="0">
                  <c:v>0</c:v>
                </c:pt>
                <c:pt idx="1">
                  <c:v>0.15883219190071121</c:v>
                </c:pt>
                <c:pt idx="2">
                  <c:v>0.16058107427936086</c:v>
                </c:pt>
                <c:pt idx="3">
                  <c:v>0.15118063744729088</c:v>
                </c:pt>
                <c:pt idx="4">
                  <c:v>0.13301821516945714</c:v>
                </c:pt>
                <c:pt idx="5">
                  <c:v>0.10779323987650843</c:v>
                </c:pt>
                <c:pt idx="6">
                  <c:v>0.11525232555221664</c:v>
                </c:pt>
                <c:pt idx="7">
                  <c:v>0.13054436875138506</c:v>
                </c:pt>
                <c:pt idx="8">
                  <c:v>0.14945410391522745</c:v>
                </c:pt>
              </c:numCache>
            </c:numRef>
          </c:val>
        </c:ser>
        <c:ser>
          <c:idx val="30"/>
          <c:order val="30"/>
          <c:tx>
            <c:strRef>
              <c:f>'D2.6.3.A'!$CV$84</c:f>
              <c:strCache>
                <c:ptCount val="1"/>
                <c:pt idx="0">
                  <c:v>Industry I2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'D2.6.3.A'!$CW$84:$DE$84</c:f>
              <c:numCache>
                <c:formatCode>0</c:formatCode>
                <c:ptCount val="9"/>
                <c:pt idx="0">
                  <c:v>0</c:v>
                </c:pt>
                <c:pt idx="1">
                  <c:v>4.5452694583217271E-3</c:v>
                </c:pt>
                <c:pt idx="2">
                  <c:v>1.5149201372093114E-2</c:v>
                </c:pt>
                <c:pt idx="3">
                  <c:v>3.8024113718476395E-2</c:v>
                </c:pt>
                <c:pt idx="4">
                  <c:v>7.4339887474290045E-2</c:v>
                </c:pt>
                <c:pt idx="5">
                  <c:v>0.11755797999721022</c:v>
                </c:pt>
                <c:pt idx="6">
                  <c:v>9.4683459271145215E-2</c:v>
                </c:pt>
                <c:pt idx="7">
                  <c:v>5.3822793042196108E-2</c:v>
                </c:pt>
                <c:pt idx="8">
                  <c:v>0</c:v>
                </c:pt>
              </c:numCache>
            </c:numRef>
          </c:val>
        </c:ser>
        <c:ser>
          <c:idx val="31"/>
          <c:order val="31"/>
          <c:tx>
            <c:strRef>
              <c:f>'D2.6.3.A'!$CV$85</c:f>
              <c:strCache>
                <c:ptCount val="1"/>
                <c:pt idx="0">
                  <c:v>Industry I3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'D2.6.3.A'!$CW$85:$DE$85</c:f>
              <c:numCache>
                <c:formatCode>0</c:formatCode>
                <c:ptCount val="9"/>
                <c:pt idx="0">
                  <c:v>0</c:v>
                </c:pt>
                <c:pt idx="1">
                  <c:v>0.19083650181181402</c:v>
                </c:pt>
                <c:pt idx="2">
                  <c:v>0.20238012854486362</c:v>
                </c:pt>
                <c:pt idx="3">
                  <c:v>0.20910547532768659</c:v>
                </c:pt>
                <c:pt idx="4">
                  <c:v>0.21697628135909872</c:v>
                </c:pt>
                <c:pt idx="5">
                  <c:v>0.22317337124951814</c:v>
                </c:pt>
                <c:pt idx="6">
                  <c:v>0.2276325833903185</c:v>
                </c:pt>
                <c:pt idx="7">
                  <c:v>0.23108035257966744</c:v>
                </c:pt>
                <c:pt idx="8">
                  <c:v>0.23326655710277705</c:v>
                </c:pt>
              </c:numCache>
            </c:numRef>
          </c:val>
        </c:ser>
        <c:ser>
          <c:idx val="32"/>
          <c:order val="32"/>
          <c:tx>
            <c:strRef>
              <c:f>'D2.6.3.A'!$CV$86</c:f>
              <c:strCache>
                <c:ptCount val="1"/>
                <c:pt idx="0">
                  <c:v>Industry I3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'D2.6.3.A'!$CW$86:$DE$86</c:f>
              <c:numCache>
                <c:formatCode>0</c:formatCode>
                <c:ptCount val="9"/>
                <c:pt idx="0">
                  <c:v>0</c:v>
                </c:pt>
                <c:pt idx="1">
                  <c:v>1.9358474095305416</c:v>
                </c:pt>
                <c:pt idx="2">
                  <c:v>2.0529461875514241</c:v>
                </c:pt>
                <c:pt idx="3">
                  <c:v>2.1211684167634273</c:v>
                </c:pt>
                <c:pt idx="4">
                  <c:v>2.2010097660450829</c:v>
                </c:pt>
                <c:pt idx="5">
                  <c:v>2.2638730033735319</c:v>
                </c:pt>
                <c:pt idx="6">
                  <c:v>2.3091071244706871</c:v>
                </c:pt>
                <c:pt idx="7">
                  <c:v>2.3440811459184738</c:v>
                </c:pt>
                <c:pt idx="8">
                  <c:v>2.3662588651355931</c:v>
                </c:pt>
              </c:numCache>
            </c:numRef>
          </c:val>
        </c:ser>
        <c:ser>
          <c:idx val="33"/>
          <c:order val="33"/>
          <c:tx>
            <c:strRef>
              <c:f>'D2.6.3.A'!$CV$87</c:f>
              <c:strCache>
                <c:ptCount val="1"/>
                <c:pt idx="0">
                  <c:v>Industry I3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'D2.6.3.A'!$CW$87:$DE$87</c:f>
              <c:numCache>
                <c:formatCode>0</c:formatCode>
                <c:ptCount val="9"/>
                <c:pt idx="0">
                  <c:v>0</c:v>
                </c:pt>
                <c:pt idx="1">
                  <c:v>0.23054107549351666</c:v>
                </c:pt>
                <c:pt idx="2">
                  <c:v>0.24448642801751949</c:v>
                </c:pt>
                <c:pt idx="3">
                  <c:v>0.252611045791725</c:v>
                </c:pt>
                <c:pt idx="4">
                  <c:v>0.26211939647480564</c:v>
                </c:pt>
                <c:pt idx="5">
                  <c:v>0.26960581498449337</c:v>
                </c:pt>
                <c:pt idx="6">
                  <c:v>0.27499277363213015</c:v>
                </c:pt>
                <c:pt idx="7">
                  <c:v>0.27915785720910474</c:v>
                </c:pt>
                <c:pt idx="8">
                  <c:v>0.28179901194400286</c:v>
                </c:pt>
              </c:numCache>
            </c:numRef>
          </c:val>
        </c:ser>
        <c:ser>
          <c:idx val="34"/>
          <c:order val="34"/>
          <c:tx>
            <c:strRef>
              <c:f>'D2.6.3.A'!$CV$88</c:f>
              <c:strCache>
                <c:ptCount val="1"/>
                <c:pt idx="0">
                  <c:v>Industry I3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'D2.6.3.A'!$CW$88:$DE$88</c:f>
              <c:numCache>
                <c:formatCode>0</c:formatCode>
                <c:ptCount val="9"/>
                <c:pt idx="0">
                  <c:v>0</c:v>
                </c:pt>
                <c:pt idx="1">
                  <c:v>1.7135389201973177</c:v>
                </c:pt>
                <c:pt idx="2">
                  <c:v>1.7135818357295924</c:v>
                </c:pt>
                <c:pt idx="3">
                  <c:v>1.558917159246183</c:v>
                </c:pt>
                <c:pt idx="4">
                  <c:v>1.2838593160142793</c:v>
                </c:pt>
                <c:pt idx="5">
                  <c:v>0.87920414957522464</c:v>
                </c:pt>
                <c:pt idx="6">
                  <c:v>1.1373443769324174</c:v>
                </c:pt>
                <c:pt idx="7">
                  <c:v>1.5691334632093581</c:v>
                </c:pt>
                <c:pt idx="8">
                  <c:v>2.1581034147503817</c:v>
                </c:pt>
              </c:numCache>
            </c:numRef>
          </c:val>
        </c:ser>
        <c:ser>
          <c:idx val="35"/>
          <c:order val="35"/>
          <c:tx>
            <c:strRef>
              <c:f>'D2.6.3.A'!$CV$89</c:f>
              <c:strCache>
                <c:ptCount val="1"/>
                <c:pt idx="0">
                  <c:v>Industry I3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'D2.6.3.A'!$CW$89:$DE$89</c:f>
              <c:numCache>
                <c:formatCode>0</c:formatCode>
                <c:ptCount val="9"/>
                <c:pt idx="0">
                  <c:v>0</c:v>
                </c:pt>
                <c:pt idx="1">
                  <c:v>8.3973349505678516E-2</c:v>
                </c:pt>
                <c:pt idx="2">
                  <c:v>0.25631529464437736</c:v>
                </c:pt>
                <c:pt idx="3">
                  <c:v>0.60644870528113426</c:v>
                </c:pt>
                <c:pt idx="4">
                  <c:v>1.1680486133388344</c:v>
                </c:pt>
                <c:pt idx="5">
                  <c:v>1.9138686315737377</c:v>
                </c:pt>
                <c:pt idx="6">
                  <c:v>1.5637356861219904</c:v>
                </c:pt>
                <c:pt idx="7">
                  <c:v>0.91816285127829422</c:v>
                </c:pt>
                <c:pt idx="8">
                  <c:v>0</c:v>
                </c:pt>
              </c:numCache>
            </c:numRef>
          </c:val>
        </c:ser>
        <c:ser>
          <c:idx val="36"/>
          <c:order val="36"/>
          <c:tx>
            <c:strRef>
              <c:f>'D2.6.3.A'!$CV$90</c:f>
              <c:strCache>
                <c:ptCount val="1"/>
                <c:pt idx="0">
                  <c:v>Industry I4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'D2.6.3.A'!$CW$90:$DE$90</c:f>
              <c:numCache>
                <c:formatCode>0</c:formatCode>
                <c:ptCount val="9"/>
                <c:pt idx="0">
                  <c:v>0</c:v>
                </c:pt>
                <c:pt idx="1">
                  <c:v>0.4252848278567109</c:v>
                </c:pt>
                <c:pt idx="2">
                  <c:v>0.43740220475795688</c:v>
                </c:pt>
                <c:pt idx="3">
                  <c:v>0.45007030813564314</c:v>
                </c:pt>
                <c:pt idx="4">
                  <c:v>0.46322161289860758</c:v>
                </c:pt>
                <c:pt idx="5">
                  <c:v>0.47633769979269092</c:v>
                </c:pt>
                <c:pt idx="6">
                  <c:v>0.48959093033699297</c:v>
                </c:pt>
                <c:pt idx="7">
                  <c:v>0.50296186109199359</c:v>
                </c:pt>
                <c:pt idx="8">
                  <c:v>0.51644130151257484</c:v>
                </c:pt>
              </c:numCache>
            </c:numRef>
          </c:val>
        </c:ser>
        <c:ser>
          <c:idx val="37"/>
          <c:order val="37"/>
          <c:tx>
            <c:strRef>
              <c:f>'D2.6.3.A'!$CV$91</c:f>
              <c:strCache>
                <c:ptCount val="1"/>
                <c:pt idx="0">
                  <c:v>Industry I4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'D2.6.3.A'!$CW$91:$DE$91</c:f>
              <c:numCache>
                <c:formatCode>0</c:formatCode>
                <c:ptCount val="9"/>
                <c:pt idx="0">
                  <c:v>0</c:v>
                </c:pt>
                <c:pt idx="1">
                  <c:v>3.7419333983111831</c:v>
                </c:pt>
                <c:pt idx="2">
                  <c:v>3.8485394699519393</c:v>
                </c:pt>
                <c:pt idx="3">
                  <c:v>3.9362863802151811</c:v>
                </c:pt>
                <c:pt idx="4">
                  <c:v>3.9089615361237975</c:v>
                </c:pt>
                <c:pt idx="5">
                  <c:v>3.7335503266145991</c:v>
                </c:pt>
                <c:pt idx="6">
                  <c:v>3.2652227563389657</c:v>
                </c:pt>
                <c:pt idx="7">
                  <c:v>2.2292259214616732</c:v>
                </c:pt>
                <c:pt idx="8">
                  <c:v>0.12277791661447751</c:v>
                </c:pt>
              </c:numCache>
            </c:numRef>
          </c:val>
        </c:ser>
        <c:ser>
          <c:idx val="38"/>
          <c:order val="38"/>
          <c:tx>
            <c:strRef>
              <c:f>'D2.6.3.A'!$CV$92</c:f>
              <c:strCache>
                <c:ptCount val="1"/>
                <c:pt idx="0">
                  <c:v>Industry I4 LTP Heat pumps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'D2.6.3.A'!$CW$92:$DE$92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2.3074292278675218E-2</c:v>
                </c:pt>
                <c:pt idx="4">
                  <c:v>0.16213832180082657</c:v>
                </c:pt>
                <c:pt idx="5">
                  <c:v>0.444872643271504</c:v>
                </c:pt>
                <c:pt idx="6">
                  <c:v>1.0135570384973249</c:v>
                </c:pt>
                <c:pt idx="7">
                  <c:v>2.1351438936647544</c:v>
                </c:pt>
                <c:pt idx="8">
                  <c:v>4.2983666828866554</c:v>
                </c:pt>
              </c:numCache>
            </c:numRef>
          </c:val>
        </c:ser>
        <c:ser>
          <c:idx val="39"/>
          <c:order val="39"/>
          <c:tx>
            <c:strRef>
              <c:f>'D2.6.3.A'!$CV$93</c:f>
              <c:strCache>
                <c:ptCount val="1"/>
                <c:pt idx="0">
                  <c:v>Industry I4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'D2.6.3.A'!$CW$93:$DE$93</c:f>
              <c:numCache>
                <c:formatCode>0</c:formatCode>
                <c:ptCount val="9"/>
                <c:pt idx="0">
                  <c:v>0</c:v>
                </c:pt>
                <c:pt idx="1">
                  <c:v>0.84799320525400845</c:v>
                </c:pt>
                <c:pt idx="2">
                  <c:v>0.87215456191139462</c:v>
                </c:pt>
                <c:pt idx="3">
                  <c:v>0.8974140847862454</c:v>
                </c:pt>
                <c:pt idx="4">
                  <c:v>0.92363697626335028</c:v>
                </c:pt>
                <c:pt idx="5">
                  <c:v>0.9497896823680918</c:v>
                </c:pt>
                <c:pt idx="6">
                  <c:v>0.97621582380338545</c:v>
                </c:pt>
                <c:pt idx="7">
                  <c:v>1.0028766899018779</c:v>
                </c:pt>
                <c:pt idx="8">
                  <c:v>1.0297541428554335</c:v>
                </c:pt>
              </c:numCache>
            </c:numRef>
          </c:val>
        </c:ser>
        <c:ser>
          <c:idx val="40"/>
          <c:order val="40"/>
          <c:tx>
            <c:strRef>
              <c:f>'D2.6.3.A'!$CV$94</c:f>
              <c:strCache>
                <c:ptCount val="1"/>
                <c:pt idx="0">
                  <c:v>Industry I5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'D2.6.3.A'!$CW$94:$DE$94</c:f>
              <c:numCache>
                <c:formatCode>0</c:formatCode>
                <c:ptCount val="9"/>
                <c:pt idx="0">
                  <c:v>0</c:v>
                </c:pt>
                <c:pt idx="1">
                  <c:v>1.4381016732765841</c:v>
                </c:pt>
                <c:pt idx="2">
                  <c:v>1.3723593952102837</c:v>
                </c:pt>
                <c:pt idx="3">
                  <c:v>1.184109802591498</c:v>
                </c:pt>
                <c:pt idx="4">
                  <c:v>0.83728495053674412</c:v>
                </c:pt>
                <c:pt idx="5">
                  <c:v>0.10363877470473977</c:v>
                </c:pt>
                <c:pt idx="6">
                  <c:v>0.31927856032315965</c:v>
                </c:pt>
                <c:pt idx="7">
                  <c:v>0.75065275376224738</c:v>
                </c:pt>
                <c:pt idx="8">
                  <c:v>1.6057428730741579</c:v>
                </c:pt>
              </c:numCache>
            </c:numRef>
          </c:val>
        </c:ser>
        <c:ser>
          <c:idx val="41"/>
          <c:order val="41"/>
          <c:tx>
            <c:strRef>
              <c:f>'D2.6.3.A'!$CV$95</c:f>
              <c:strCache>
                <c:ptCount val="1"/>
                <c:pt idx="0">
                  <c:v>Industry I5 DaS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'D2.6.3.A'!$CW$95:$DE$95</c:f>
              <c:numCache>
                <c:formatCode>0</c:formatCode>
                <c:ptCount val="9"/>
                <c:pt idx="0">
                  <c:v>0</c:v>
                </c:pt>
                <c:pt idx="1">
                  <c:v>8.5577181386196313E-2</c:v>
                </c:pt>
                <c:pt idx="2">
                  <c:v>0.25770338754901523</c:v>
                </c:pt>
                <c:pt idx="3">
                  <c:v>0.60391058951822529</c:v>
                </c:pt>
                <c:pt idx="4">
                  <c:v>1.2146796526599561</c:v>
                </c:pt>
                <c:pt idx="5">
                  <c:v>2.4425290473666759</c:v>
                </c:pt>
                <c:pt idx="6">
                  <c:v>2.1106482666436461</c:v>
                </c:pt>
                <c:pt idx="7">
                  <c:v>1.4143025443582637</c:v>
                </c:pt>
                <c:pt idx="8">
                  <c:v>1.4327393526311056E-2</c:v>
                </c:pt>
              </c:numCache>
            </c:numRef>
          </c:val>
        </c:ser>
        <c:ser>
          <c:idx val="42"/>
          <c:order val="42"/>
          <c:tx>
            <c:strRef>
              <c:f>'D2.6.3.A'!$CV$96</c:f>
              <c:strCache>
                <c:ptCount val="1"/>
                <c:pt idx="0">
                  <c:v>Industry I5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'D2.6.3.A'!$CW$96:$DE$96</c:f>
              <c:numCache>
                <c:formatCode>0</c:formatCode>
                <c:ptCount val="9"/>
                <c:pt idx="0">
                  <c:v>0</c:v>
                </c:pt>
                <c:pt idx="1">
                  <c:v>0.93846059395312242</c:v>
                </c:pt>
                <c:pt idx="2">
                  <c:v>0.9631179260630881</c:v>
                </c:pt>
                <c:pt idx="3">
                  <c:v>0.97743605528586286</c:v>
                </c:pt>
                <c:pt idx="4">
                  <c:v>0.99342600984612606</c:v>
                </c:pt>
                <c:pt idx="5">
                  <c:v>1.0026409427523759</c:v>
                </c:pt>
                <c:pt idx="6">
                  <c:v>1.0110693524854342</c:v>
                </c:pt>
                <c:pt idx="7">
                  <c:v>1.0154808297014271</c:v>
                </c:pt>
                <c:pt idx="8">
                  <c:v>1.0166857636163358</c:v>
                </c:pt>
              </c:numCache>
            </c:numRef>
          </c:val>
        </c:ser>
        <c:ser>
          <c:idx val="43"/>
          <c:order val="43"/>
          <c:tx>
            <c:strRef>
              <c:f>'D2.6.3.A'!$CV$97</c:f>
              <c:strCache>
                <c:ptCount val="1"/>
                <c:pt idx="0">
                  <c:v>Industry I5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'D2.6.3.A'!$CW$97:$DE$97</c:f>
              <c:numCache>
                <c:formatCode>0</c:formatCode>
                <c:ptCount val="9"/>
                <c:pt idx="0">
                  <c:v>0</c:v>
                </c:pt>
                <c:pt idx="1">
                  <c:v>0.36008176657640867</c:v>
                </c:pt>
                <c:pt idx="2">
                  <c:v>0.36954263687264849</c:v>
                </c:pt>
                <c:pt idx="3">
                  <c:v>0.37503641606823235</c:v>
                </c:pt>
                <c:pt idx="4">
                  <c:v>0.38117166912072176</c:v>
                </c:pt>
                <c:pt idx="5">
                  <c:v>0.38470738795448628</c:v>
                </c:pt>
                <c:pt idx="6">
                  <c:v>0.38794132304980999</c:v>
                </c:pt>
                <c:pt idx="7">
                  <c:v>0.38963399511750957</c:v>
                </c:pt>
                <c:pt idx="8">
                  <c:v>0.390096321986171</c:v>
                </c:pt>
              </c:numCache>
            </c:numRef>
          </c:val>
        </c:ser>
        <c:ser>
          <c:idx val="44"/>
          <c:order val="44"/>
          <c:tx>
            <c:strRef>
              <c:f>'D2.6.3.A'!$CV$98</c:f>
              <c:strCache>
                <c:ptCount val="1"/>
                <c:pt idx="0">
                  <c:v>Industry I5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'D2.6.3.A'!$CW$98:$DE$98</c:f>
              <c:numCache>
                <c:formatCode>0</c:formatCode>
                <c:ptCount val="9"/>
                <c:pt idx="0">
                  <c:v>0</c:v>
                </c:pt>
                <c:pt idx="1">
                  <c:v>0.2377227729895704</c:v>
                </c:pt>
                <c:pt idx="2">
                  <c:v>0.22685536795088615</c:v>
                </c:pt>
                <c:pt idx="3">
                  <c:v>0.19573711191186025</c:v>
                </c:pt>
                <c:pt idx="4">
                  <c:v>0.13840585474309064</c:v>
                </c:pt>
                <c:pt idx="5">
                  <c:v>1.7068800581297207E-2</c:v>
                </c:pt>
                <c:pt idx="6">
                  <c:v>0</c:v>
                </c:pt>
                <c:pt idx="7">
                  <c:v>1.4263059621334117E-3</c:v>
                </c:pt>
                <c:pt idx="8">
                  <c:v>5.548434138221308E-2</c:v>
                </c:pt>
              </c:numCache>
            </c:numRef>
          </c:val>
        </c:ser>
        <c:ser>
          <c:idx val="45"/>
          <c:order val="45"/>
          <c:tx>
            <c:strRef>
              <c:f>'D2.6.3.A'!$CV$99</c:f>
              <c:strCache>
                <c:ptCount val="1"/>
                <c:pt idx="0">
                  <c:v>Industry I5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'D2.6.3.A'!$CW$99:$DE$99</c:f>
              <c:numCache>
                <c:formatCode>0</c:formatCode>
                <c:ptCount val="9"/>
                <c:pt idx="0">
                  <c:v>0</c:v>
                </c:pt>
                <c:pt idx="1">
                  <c:v>1.4160524576662269E-2</c:v>
                </c:pt>
                <c:pt idx="2">
                  <c:v>4.2642308255435329E-2</c:v>
                </c:pt>
                <c:pt idx="3">
                  <c:v>9.9929258812058205E-2</c:v>
                </c:pt>
                <c:pt idx="4">
                  <c:v>0.20099311855986096</c:v>
                </c:pt>
                <c:pt idx="5">
                  <c:v>0.40426867380592241</c:v>
                </c:pt>
                <c:pt idx="6">
                  <c:v>0.43593905730643145</c:v>
                </c:pt>
                <c:pt idx="7">
                  <c:v>0.43549854868937826</c:v>
                </c:pt>
                <c:pt idx="8">
                  <c:v>0.34722478718160932</c:v>
                </c:pt>
              </c:numCache>
            </c:numRef>
          </c:val>
        </c:ser>
        <c:ser>
          <c:idx val="46"/>
          <c:order val="46"/>
          <c:tx>
            <c:strRef>
              <c:f>'D2.6.3.A'!$CV$100</c:f>
              <c:strCache>
                <c:ptCount val="1"/>
                <c:pt idx="0">
                  <c:v>Industry I6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'D2.6.3.A'!$CW$100:$DE$100</c:f>
              <c:numCache>
                <c:formatCode>0</c:formatCode>
                <c:ptCount val="9"/>
                <c:pt idx="0">
                  <c:v>0</c:v>
                </c:pt>
                <c:pt idx="1">
                  <c:v>2.5259671287925514</c:v>
                </c:pt>
                <c:pt idx="2">
                  <c:v>2.5881452321380531</c:v>
                </c:pt>
                <c:pt idx="3">
                  <c:v>2.6066858449329398</c:v>
                </c:pt>
                <c:pt idx="4">
                  <c:v>2.6285119009553419</c:v>
                </c:pt>
                <c:pt idx="5">
                  <c:v>2.6258136903749545</c:v>
                </c:pt>
                <c:pt idx="6">
                  <c:v>2.5820998485029203</c:v>
                </c:pt>
                <c:pt idx="7">
                  <c:v>2.5164385354667043</c:v>
                </c:pt>
                <c:pt idx="8">
                  <c:v>2.4217192736026489</c:v>
                </c:pt>
              </c:numCache>
            </c:numRef>
          </c:val>
        </c:ser>
        <c:ser>
          <c:idx val="47"/>
          <c:order val="47"/>
          <c:tx>
            <c:strRef>
              <c:f>'D2.6.3.A'!$CV$101</c:f>
              <c:strCache>
                <c:ptCount val="1"/>
                <c:pt idx="0">
                  <c:v>Industry I6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'D2.6.3.A'!$CW$101:$DE$101</c:f>
              <c:numCache>
                <c:formatCode>0</c:formatCode>
                <c:ptCount val="9"/>
                <c:pt idx="0">
                  <c:v>0</c:v>
                </c:pt>
                <c:pt idx="1">
                  <c:v>5.9981430025459952</c:v>
                </c:pt>
                <c:pt idx="2">
                  <c:v>5.3262729607508259</c:v>
                </c:pt>
                <c:pt idx="3">
                  <c:v>4.3457048811720975</c:v>
                </c:pt>
                <c:pt idx="4">
                  <c:v>2.7895275950834204</c:v>
                </c:pt>
                <c:pt idx="5">
                  <c:v>4.9583383317830989E-3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8"/>
          <c:order val="48"/>
          <c:tx>
            <c:strRef>
              <c:f>'D2.6.3.A'!$CV$102</c:f>
              <c:strCache>
                <c:ptCount val="1"/>
                <c:pt idx="0">
                  <c:v>Industry I6 HTP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'D2.6.3.A'!$CW$102:$DE$102</c:f>
              <c:numCache>
                <c:formatCode>0</c:formatCode>
                <c:ptCount val="9"/>
                <c:pt idx="0">
                  <c:v>0</c:v>
                </c:pt>
                <c:pt idx="1">
                  <c:v>0.26911748916083728</c:v>
                </c:pt>
                <c:pt idx="2">
                  <c:v>0.81040864960055581</c:v>
                </c:pt>
                <c:pt idx="3">
                  <c:v>0.83450215007430373</c:v>
                </c:pt>
                <c:pt idx="4">
                  <c:v>0.83450245372263177</c:v>
                </c:pt>
                <c:pt idx="5">
                  <c:v>0.83450268137362538</c:v>
                </c:pt>
                <c:pt idx="6">
                  <c:v>0.8345028904851437</c:v>
                </c:pt>
                <c:pt idx="7">
                  <c:v>0.56538561373227614</c:v>
                </c:pt>
                <c:pt idx="8">
                  <c:v>2.4094691576854611E-2</c:v>
                </c:pt>
              </c:numCache>
            </c:numRef>
          </c:val>
        </c:ser>
        <c:ser>
          <c:idx val="49"/>
          <c:order val="49"/>
          <c:tx>
            <c:strRef>
              <c:f>'D2.6.3.A'!$CV$103</c:f>
              <c:strCache>
                <c:ptCount val="1"/>
                <c:pt idx="0">
                  <c:v>Industry I6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'D2.6.3.A'!$CW$103:$DE$103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0.21208822563098237</c:v>
                </c:pt>
                <c:pt idx="4">
                  <c:v>0.22334135155847534</c:v>
                </c:pt>
                <c:pt idx="5">
                  <c:v>0.22334169633932041</c:v>
                </c:pt>
                <c:pt idx="6">
                  <c:v>0.223341924615507</c:v>
                </c:pt>
                <c:pt idx="7">
                  <c:v>0.22334214165341776</c:v>
                </c:pt>
                <c:pt idx="8">
                  <c:v>5.3672012240523488E-2</c:v>
                </c:pt>
              </c:numCache>
            </c:numRef>
          </c:val>
        </c:ser>
        <c:ser>
          <c:idx val="50"/>
          <c:order val="50"/>
          <c:tx>
            <c:strRef>
              <c:f>'D2.6.3.A'!$CV$104</c:f>
              <c:strCache>
                <c:ptCount val="1"/>
                <c:pt idx="0">
                  <c:v>Industry I6 HTP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'D2.6.3.A'!$CW$104:$DE$104</c:f>
              <c:numCache>
                <c:formatCode>0</c:formatCode>
                <c:ptCount val="9"/>
                <c:pt idx="0">
                  <c:v>0</c:v>
                </c:pt>
                <c:pt idx="1">
                  <c:v>8.0841465265495085E-2</c:v>
                </c:pt>
                <c:pt idx="2">
                  <c:v>0.2606585181169993</c:v>
                </c:pt>
                <c:pt idx="3">
                  <c:v>0.62233467759242478</c:v>
                </c:pt>
                <c:pt idx="4">
                  <c:v>1.3497944271344311</c:v>
                </c:pt>
                <c:pt idx="5">
                  <c:v>2.6128568742777571</c:v>
                </c:pt>
                <c:pt idx="6">
                  <c:v>2.5648148907873747</c:v>
                </c:pt>
                <c:pt idx="7">
                  <c:v>2.5873244455651765</c:v>
                </c:pt>
                <c:pt idx="8">
                  <c:v>2.752971919306384</c:v>
                </c:pt>
              </c:numCache>
            </c:numRef>
          </c:val>
        </c:ser>
        <c:ser>
          <c:idx val="51"/>
          <c:order val="51"/>
          <c:tx>
            <c:strRef>
              <c:f>'D2.6.3.A'!$CV$105</c:f>
              <c:strCache>
                <c:ptCount val="1"/>
                <c:pt idx="0">
                  <c:v>Industry I6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'D2.6.3.A'!$CW$105:$DE$105</c:f>
              <c:numCache>
                <c:formatCode>0</c:formatCode>
                <c:ptCount val="9"/>
                <c:pt idx="0">
                  <c:v>0</c:v>
                </c:pt>
                <c:pt idx="1">
                  <c:v>5.1182347470648635</c:v>
                </c:pt>
                <c:pt idx="2">
                  <c:v>4.3122396625228365</c:v>
                </c:pt>
                <c:pt idx="3">
                  <c:v>3.5762146269866926</c:v>
                </c:pt>
                <c:pt idx="4">
                  <c:v>2.7902211618636592</c:v>
                </c:pt>
                <c:pt idx="5">
                  <c:v>1.2074198305374837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2"/>
          <c:order val="52"/>
          <c:tx>
            <c:strRef>
              <c:f>'D2.6.3.A'!$CV$106</c:f>
              <c:strCache>
                <c:ptCount val="1"/>
                <c:pt idx="0">
                  <c:v>Industry I6 LTP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'D2.6.3.A'!$CW$106:$DE$106</c:f>
              <c:numCache>
                <c:formatCode>0</c:formatCode>
                <c:ptCount val="9"/>
                <c:pt idx="0">
                  <c:v>0</c:v>
                </c:pt>
                <c:pt idx="1">
                  <c:v>0.23115681200594168</c:v>
                </c:pt>
                <c:pt idx="2">
                  <c:v>0.69609560862600428</c:v>
                </c:pt>
                <c:pt idx="3">
                  <c:v>0.7139600563260845</c:v>
                </c:pt>
                <c:pt idx="4">
                  <c:v>0.71396039455500759</c:v>
                </c:pt>
                <c:pt idx="5">
                  <c:v>0.71396065226341954</c:v>
                </c:pt>
                <c:pt idx="6">
                  <c:v>0.71396086856549923</c:v>
                </c:pt>
                <c:pt idx="7">
                  <c:v>0.4828042680098153</c:v>
                </c:pt>
                <c:pt idx="8">
                  <c:v>1.7865704756442738E-2</c:v>
                </c:pt>
              </c:numCache>
            </c:numRef>
          </c:val>
        </c:ser>
        <c:ser>
          <c:idx val="53"/>
          <c:order val="53"/>
          <c:tx>
            <c:strRef>
              <c:f>'D2.6.3.A'!$CV$107</c:f>
              <c:strCache>
                <c:ptCount val="1"/>
                <c:pt idx="0">
                  <c:v>Industry I6 LTP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'D2.6.3.A'!$CW$107:$DE$107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0.17971033463759212</c:v>
                </c:pt>
                <c:pt idx="4">
                  <c:v>0.20903907620018611</c:v>
                </c:pt>
                <c:pt idx="5">
                  <c:v>0.20903956906770399</c:v>
                </c:pt>
                <c:pt idx="6">
                  <c:v>0.2090398352111911</c:v>
                </c:pt>
                <c:pt idx="7">
                  <c:v>0.20904006804783762</c:v>
                </c:pt>
                <c:pt idx="8">
                  <c:v>6.5272215914520357E-2</c:v>
                </c:pt>
              </c:numCache>
            </c:numRef>
          </c:val>
        </c:ser>
        <c:ser>
          <c:idx val="54"/>
          <c:order val="54"/>
          <c:tx>
            <c:strRef>
              <c:f>'D2.6.3.A'!$CV$108</c:f>
              <c:strCache>
                <c:ptCount val="1"/>
                <c:pt idx="0">
                  <c:v>Industry I6 LTP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'D2.6.3.A'!$CW$108:$DE$108</c:f>
              <c:numCache>
                <c:formatCode>0</c:formatCode>
                <c:ptCount val="9"/>
                <c:pt idx="0">
                  <c:v>0</c:v>
                </c:pt>
                <c:pt idx="1">
                  <c:v>0.17224885420424249</c:v>
                </c:pt>
                <c:pt idx="2">
                  <c:v>0.51870270017669995</c:v>
                </c:pt>
                <c:pt idx="3">
                  <c:v>0.51870309978535289</c:v>
                </c:pt>
                <c:pt idx="4">
                  <c:v>0.5187033917510685</c:v>
                </c:pt>
                <c:pt idx="5">
                  <c:v>0.51870363673999975</c:v>
                </c:pt>
                <c:pt idx="6">
                  <c:v>0.51870385205839253</c:v>
                </c:pt>
                <c:pt idx="7">
                  <c:v>0.34645522227531522</c:v>
                </c:pt>
                <c:pt idx="8">
                  <c:v>0</c:v>
                </c:pt>
              </c:numCache>
            </c:numRef>
          </c:val>
        </c:ser>
        <c:ser>
          <c:idx val="55"/>
          <c:order val="55"/>
          <c:tx>
            <c:strRef>
              <c:f>'D2.6.3.A'!$CV$109</c:f>
              <c:strCache>
                <c:ptCount val="1"/>
                <c:pt idx="0">
                  <c:v>Industry I6 LTP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'D2.6.3.A'!$CW$109:$DE$109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0.13758165011493653</c:v>
                </c:pt>
                <c:pt idx="4">
                  <c:v>0.14478461278446716</c:v>
                </c:pt>
                <c:pt idx="5">
                  <c:v>0.14478500002970571</c:v>
                </c:pt>
                <c:pt idx="6">
                  <c:v>0.14478526537596745</c:v>
                </c:pt>
                <c:pt idx="7">
                  <c:v>0.11726924920934913</c:v>
                </c:pt>
                <c:pt idx="8">
                  <c:v>5.7638381800415072E-3</c:v>
                </c:pt>
              </c:numCache>
            </c:numRef>
          </c:val>
        </c:ser>
        <c:ser>
          <c:idx val="56"/>
          <c:order val="56"/>
          <c:tx>
            <c:strRef>
              <c:f>'D2.6.3.A'!$CV$110</c:f>
              <c:strCache>
                <c:ptCount val="1"/>
                <c:pt idx="0">
                  <c:v>Industry I6 LTP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'D2.6.3.A'!$CW$110:$DE$110</c:f>
              <c:numCache>
                <c:formatCode>0</c:formatCode>
                <c:ptCount val="9"/>
                <c:pt idx="0">
                  <c:v>0</c:v>
                </c:pt>
                <c:pt idx="1">
                  <c:v>5.6390787653979079E-3</c:v>
                </c:pt>
                <c:pt idx="2">
                  <c:v>8.9509191299426374E-2</c:v>
                </c:pt>
                <c:pt idx="3">
                  <c:v>0.2600490203102328</c:v>
                </c:pt>
                <c:pt idx="4">
                  <c:v>0.60197287139057942</c:v>
                </c:pt>
                <c:pt idx="5">
                  <c:v>1.2815944094500511</c:v>
                </c:pt>
                <c:pt idx="6">
                  <c:v>1.7609256047854687</c:v>
                </c:pt>
                <c:pt idx="7">
                  <c:v>1.8753107452798947</c:v>
                </c:pt>
                <c:pt idx="8">
                  <c:v>2.2354308088567585</c:v>
                </c:pt>
              </c:numCache>
            </c:numRef>
          </c:val>
        </c:ser>
        <c:ser>
          <c:idx val="57"/>
          <c:order val="57"/>
          <c:tx>
            <c:strRef>
              <c:f>'D2.6.3.A'!$CV$111</c:f>
              <c:strCache>
                <c:ptCount val="1"/>
                <c:pt idx="0">
                  <c:v>Industry I6 Mot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'D2.6.3.A'!$CW$111:$DE$111</c:f>
              <c:numCache>
                <c:formatCode>0</c:formatCode>
                <c:ptCount val="9"/>
                <c:pt idx="0">
                  <c:v>0</c:v>
                </c:pt>
                <c:pt idx="1">
                  <c:v>0.12061127773032768</c:v>
                </c:pt>
                <c:pt idx="2">
                  <c:v>0.12358019174343271</c:v>
                </c:pt>
                <c:pt idx="3">
                  <c:v>0.12446547989793805</c:v>
                </c:pt>
                <c:pt idx="4">
                  <c:v>0.12550764166529005</c:v>
                </c:pt>
                <c:pt idx="5">
                  <c:v>0.12537880627721995</c:v>
                </c:pt>
                <c:pt idx="6">
                  <c:v>0.12329153334756744</c:v>
                </c:pt>
                <c:pt idx="7">
                  <c:v>0.12015630319629381</c:v>
                </c:pt>
                <c:pt idx="8">
                  <c:v>0.1156336028183919</c:v>
                </c:pt>
              </c:numCache>
            </c:numRef>
          </c:val>
        </c:ser>
        <c:ser>
          <c:idx val="58"/>
          <c:order val="58"/>
          <c:tx>
            <c:strRef>
              <c:f>'D2.6.3.A'!$CV$112</c:f>
              <c:strCache>
                <c:ptCount val="1"/>
                <c:pt idx="0">
                  <c:v>Industry I6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'D2.6.3.A'!$CW$112:$DE$112</c:f>
              <c:numCache>
                <c:formatCode>0</c:formatCode>
                <c:ptCount val="9"/>
                <c:pt idx="0">
                  <c:v>0</c:v>
                </c:pt>
                <c:pt idx="1">
                  <c:v>1.5807690473907849</c:v>
                </c:pt>
                <c:pt idx="2">
                  <c:v>1.6196805631945874</c:v>
                </c:pt>
                <c:pt idx="3">
                  <c:v>1.6312834153091809</c:v>
                </c:pt>
                <c:pt idx="4">
                  <c:v>1.6449423247549886</c:v>
                </c:pt>
                <c:pt idx="5">
                  <c:v>1.6432537703381969</c:v>
                </c:pt>
                <c:pt idx="6">
                  <c:v>1.615897327282823</c:v>
                </c:pt>
                <c:pt idx="7">
                  <c:v>1.5748060074666719</c:v>
                </c:pt>
                <c:pt idx="8">
                  <c:v>1.515529989261897</c:v>
                </c:pt>
              </c:numCache>
            </c:numRef>
          </c:val>
        </c:ser>
        <c:ser>
          <c:idx val="59"/>
          <c:order val="59"/>
          <c:tx>
            <c:strRef>
              <c:f>'D2.6.3.A'!$CV$113</c:f>
              <c:strCache>
                <c:ptCount val="1"/>
                <c:pt idx="0">
                  <c:v>Industry I6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'D2.6.3.A'!$CW$113:$DE$113</c:f>
              <c:numCache>
                <c:formatCode>0</c:formatCode>
                <c:ptCount val="9"/>
                <c:pt idx="0">
                  <c:v>0</c:v>
                </c:pt>
                <c:pt idx="1">
                  <c:v>3.024207066470928</c:v>
                </c:pt>
                <c:pt idx="2">
                  <c:v>2.8888531200796916</c:v>
                </c:pt>
                <c:pt idx="3">
                  <c:v>2.4846220671027281</c:v>
                </c:pt>
                <c:pt idx="4">
                  <c:v>1.7580044205644174</c:v>
                </c:pt>
                <c:pt idx="5">
                  <c:v>0.23877923069977949</c:v>
                </c:pt>
                <c:pt idx="6">
                  <c:v>0.5096850611151299</c:v>
                </c:pt>
                <c:pt idx="7">
                  <c:v>1.2642381944179519</c:v>
                </c:pt>
                <c:pt idx="8">
                  <c:v>2.8751533740924291</c:v>
                </c:pt>
              </c:numCache>
            </c:numRef>
          </c:val>
        </c:ser>
        <c:ser>
          <c:idx val="60"/>
          <c:order val="60"/>
          <c:tx>
            <c:strRef>
              <c:f>'D2.6.3.A'!$CV$114</c:f>
              <c:strCache>
                <c:ptCount val="1"/>
                <c:pt idx="0">
                  <c:v>Industry I6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'D2.6.3.A'!$CW$114:$DE$114</c:f>
              <c:numCache>
                <c:formatCode>0</c:formatCode>
                <c:ptCount val="9"/>
                <c:pt idx="0">
                  <c:v>0</c:v>
                </c:pt>
                <c:pt idx="1">
                  <c:v>0.14332177357154005</c:v>
                </c:pt>
                <c:pt idx="2">
                  <c:v>0.43159293620253808</c:v>
                </c:pt>
                <c:pt idx="3">
                  <c:v>1.0114090886738798</c:v>
                </c:pt>
                <c:pt idx="4">
                  <c:v>2.0343045661907455</c:v>
                </c:pt>
                <c:pt idx="5">
                  <c:v>4.0917126900213399</c:v>
                </c:pt>
                <c:pt idx="6">
                  <c:v>3.6505168757327087</c:v>
                </c:pt>
                <c:pt idx="7">
                  <c:v>2.5159892475615564</c:v>
                </c:pt>
                <c:pt idx="8">
                  <c:v>0.17031078263764388</c:v>
                </c:pt>
              </c:numCache>
            </c:numRef>
          </c:val>
        </c:ser>
        <c:ser>
          <c:idx val="61"/>
          <c:order val="61"/>
          <c:tx>
            <c:strRef>
              <c:f>'D2.6.3.A'!$CV$115</c:f>
              <c:strCache>
                <c:ptCount val="1"/>
                <c:pt idx="0">
                  <c:v>Industry I7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'D2.6.3.A'!$CW$115:$DE$115</c:f>
              <c:numCache>
                <c:formatCode>0</c:formatCode>
                <c:ptCount val="9"/>
                <c:pt idx="0">
                  <c:v>0</c:v>
                </c:pt>
                <c:pt idx="1">
                  <c:v>0.30890138916934018</c:v>
                </c:pt>
                <c:pt idx="2">
                  <c:v>0.28801932842142103</c:v>
                </c:pt>
                <c:pt idx="3">
                  <c:v>0.26173799443668289</c:v>
                </c:pt>
                <c:pt idx="4">
                  <c:v>0.2365592769139423</c:v>
                </c:pt>
                <c:pt idx="5">
                  <c:v>0.20887605284114499</c:v>
                </c:pt>
                <c:pt idx="6">
                  <c:v>0.18192533970600624</c:v>
                </c:pt>
                <c:pt idx="7">
                  <c:v>0.15423947286091905</c:v>
                </c:pt>
                <c:pt idx="8">
                  <c:v>0.12653920892723294</c:v>
                </c:pt>
              </c:numCache>
            </c:numRef>
          </c:val>
        </c:ser>
        <c:ser>
          <c:idx val="62"/>
          <c:order val="62"/>
          <c:tx>
            <c:strRef>
              <c:f>'D2.6.3.A'!$CV$116</c:f>
              <c:strCache>
                <c:ptCount val="1"/>
                <c:pt idx="0">
                  <c:v>Industry I7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'D2.6.3.A'!$CW$116:$DE$116</c:f>
              <c:numCache>
                <c:formatCode>0</c:formatCode>
                <c:ptCount val="9"/>
                <c:pt idx="0">
                  <c:v>0</c:v>
                </c:pt>
                <c:pt idx="1">
                  <c:v>7.9524756148049347</c:v>
                </c:pt>
                <c:pt idx="2">
                  <c:v>7.4148760629733834</c:v>
                </c:pt>
                <c:pt idx="3">
                  <c:v>6.0379854636782788</c:v>
                </c:pt>
                <c:pt idx="4">
                  <c:v>4.2941503027465062</c:v>
                </c:pt>
                <c:pt idx="5">
                  <c:v>1.8904313825917995</c:v>
                </c:pt>
                <c:pt idx="6">
                  <c:v>0.33602785114443667</c:v>
                </c:pt>
                <c:pt idx="7">
                  <c:v>8.4502254906511937E-3</c:v>
                </c:pt>
                <c:pt idx="8">
                  <c:v>0</c:v>
                </c:pt>
              </c:numCache>
            </c:numRef>
          </c:val>
        </c:ser>
        <c:ser>
          <c:idx val="63"/>
          <c:order val="63"/>
          <c:tx>
            <c:strRef>
              <c:f>'D2.6.3.A'!$CV$117</c:f>
              <c:strCache>
                <c:ptCount val="1"/>
                <c:pt idx="0">
                  <c:v>Industry I7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'D2.6.3.A'!$CW$117:$DE$117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8.1845093719146333E-2</c:v>
                </c:pt>
                <c:pt idx="4">
                  <c:v>0.16357044789626751</c:v>
                </c:pt>
                <c:pt idx="5">
                  <c:v>0.3165540519581036</c:v>
                </c:pt>
                <c:pt idx="6">
                  <c:v>0.43642436631004794</c:v>
                </c:pt>
                <c:pt idx="7">
                  <c:v>0.41517940429075456</c:v>
                </c:pt>
                <c:pt idx="8">
                  <c:v>0.33442927942202899</c:v>
                </c:pt>
              </c:numCache>
            </c:numRef>
          </c:val>
        </c:ser>
        <c:ser>
          <c:idx val="64"/>
          <c:order val="64"/>
          <c:tx>
            <c:strRef>
              <c:f>'D2.6.3.A'!$CV$118</c:f>
              <c:strCache>
                <c:ptCount val="1"/>
                <c:pt idx="0">
                  <c:v>Industry I7 HTP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'D2.6.3.A'!$CW$118:$DE$118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5.5190906076049637E-2</c:v>
                </c:pt>
                <c:pt idx="4">
                  <c:v>0.16787018570244402</c:v>
                </c:pt>
                <c:pt idx="5">
                  <c:v>0.3074376620643377</c:v>
                </c:pt>
                <c:pt idx="6">
                  <c:v>0.3393042363671272</c:v>
                </c:pt>
                <c:pt idx="7">
                  <c:v>0.29296785338344689</c:v>
                </c:pt>
                <c:pt idx="8">
                  <c:v>0.18277143328075618</c:v>
                </c:pt>
              </c:numCache>
            </c:numRef>
          </c:val>
        </c:ser>
        <c:ser>
          <c:idx val="65"/>
          <c:order val="65"/>
          <c:tx>
            <c:strRef>
              <c:f>'D2.6.3.A'!$CV$119</c:f>
              <c:strCache>
                <c:ptCount val="1"/>
                <c:pt idx="0">
                  <c:v>Industry I7 HTP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'D2.6.3.A'!$CW$119:$DE$119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3.584629827296424E-2</c:v>
                </c:pt>
                <c:pt idx="4">
                  <c:v>9.2850182167901002E-2</c:v>
                </c:pt>
                <c:pt idx="5">
                  <c:v>0.1816859318810676</c:v>
                </c:pt>
                <c:pt idx="6">
                  <c:v>0.2272206355701151</c:v>
                </c:pt>
                <c:pt idx="7">
                  <c:v>0.2011863480532603</c:v>
                </c:pt>
                <c:pt idx="8">
                  <c:v>0.20826865716246828</c:v>
                </c:pt>
              </c:numCache>
            </c:numRef>
          </c:val>
        </c:ser>
        <c:ser>
          <c:idx val="66"/>
          <c:order val="66"/>
          <c:tx>
            <c:strRef>
              <c:f>'D2.6.3.A'!$CV$120</c:f>
              <c:strCache>
                <c:ptCount val="1"/>
                <c:pt idx="0">
                  <c:v>Industry I7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'D2.6.3.A'!$CW$120:$DE$120</c:f>
              <c:numCache>
                <c:formatCode>0</c:formatCode>
                <c:ptCount val="9"/>
                <c:pt idx="0">
                  <c:v>0</c:v>
                </c:pt>
                <c:pt idx="1">
                  <c:v>0.32722462257418333</c:v>
                </c:pt>
                <c:pt idx="2">
                  <c:v>0.30510389095809748</c:v>
                </c:pt>
                <c:pt idx="3">
                  <c:v>0.27726361855196968</c:v>
                </c:pt>
                <c:pt idx="4">
                  <c:v>0.25059135990920567</c:v>
                </c:pt>
                <c:pt idx="5">
                  <c:v>0.22126603587199759</c:v>
                </c:pt>
                <c:pt idx="6">
                  <c:v>0.19271667220462335</c:v>
                </c:pt>
                <c:pt idx="7">
                  <c:v>0.16338854975982989</c:v>
                </c:pt>
                <c:pt idx="8">
                  <c:v>0.13404518819206998</c:v>
                </c:pt>
              </c:numCache>
            </c:numRef>
          </c:val>
        </c:ser>
        <c:ser>
          <c:idx val="67"/>
          <c:order val="67"/>
          <c:tx>
            <c:strRef>
              <c:f>'D2.6.3.A'!$CV$121</c:f>
              <c:strCache>
                <c:ptCount val="1"/>
                <c:pt idx="0">
                  <c:v>Industry I7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'D2.6.3.A'!$CW$121:$DE$121</c:f>
              <c:numCache>
                <c:formatCode>0</c:formatCode>
                <c:ptCount val="9"/>
                <c:pt idx="0">
                  <c:v>0</c:v>
                </c:pt>
                <c:pt idx="1">
                  <c:v>0.46597076909880203</c:v>
                </c:pt>
                <c:pt idx="2">
                  <c:v>0.43447064449382233</c:v>
                </c:pt>
                <c:pt idx="3">
                  <c:v>0.3948258661971919</c:v>
                </c:pt>
                <c:pt idx="4">
                  <c:v>0.35684429972964099</c:v>
                </c:pt>
                <c:pt idx="5">
                  <c:v>0.31508475904214228</c:v>
                </c:pt>
                <c:pt idx="6">
                  <c:v>0.27443018482368015</c:v>
                </c:pt>
                <c:pt idx="7">
                  <c:v>0.23266666861080268</c:v>
                </c:pt>
                <c:pt idx="8">
                  <c:v>0.19088154262168633</c:v>
                </c:pt>
              </c:numCache>
            </c:numRef>
          </c:val>
        </c:ser>
        <c:ser>
          <c:idx val="68"/>
          <c:order val="68"/>
          <c:tx>
            <c:strRef>
              <c:f>'D2.6.3.A'!$CV$122</c:f>
              <c:strCache>
                <c:ptCount val="1"/>
                <c:pt idx="0">
                  <c:v>Industry I7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'D2.6.3.A'!$CW$122:$DE$122</c:f>
              <c:numCache>
                <c:formatCode>0</c:formatCode>
                <c:ptCount val="9"/>
                <c:pt idx="0">
                  <c:v>0</c:v>
                </c:pt>
                <c:pt idx="1">
                  <c:v>8.6037087733264961E-2</c:v>
                </c:pt>
                <c:pt idx="2">
                  <c:v>7.8949823952837075E-2</c:v>
                </c:pt>
                <c:pt idx="3">
                  <c:v>6.8224095096217408E-2</c:v>
                </c:pt>
                <c:pt idx="4">
                  <c:v>5.6049028507653788E-2</c:v>
                </c:pt>
                <c:pt idx="5">
                  <c:v>4.1972656397781742E-2</c:v>
                </c:pt>
                <c:pt idx="6">
                  <c:v>3.7811304548792155E-2</c:v>
                </c:pt>
                <c:pt idx="7">
                  <c:v>3.5552029289785146E-2</c:v>
                </c:pt>
                <c:pt idx="8">
                  <c:v>3.5386980619568312E-2</c:v>
                </c:pt>
              </c:numCache>
            </c:numRef>
          </c:val>
        </c:ser>
        <c:ser>
          <c:idx val="69"/>
          <c:order val="69"/>
          <c:tx>
            <c:strRef>
              <c:f>'D2.6.3.A'!$CV$123</c:f>
              <c:strCache>
                <c:ptCount val="1"/>
                <c:pt idx="0">
                  <c:v>Industry I7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'D2.6.3.A'!$CW$123:$DE$123</c:f>
              <c:numCache>
                <c:formatCode>0</c:formatCode>
                <c:ptCount val="9"/>
                <c:pt idx="0">
                  <c:v>0</c:v>
                </c:pt>
                <c:pt idx="1">
                  <c:v>4.9369629840905437E-4</c:v>
                </c:pt>
                <c:pt idx="2">
                  <c:v>2.2533962050560437E-3</c:v>
                </c:pt>
                <c:pt idx="3">
                  <c:v>7.0154832476282966E-3</c:v>
                </c:pt>
                <c:pt idx="4">
                  <c:v>1.4256946271153129E-2</c:v>
                </c:pt>
                <c:pt idx="5">
                  <c:v>2.3192345625932486E-2</c:v>
                </c:pt>
                <c:pt idx="6">
                  <c:v>1.8430766079674924E-2</c:v>
                </c:pt>
                <c:pt idx="7">
                  <c:v>1.0696110696601487E-2</c:v>
                </c:pt>
                <c:pt idx="8">
                  <c:v>0</c:v>
                </c:pt>
              </c:numCache>
            </c:numRef>
          </c:val>
        </c:ser>
        <c:ser>
          <c:idx val="70"/>
          <c:order val="70"/>
          <c:tx>
            <c:strRef>
              <c:f>'D2.6.3.A'!$CV$124</c:f>
              <c:strCache>
                <c:ptCount val="1"/>
                <c:pt idx="0">
                  <c:v>Industry I8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'D2.6.3.A'!$CW$124:$DE$124</c:f>
              <c:numCache>
                <c:formatCode>0</c:formatCode>
                <c:ptCount val="9"/>
                <c:pt idx="0">
                  <c:v>0</c:v>
                </c:pt>
                <c:pt idx="1">
                  <c:v>10.628390128548114</c:v>
                </c:pt>
                <c:pt idx="2">
                  <c:v>8.06783222088381</c:v>
                </c:pt>
                <c:pt idx="3">
                  <c:v>5.3156154154992512</c:v>
                </c:pt>
                <c:pt idx="4">
                  <c:v>1.729499950660121</c:v>
                </c:pt>
                <c:pt idx="5">
                  <c:v>4.0962170361294431E-2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71"/>
          <c:order val="71"/>
          <c:tx>
            <c:strRef>
              <c:f>'D2.6.3.A'!$CV$125</c:f>
              <c:strCache>
                <c:ptCount val="1"/>
                <c:pt idx="0">
                  <c:v>Industry I8 LTP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'D2.6.3.A'!$CW$125:$DE$125</c:f>
              <c:numCache>
                <c:formatCode>0</c:formatCode>
                <c:ptCount val="9"/>
                <c:pt idx="0">
                  <c:v>0</c:v>
                </c:pt>
                <c:pt idx="1">
                  <c:v>0.55573627431625117</c:v>
                </c:pt>
                <c:pt idx="2">
                  <c:v>1.6735201885686031</c:v>
                </c:pt>
                <c:pt idx="3">
                  <c:v>1.6735204106774009</c:v>
                </c:pt>
                <c:pt idx="4">
                  <c:v>1.6735205092198739</c:v>
                </c:pt>
                <c:pt idx="5">
                  <c:v>1.6735206029137915</c:v>
                </c:pt>
                <c:pt idx="6">
                  <c:v>1.6735207028533341</c:v>
                </c:pt>
                <c:pt idx="7">
                  <c:v>1.1177845395605928</c:v>
                </c:pt>
                <c:pt idx="8">
                  <c:v>0</c:v>
                </c:pt>
              </c:numCache>
            </c:numRef>
          </c:val>
        </c:ser>
        <c:ser>
          <c:idx val="72"/>
          <c:order val="72"/>
          <c:tx>
            <c:strRef>
              <c:f>'D2.6.3.A'!$CV$126</c:f>
              <c:strCache>
                <c:ptCount val="1"/>
                <c:pt idx="0">
                  <c:v>Industry I8 LTP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'D2.6.3.A'!$CW$126:$DE$126</c:f>
              <c:numCache>
                <c:formatCode>0</c:formatCode>
                <c:ptCount val="9"/>
                <c:pt idx="0">
                  <c:v>0</c:v>
                </c:pt>
                <c:pt idx="1">
                  <c:v>4.6320322369316795E-3</c:v>
                </c:pt>
                <c:pt idx="2">
                  <c:v>8.9394911522701955E-3</c:v>
                </c:pt>
                <c:pt idx="3">
                  <c:v>0.31000407211484621</c:v>
                </c:pt>
                <c:pt idx="4">
                  <c:v>0.35773336450479787</c:v>
                </c:pt>
                <c:pt idx="5">
                  <c:v>0.3577334653037883</c:v>
                </c:pt>
                <c:pt idx="6">
                  <c:v>0.35310152858485933</c:v>
                </c:pt>
                <c:pt idx="7">
                  <c:v>0.34879417532276602</c:v>
                </c:pt>
                <c:pt idx="8">
                  <c:v>4.7729732906401777E-2</c:v>
                </c:pt>
              </c:numCache>
            </c:numRef>
          </c:val>
        </c:ser>
        <c:ser>
          <c:idx val="73"/>
          <c:order val="73"/>
          <c:tx>
            <c:strRef>
              <c:f>'D2.6.3.A'!$CV$127</c:f>
              <c:strCache>
                <c:ptCount val="1"/>
                <c:pt idx="0">
                  <c:v>Industry I8 LTP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'D2.6.3.A'!$CW$127:$DE$127</c:f>
              <c:numCache>
                <c:formatCode>0</c:formatCode>
                <c:ptCount val="9"/>
                <c:pt idx="0">
                  <c:v>0</c:v>
                </c:pt>
                <c:pt idx="1">
                  <c:v>0.32485501133274963</c:v>
                </c:pt>
                <c:pt idx="2">
                  <c:v>0.9782541995117604</c:v>
                </c:pt>
                <c:pt idx="3">
                  <c:v>1.0007711167496904</c:v>
                </c:pt>
                <c:pt idx="4">
                  <c:v>1.0007711929366698</c:v>
                </c:pt>
                <c:pt idx="5">
                  <c:v>1.0007712644208488</c:v>
                </c:pt>
                <c:pt idx="6">
                  <c:v>1.0007713431781708</c:v>
                </c:pt>
                <c:pt idx="7">
                  <c:v>0.67591642463113522</c:v>
                </c:pt>
                <c:pt idx="8">
                  <c:v>2.2517359873054876E-2</c:v>
                </c:pt>
              </c:numCache>
            </c:numRef>
          </c:val>
        </c:ser>
        <c:ser>
          <c:idx val="74"/>
          <c:order val="74"/>
          <c:tx>
            <c:strRef>
              <c:f>'D2.6.3.A'!$CV$128</c:f>
              <c:strCache>
                <c:ptCount val="1"/>
                <c:pt idx="0">
                  <c:v>Industry I8 LTP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'D2.6.3.A'!$CW$128:$DE$128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0.17095486542467575</c:v>
                </c:pt>
                <c:pt idx="4">
                  <c:v>0.1962890849979442</c:v>
                </c:pt>
                <c:pt idx="5">
                  <c:v>0.19628913623382666</c:v>
                </c:pt>
                <c:pt idx="6">
                  <c:v>0.19628914556614493</c:v>
                </c:pt>
                <c:pt idx="7">
                  <c:v>0.1620982336551165</c:v>
                </c:pt>
                <c:pt idx="8">
                  <c:v>2.0267700813313715E-2</c:v>
                </c:pt>
              </c:numCache>
            </c:numRef>
          </c:val>
        </c:ser>
        <c:ser>
          <c:idx val="75"/>
          <c:order val="75"/>
          <c:tx>
            <c:strRef>
              <c:f>'D2.6.3.A'!$CV$129</c:f>
              <c:strCache>
                <c:ptCount val="1"/>
                <c:pt idx="0">
                  <c:v>Industry I8 LTP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'D2.6.3.A'!$CW$129:$DE$129</c:f>
              <c:numCache>
                <c:formatCode>0</c:formatCode>
                <c:ptCount val="9"/>
                <c:pt idx="0">
                  <c:v>0</c:v>
                </c:pt>
                <c:pt idx="1">
                  <c:v>3.1262325968897775E-2</c:v>
                </c:pt>
                <c:pt idx="2">
                  <c:v>0.14247820215586973</c:v>
                </c:pt>
                <c:pt idx="3">
                  <c:v>0.36617292645650079</c:v>
                </c:pt>
                <c:pt idx="4">
                  <c:v>0.8151937203757238</c:v>
                </c:pt>
                <c:pt idx="5">
                  <c:v>0.80801235905416802</c:v>
                </c:pt>
                <c:pt idx="6">
                  <c:v>0.69679655411042762</c:v>
                </c:pt>
                <c:pt idx="7">
                  <c:v>0.47310191565564336</c:v>
                </c:pt>
                <c:pt idx="8">
                  <c:v>3.9304156727954863E-2</c:v>
                </c:pt>
              </c:numCache>
            </c:numRef>
          </c:val>
        </c:ser>
        <c:ser>
          <c:idx val="76"/>
          <c:order val="76"/>
          <c:tx>
            <c:strRef>
              <c:f>'D2.6.3.A'!$CV$130</c:f>
              <c:strCache>
                <c:ptCount val="1"/>
                <c:pt idx="0">
                  <c:v>Industry I8 LTP Hyd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'D2.6.3.A'!$CW$130:$DE$130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4.6100585618279413E-2</c:v>
                </c:pt>
                <c:pt idx="4">
                  <c:v>0.13627425892878603</c:v>
                </c:pt>
                <c:pt idx="5">
                  <c:v>0.28284940210652121</c:v>
                </c:pt>
                <c:pt idx="6">
                  <c:v>0.30841928887953157</c:v>
                </c:pt>
                <c:pt idx="7">
                  <c:v>0.47253900109700214</c:v>
                </c:pt>
                <c:pt idx="8">
                  <c:v>0.87790347813557279</c:v>
                </c:pt>
              </c:numCache>
            </c:numRef>
          </c:val>
        </c:ser>
        <c:ser>
          <c:idx val="77"/>
          <c:order val="77"/>
          <c:tx>
            <c:strRef>
              <c:f>'D2.6.3.A'!$CV$131</c:f>
              <c:strCache>
                <c:ptCount val="1"/>
                <c:pt idx="0">
                  <c:v>Industry I8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'D2.6.3.A'!$CW$131:$DE$131</c:f>
              <c:numCache>
                <c:formatCode>0</c:formatCode>
                <c:ptCount val="9"/>
                <c:pt idx="0">
                  <c:v>0</c:v>
                </c:pt>
                <c:pt idx="1">
                  <c:v>1.7993339461071347</c:v>
                </c:pt>
                <c:pt idx="2">
                  <c:v>1.7424026234160195</c:v>
                </c:pt>
                <c:pt idx="3">
                  <c:v>1.6854712712812099</c:v>
                </c:pt>
                <c:pt idx="4">
                  <c:v>1.6285399735110511</c:v>
                </c:pt>
                <c:pt idx="5">
                  <c:v>1.5716086546073655</c:v>
                </c:pt>
                <c:pt idx="6">
                  <c:v>1.5146773474303172</c:v>
                </c:pt>
                <c:pt idx="7">
                  <c:v>1.4577460202680737</c:v>
                </c:pt>
                <c:pt idx="8">
                  <c:v>1.4008145519755217</c:v>
                </c:pt>
              </c:numCache>
            </c:numRef>
          </c:val>
        </c:ser>
        <c:ser>
          <c:idx val="78"/>
          <c:order val="78"/>
          <c:tx>
            <c:strRef>
              <c:f>'D2.6.3.A'!$CV$132</c:f>
              <c:strCache>
                <c:ptCount val="1"/>
                <c:pt idx="0">
                  <c:v>Industry I8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'D2.6.3.A'!$CW$132:$DE$132</c:f>
              <c:numCache>
                <c:formatCode>0</c:formatCode>
                <c:ptCount val="9"/>
                <c:pt idx="0">
                  <c:v>0</c:v>
                </c:pt>
                <c:pt idx="1">
                  <c:v>2.3721448275000316</c:v>
                </c:pt>
                <c:pt idx="2">
                  <c:v>2.122391594996285</c:v>
                </c:pt>
                <c:pt idx="3">
                  <c:v>1.6986926089715568</c:v>
                </c:pt>
                <c:pt idx="4">
                  <c:v>1.010637506326852</c:v>
                </c:pt>
                <c:pt idx="5">
                  <c:v>0</c:v>
                </c:pt>
                <c:pt idx="6">
                  <c:v>0.11387860172691437</c:v>
                </c:pt>
                <c:pt idx="7">
                  <c:v>0.587714546143565</c:v>
                </c:pt>
                <c:pt idx="8">
                  <c:v>1.6021833416771498</c:v>
                </c:pt>
              </c:numCache>
            </c:numRef>
          </c:val>
        </c:ser>
        <c:ser>
          <c:idx val="79"/>
          <c:order val="79"/>
          <c:tx>
            <c:strRef>
              <c:f>'D2.6.3.A'!$CV$133</c:f>
              <c:strCache>
                <c:ptCount val="1"/>
                <c:pt idx="0">
                  <c:v>Industry I8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'D2.6.3.A'!$CW$133:$DE$133</c:f>
              <c:numCache>
                <c:formatCode>0</c:formatCode>
                <c:ptCount val="9"/>
                <c:pt idx="0">
                  <c:v>0</c:v>
                </c:pt>
                <c:pt idx="1">
                  <c:v>0.11641962599044658</c:v>
                </c:pt>
                <c:pt idx="2">
                  <c:v>0.35058088651892816</c:v>
                </c:pt>
                <c:pt idx="3">
                  <c:v>0.82156258995614007</c:v>
                </c:pt>
                <c:pt idx="4">
                  <c:v>1.6524549915462603</c:v>
                </c:pt>
                <c:pt idx="5">
                  <c:v>2.9225306539247242</c:v>
                </c:pt>
                <c:pt idx="6">
                  <c:v>2.6616212499031646</c:v>
                </c:pt>
                <c:pt idx="7">
                  <c:v>1.9106434332843383</c:v>
                </c:pt>
                <c:pt idx="8">
                  <c:v>0.42361454771977403</c:v>
                </c:pt>
              </c:numCache>
            </c:numRef>
          </c:val>
        </c:ser>
        <c:ser>
          <c:idx val="80"/>
          <c:order val="80"/>
          <c:tx>
            <c:strRef>
              <c:f>'D2.6.3.A'!$CV$134</c:f>
              <c:strCache>
                <c:ptCount val="1"/>
                <c:pt idx="0">
                  <c:v>Industry I9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'D2.6.3.A'!$CW$134:$DE$134</c:f>
              <c:numCache>
                <c:formatCode>0</c:formatCode>
                <c:ptCount val="9"/>
                <c:pt idx="0">
                  <c:v>0</c:v>
                </c:pt>
                <c:pt idx="1">
                  <c:v>2.0281889457846489</c:v>
                </c:pt>
                <c:pt idx="2">
                  <c:v>2.0433832241070631</c:v>
                </c:pt>
                <c:pt idx="3">
                  <c:v>2.0575295877280246</c:v>
                </c:pt>
                <c:pt idx="4">
                  <c:v>2.0706281266652864</c:v>
                </c:pt>
                <c:pt idx="5">
                  <c:v>2.082678764858616</c:v>
                </c:pt>
                <c:pt idx="6">
                  <c:v>2.0936815271736591</c:v>
                </c:pt>
                <c:pt idx="7">
                  <c:v>2.1036363956744553</c:v>
                </c:pt>
                <c:pt idx="8">
                  <c:v>2.1125432250649285</c:v>
                </c:pt>
              </c:numCache>
            </c:numRef>
          </c:val>
        </c:ser>
        <c:ser>
          <c:idx val="81"/>
          <c:order val="81"/>
          <c:tx>
            <c:strRef>
              <c:f>'D2.6.3.A'!$CV$135</c:f>
              <c:strCache>
                <c:ptCount val="1"/>
                <c:pt idx="0">
                  <c:v>Biomass Fired Generation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'D2.6.3.A'!$CW$135:$DE$135</c:f>
              <c:numCache>
                <c:formatCode>0</c:formatCode>
                <c:ptCount val="9"/>
                <c:pt idx="0">
                  <c:v>0</c:v>
                </c:pt>
                <c:pt idx="1">
                  <c:v>3.9387527502145921E-2</c:v>
                </c:pt>
                <c:pt idx="2">
                  <c:v>0.1518836564753549</c:v>
                </c:pt>
                <c:pt idx="3">
                  <c:v>0.24162741828402881</c:v>
                </c:pt>
                <c:pt idx="4">
                  <c:v>4.5079749168757892E-2</c:v>
                </c:pt>
                <c:pt idx="5">
                  <c:v>1.3886883121502692E-2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2"/>
          <c:order val="82"/>
          <c:tx>
            <c:strRef>
              <c:f>'D2.6.3.A'!$CV$136</c:f>
              <c:strCache>
                <c:ptCount val="1"/>
                <c:pt idx="0">
                  <c:v>Biopetrol Production with CCS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'D2.6.3.A'!$CW$136:$DE$136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1.2495968907395751</c:v>
                </c:pt>
                <c:pt idx="4">
                  <c:v>1.2523512367421952</c:v>
                </c:pt>
                <c:pt idx="5">
                  <c:v>4.1544182752299257</c:v>
                </c:pt>
                <c:pt idx="6">
                  <c:v>5.9783351231725499</c:v>
                </c:pt>
                <c:pt idx="7">
                  <c:v>5.9718110635681416</c:v>
                </c:pt>
                <c:pt idx="8">
                  <c:v>0</c:v>
                </c:pt>
              </c:numCache>
            </c:numRef>
          </c:val>
        </c:ser>
        <c:ser>
          <c:idx val="83"/>
          <c:order val="83"/>
          <c:tx>
            <c:strRef>
              <c:f>'D2.6.3.A'!$CV$137</c:f>
              <c:strCache>
                <c:ptCount val="1"/>
                <c:pt idx="0">
                  <c:v>H2 Plant (Biomass Gasification with CCS)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'D2.6.3.A'!$CW$137:$DE$137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7.8206167827513703E-2</c:v>
                </c:pt>
                <c:pt idx="4">
                  <c:v>0.15911931525763159</c:v>
                </c:pt>
                <c:pt idx="5">
                  <c:v>0.80174535482436882</c:v>
                </c:pt>
                <c:pt idx="6">
                  <c:v>2.329152594931402</c:v>
                </c:pt>
                <c:pt idx="7">
                  <c:v>2.943041932192922</c:v>
                </c:pt>
                <c:pt idx="8">
                  <c:v>3.3852727377132834</c:v>
                </c:pt>
              </c:numCache>
            </c:numRef>
          </c:val>
        </c:ser>
        <c:ser>
          <c:idx val="84"/>
          <c:order val="84"/>
          <c:tx>
            <c:strRef>
              <c:f>'D2.6.3.A'!$CV$138</c:f>
              <c:strCache>
                <c:ptCount val="1"/>
                <c:pt idx="0">
                  <c:v>H2 Plant (Coal Gasification with CCS)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'D2.6.3.A'!$CW$138:$DE$138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9.162435666499899E-2</c:v>
                </c:pt>
                <c:pt idx="3">
                  <c:v>0.3691356340141288</c:v>
                </c:pt>
                <c:pt idx="4">
                  <c:v>0.76692646032473533</c:v>
                </c:pt>
                <c:pt idx="5">
                  <c:v>0.99844392821795169</c:v>
                </c:pt>
                <c:pt idx="6">
                  <c:v>1.15581449504198</c:v>
                </c:pt>
                <c:pt idx="7">
                  <c:v>1.1383720460518811</c:v>
                </c:pt>
                <c:pt idx="8">
                  <c:v>0.69332688632611528</c:v>
                </c:pt>
              </c:numCache>
            </c:numRef>
          </c:val>
        </c:ser>
        <c:ser>
          <c:idx val="85"/>
          <c:order val="85"/>
          <c:tx>
            <c:strRef>
              <c:f>'D2.6.3.A'!$CV$139</c:f>
              <c:strCache>
                <c:ptCount val="1"/>
                <c:pt idx="0">
                  <c:v>H2 Plant (SMR with CCS)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'D2.6.3.A'!$CW$139:$DE$139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1.2041763974638535E-4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6"/>
          <c:order val="86"/>
          <c:tx>
            <c:strRef>
              <c:f>'D2.6.3.A'!$CV$140</c:f>
              <c:strCache>
                <c:ptCount val="1"/>
                <c:pt idx="0">
                  <c:v>SNG Plant (Biomass Gasification with CCS)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'D2.6.3.A'!$CW$140:$DE$140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2.0837055007464106E-2</c:v>
                </c:pt>
                <c:pt idx="8">
                  <c:v>6.087038641064834E-2</c:v>
                </c:pt>
              </c:numCache>
            </c:numRef>
          </c:val>
        </c:ser>
        <c:ser>
          <c:idx val="87"/>
          <c:order val="87"/>
          <c:tx>
            <c:strRef>
              <c:f>'D2.6.3.A'!$CV$141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'D2.6.3.A'!$CW$141:$DE$141</c:f>
              <c:numCache>
                <c:formatCode>0</c:formatCode>
                <c:ptCount val="9"/>
                <c:pt idx="0">
                  <c:v>0</c:v>
                </c:pt>
                <c:pt idx="1">
                  <c:v>39.256994567855479</c:v>
                </c:pt>
                <c:pt idx="2">
                  <c:v>55.978590534499851</c:v>
                </c:pt>
                <c:pt idx="3">
                  <c:v>49.471765784115838</c:v>
                </c:pt>
                <c:pt idx="4">
                  <c:v>19.639671963495683</c:v>
                </c:pt>
                <c:pt idx="5">
                  <c:v>6.8723488999397899</c:v>
                </c:pt>
                <c:pt idx="6">
                  <c:v>1.7408873584143256</c:v>
                </c:pt>
                <c:pt idx="7">
                  <c:v>3.4580289693736742E-2</c:v>
                </c:pt>
                <c:pt idx="8">
                  <c:v>0</c:v>
                </c:pt>
              </c:numCache>
            </c:numRef>
          </c:val>
        </c:ser>
        <c:ser>
          <c:idx val="88"/>
          <c:order val="88"/>
          <c:tx>
            <c:strRef>
              <c:f>'D2.6.3.A'!$CV$142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'D2.6.3.A'!$CW$142:$DE$142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2.1504515973346724E-2</c:v>
                </c:pt>
                <c:pt idx="3">
                  <c:v>0.64423243070394132</c:v>
                </c:pt>
                <c:pt idx="4">
                  <c:v>1.3815637488250765</c:v>
                </c:pt>
                <c:pt idx="5">
                  <c:v>1.6027800248797259</c:v>
                </c:pt>
                <c:pt idx="6">
                  <c:v>1.608807107153539</c:v>
                </c:pt>
                <c:pt idx="7">
                  <c:v>1.9761567192905625</c:v>
                </c:pt>
                <c:pt idx="8">
                  <c:v>2.0081721459552115</c:v>
                </c:pt>
              </c:numCache>
            </c:numRef>
          </c:val>
        </c:ser>
        <c:ser>
          <c:idx val="89"/>
          <c:order val="89"/>
          <c:tx>
            <c:strRef>
              <c:f>'D2.6.3.A'!$CV$143</c:f>
              <c:strCache>
                <c:ptCount val="1"/>
                <c:pt idx="0">
                  <c:v>Converted Biomass Plant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'D2.6.3.A'!$CW$143:$DE$143</c:f>
              <c:numCache>
                <c:formatCode>0</c:formatCode>
                <c:ptCount val="9"/>
                <c:pt idx="0">
                  <c:v>0</c:v>
                </c:pt>
                <c:pt idx="1">
                  <c:v>0.32138174563779665</c:v>
                </c:pt>
                <c:pt idx="2">
                  <c:v>1.1206795007962393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0"/>
          <c:order val="90"/>
          <c:tx>
            <c:strRef>
              <c:f>'D2.6.3.A'!$CV$144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'D2.6.3.A'!$CW$144:$DE$144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6.1955407644283264E-3</c:v>
                </c:pt>
                <c:pt idx="4">
                  <c:v>8.7007682709725181E-3</c:v>
                </c:pt>
                <c:pt idx="5">
                  <c:v>8.5143834210572436E-2</c:v>
                </c:pt>
                <c:pt idx="6">
                  <c:v>9.8340422466347666E-2</c:v>
                </c:pt>
                <c:pt idx="7">
                  <c:v>9.8349794366715468E-2</c:v>
                </c:pt>
                <c:pt idx="8">
                  <c:v>8.2473618992888909E-2</c:v>
                </c:pt>
              </c:numCache>
            </c:numRef>
          </c:val>
        </c:ser>
        <c:ser>
          <c:idx val="91"/>
          <c:order val="91"/>
          <c:tx>
            <c:strRef>
              <c:f>'D2.6.3.A'!$CV$145</c:f>
              <c:strCache>
                <c:ptCount val="1"/>
                <c:pt idx="0">
                  <c:v>IGCC Coal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'D2.6.3.A'!$CW$145:$DE$145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1.2443665357270411E-4</c:v>
                </c:pt>
                <c:pt idx="3">
                  <c:v>1.1178821127286735E-4</c:v>
                </c:pt>
                <c:pt idx="4">
                  <c:v>1.4799177347309426E-4</c:v>
                </c:pt>
                <c:pt idx="5">
                  <c:v>1.3272877187783314E-4</c:v>
                </c:pt>
                <c:pt idx="6">
                  <c:v>1.546100914386865E-4</c:v>
                </c:pt>
                <c:pt idx="7">
                  <c:v>1.0732457727458109E-4</c:v>
                </c:pt>
                <c:pt idx="8">
                  <c:v>0</c:v>
                </c:pt>
              </c:numCache>
            </c:numRef>
          </c:val>
        </c:ser>
        <c:ser>
          <c:idx val="92"/>
          <c:order val="92"/>
          <c:tx>
            <c:strRef>
              <c:f>'D2.6.3.A'!$CV$146</c:f>
              <c:strCache>
                <c:ptCount val="1"/>
                <c:pt idx="0">
                  <c:v>IGCC Coal with CCS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'D2.6.3.A'!$CW$146:$DE$146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0.13136100494836878</c:v>
                </c:pt>
                <c:pt idx="4">
                  <c:v>0.17470641352177846</c:v>
                </c:pt>
                <c:pt idx="5">
                  <c:v>0.21557832627578877</c:v>
                </c:pt>
                <c:pt idx="6">
                  <c:v>0.22621230973168346</c:v>
                </c:pt>
                <c:pt idx="7">
                  <c:v>0.22532166135506343</c:v>
                </c:pt>
                <c:pt idx="8">
                  <c:v>0.11389380076863122</c:v>
                </c:pt>
              </c:numCache>
            </c:numRef>
          </c:val>
        </c:ser>
        <c:ser>
          <c:idx val="93"/>
          <c:order val="93"/>
          <c:tx>
            <c:strRef>
              <c:f>'D2.6.3.A'!$CV$147</c:f>
              <c:strCache>
                <c:ptCount val="1"/>
                <c:pt idx="0">
                  <c:v>Incineration of Waste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'D2.6.3.A'!$CW$147:$DE$147</c:f>
              <c:numCache>
                <c:formatCode>0</c:formatCode>
                <c:ptCount val="9"/>
                <c:pt idx="0">
                  <c:v>0</c:v>
                </c:pt>
                <c:pt idx="1">
                  <c:v>8.8845615364260087E-3</c:v>
                </c:pt>
                <c:pt idx="2">
                  <c:v>7.2831363672816972E-3</c:v>
                </c:pt>
                <c:pt idx="3">
                  <c:v>1.78395831009697E-2</c:v>
                </c:pt>
                <c:pt idx="4">
                  <c:v>1.8968953359826138E-2</c:v>
                </c:pt>
                <c:pt idx="5">
                  <c:v>1.0246257541428052E-2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4"/>
          <c:order val="94"/>
          <c:tx>
            <c:strRef>
              <c:f>'D2.6.3.A'!$CV$148</c:f>
              <c:strCache>
                <c:ptCount val="1"/>
                <c:pt idx="0">
                  <c:v>Biomass Macro CHP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'D2.6.3.A'!$CW$148:$DE$148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1.4181765100524732E-4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5"/>
          <c:order val="95"/>
          <c:tx>
            <c:strRef>
              <c:f>'D2.6.3.A'!$CV$149</c:f>
              <c:strCache>
                <c:ptCount val="1"/>
                <c:pt idx="0">
                  <c:v>Gas Macro CHP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'D2.6.3.A'!$CW$149:$DE$149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1.1782465280701527E-4</c:v>
                </c:pt>
                <c:pt idx="4">
                  <c:v>1.2943432997722607E-4</c:v>
                </c:pt>
                <c:pt idx="5">
                  <c:v>1.2576757102806849E-4</c:v>
                </c:pt>
                <c:pt idx="6">
                  <c:v>1.7062652710117066E-4</c:v>
                </c:pt>
                <c:pt idx="7">
                  <c:v>1.1682170848058832E-4</c:v>
                </c:pt>
                <c:pt idx="8">
                  <c:v>0</c:v>
                </c:pt>
              </c:numCache>
            </c:numRef>
          </c:val>
        </c:ser>
        <c:ser>
          <c:idx val="96"/>
          <c:order val="96"/>
          <c:tx>
            <c:strRef>
              <c:f>'D2.6.3.A'!$CV$150</c:f>
              <c:strCache>
                <c:ptCount val="1"/>
                <c:pt idx="0">
                  <c:v>OCGT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'D2.6.3.A'!$CW$150:$DE$150</c:f>
              <c:numCache>
                <c:formatCode>0</c:formatCode>
                <c:ptCount val="9"/>
                <c:pt idx="0">
                  <c:v>0</c:v>
                </c:pt>
                <c:pt idx="1">
                  <c:v>0.25942984098782224</c:v>
                </c:pt>
                <c:pt idx="2">
                  <c:v>0.22221867791274411</c:v>
                </c:pt>
                <c:pt idx="3">
                  <c:v>0.77534658400866185</c:v>
                </c:pt>
                <c:pt idx="4">
                  <c:v>0.12564358822790089</c:v>
                </c:pt>
                <c:pt idx="5">
                  <c:v>5.4815194602926845E-2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7"/>
          <c:order val="97"/>
          <c:tx>
            <c:strRef>
              <c:f>'D2.6.3.A'!$CV$151</c:f>
              <c:strCache>
                <c:ptCount val="1"/>
                <c:pt idx="0">
                  <c:v>Oil Fired Generation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'D2.6.3.A'!$CW$151:$DE$151</c:f>
              <c:numCache>
                <c:formatCode>0</c:formatCode>
                <c:ptCount val="9"/>
                <c:pt idx="0">
                  <c:v>0</c:v>
                </c:pt>
                <c:pt idx="1">
                  <c:v>8.486790664475637E-3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8"/>
          <c:order val="98"/>
          <c:tx>
            <c:strRef>
              <c:f>'D2.6.3.A'!$CV$152</c:f>
              <c:strCache>
                <c:ptCount val="1"/>
                <c:pt idx="0">
                  <c:v>PC Coal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'D2.6.3.A'!$CW$152:$DE$152</c:f>
              <c:numCache>
                <c:formatCode>0</c:formatCode>
                <c:ptCount val="9"/>
                <c:pt idx="0">
                  <c:v>0</c:v>
                </c:pt>
                <c:pt idx="1">
                  <c:v>110.43448704871754</c:v>
                </c:pt>
                <c:pt idx="2">
                  <c:v>41.05432619307161</c:v>
                </c:pt>
                <c:pt idx="3">
                  <c:v>3.7709078559083937</c:v>
                </c:pt>
                <c:pt idx="4">
                  <c:v>0.65348597237224915</c:v>
                </c:pt>
                <c:pt idx="5">
                  <c:v>1.2930392087852181E-4</c:v>
                </c:pt>
                <c:pt idx="6">
                  <c:v>1.5352922904601519E-4</c:v>
                </c:pt>
                <c:pt idx="7">
                  <c:v>1.0098086093513781E-4</c:v>
                </c:pt>
                <c:pt idx="8">
                  <c:v>0</c:v>
                </c:pt>
              </c:numCache>
            </c:numRef>
          </c:val>
        </c:ser>
        <c:ser>
          <c:idx val="99"/>
          <c:order val="99"/>
          <c:tx>
            <c:strRef>
              <c:f>'D2.6.3.A'!$CV$153</c:f>
              <c:strCache>
                <c:ptCount val="1"/>
                <c:pt idx="0">
                  <c:v>Waste Gasification to power with CCS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'D2.6.3.A'!$CW$153:$DE$153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2.1824030332466631</c:v>
                </c:pt>
                <c:pt idx="8">
                  <c:v>3.3909817335215702</c:v>
                </c:pt>
              </c:numCache>
            </c:numRef>
          </c:val>
        </c:ser>
        <c:ser>
          <c:idx val="100"/>
          <c:order val="100"/>
          <c:tx>
            <c:strRef>
              <c:f>'D2.6.3.A'!$CV$154</c:f>
              <c:strCache>
                <c:ptCount val="1"/>
                <c:pt idx="0">
                  <c:v>Biomass Boiler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'D2.6.3.A'!$CW$154:$DE$154</c:f>
              <c:numCache>
                <c:formatCode>0</c:formatCode>
                <c:ptCount val="9"/>
                <c:pt idx="0">
                  <c:v>0</c:v>
                </c:pt>
                <c:pt idx="1">
                  <c:v>1.2081015939526127</c:v>
                </c:pt>
                <c:pt idx="2">
                  <c:v>1.1688601310427897</c:v>
                </c:pt>
                <c:pt idx="3">
                  <c:v>5.6310729430365011E-2</c:v>
                </c:pt>
                <c:pt idx="4">
                  <c:v>0.16051292147774862</c:v>
                </c:pt>
                <c:pt idx="5">
                  <c:v>0.21748472527043314</c:v>
                </c:pt>
                <c:pt idx="6">
                  <c:v>0.14698842493343722</c:v>
                </c:pt>
                <c:pt idx="7">
                  <c:v>3.8009314226473606E-2</c:v>
                </c:pt>
                <c:pt idx="8">
                  <c:v>0</c:v>
                </c:pt>
              </c:numCache>
            </c:numRef>
          </c:val>
        </c:ser>
        <c:ser>
          <c:idx val="101"/>
          <c:order val="101"/>
          <c:tx>
            <c:strRef>
              <c:f>'D2.6.3.A'!$CV$155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'D2.6.3.A'!$CW$155:$DE$155</c:f>
              <c:numCache>
                <c:formatCode>0</c:formatCode>
                <c:ptCount val="9"/>
                <c:pt idx="0">
                  <c:v>0</c:v>
                </c:pt>
                <c:pt idx="1">
                  <c:v>3.9485754226857934</c:v>
                </c:pt>
                <c:pt idx="2">
                  <c:v>3.2517195142687987</c:v>
                </c:pt>
                <c:pt idx="3">
                  <c:v>5.606294067210797</c:v>
                </c:pt>
                <c:pt idx="4">
                  <c:v>18.234617989694335</c:v>
                </c:pt>
                <c:pt idx="5">
                  <c:v>20.993681723294063</c:v>
                </c:pt>
                <c:pt idx="6">
                  <c:v>16.614613001741965</c:v>
                </c:pt>
                <c:pt idx="7">
                  <c:v>4.2411772383292412</c:v>
                </c:pt>
                <c:pt idx="8">
                  <c:v>1.5528780691164779E-3</c:v>
                </c:pt>
              </c:numCache>
            </c:numRef>
          </c:val>
        </c:ser>
        <c:ser>
          <c:idx val="102"/>
          <c:order val="102"/>
          <c:tx>
            <c:strRef>
              <c:f>'D2.6.3.A'!$CV$156</c:f>
              <c:strCache>
                <c:ptCount val="1"/>
                <c:pt idx="0">
                  <c:v>District Heating Gas Boiler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'D2.6.3.A'!$CW$156:$DE$156</c:f>
              <c:numCache>
                <c:formatCode>0</c:formatCode>
                <c:ptCount val="9"/>
                <c:pt idx="0">
                  <c:v>0</c:v>
                </c:pt>
                <c:pt idx="1">
                  <c:v>1.3423086451835008E-3</c:v>
                </c:pt>
                <c:pt idx="2">
                  <c:v>3.8152566765606768E-3</c:v>
                </c:pt>
                <c:pt idx="3">
                  <c:v>1.1291663753438945E-2</c:v>
                </c:pt>
                <c:pt idx="4">
                  <c:v>2.2857124193556878E-2</c:v>
                </c:pt>
                <c:pt idx="5">
                  <c:v>4.9994184866605902E-2</c:v>
                </c:pt>
                <c:pt idx="6">
                  <c:v>7.1572089832805372E-2</c:v>
                </c:pt>
                <c:pt idx="7">
                  <c:v>0.10142145799328871</c:v>
                </c:pt>
                <c:pt idx="8">
                  <c:v>0.1639962377918856</c:v>
                </c:pt>
              </c:numCache>
            </c:numRef>
          </c:val>
        </c:ser>
        <c:ser>
          <c:idx val="103"/>
          <c:order val="103"/>
          <c:tx>
            <c:strRef>
              <c:f>'D2.6.3.A'!$CV$157</c:f>
              <c:strCache>
                <c:ptCount val="1"/>
                <c:pt idx="0">
                  <c:v>Domestic Cooking (Gas)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'D2.6.3.A'!$CW$157:$DE$157</c:f>
              <c:numCache>
                <c:formatCode>0</c:formatCode>
                <c:ptCount val="9"/>
                <c:pt idx="0">
                  <c:v>0</c:v>
                </c:pt>
                <c:pt idx="1">
                  <c:v>1.7839654846723498</c:v>
                </c:pt>
                <c:pt idx="2">
                  <c:v>2.4824717735681667</c:v>
                </c:pt>
                <c:pt idx="3">
                  <c:v>3.0449888599643176</c:v>
                </c:pt>
                <c:pt idx="4">
                  <c:v>3.116032291040399</c:v>
                </c:pt>
                <c:pt idx="5">
                  <c:v>3.1685801102152094</c:v>
                </c:pt>
                <c:pt idx="6">
                  <c:v>2.1083398561813094</c:v>
                </c:pt>
                <c:pt idx="7">
                  <c:v>1.0901013486089379</c:v>
                </c:pt>
                <c:pt idx="8">
                  <c:v>4.8322160348263622E-2</c:v>
                </c:pt>
              </c:numCache>
            </c:numRef>
          </c:val>
        </c:ser>
        <c:ser>
          <c:idx val="104"/>
          <c:order val="104"/>
          <c:tx>
            <c:strRef>
              <c:f>'D2.6.3.A'!$CV$158</c:f>
              <c:strCache>
                <c:ptCount val="1"/>
                <c:pt idx="0">
                  <c:v>Gas Boiler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'D2.6.3.A'!$CW$158:$DE$158</c:f>
              <c:numCache>
                <c:formatCode>0</c:formatCode>
                <c:ptCount val="9"/>
                <c:pt idx="0">
                  <c:v>0</c:v>
                </c:pt>
                <c:pt idx="1">
                  <c:v>14.547308314271604</c:v>
                </c:pt>
                <c:pt idx="2">
                  <c:v>15.462702479820937</c:v>
                </c:pt>
                <c:pt idx="3">
                  <c:v>15.747579166522256</c:v>
                </c:pt>
                <c:pt idx="4">
                  <c:v>13.322908243747264</c:v>
                </c:pt>
                <c:pt idx="5">
                  <c:v>11.37101562477296</c:v>
                </c:pt>
                <c:pt idx="6">
                  <c:v>9.8108143073452592</c:v>
                </c:pt>
                <c:pt idx="7">
                  <c:v>3.971309921351887</c:v>
                </c:pt>
                <c:pt idx="8">
                  <c:v>2.6496783637071798E-2</c:v>
                </c:pt>
              </c:numCache>
            </c:numRef>
          </c:val>
        </c:ser>
        <c:ser>
          <c:idx val="105"/>
          <c:order val="105"/>
          <c:tx>
            <c:strRef>
              <c:f>'D2.6.3.A'!$CV$159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'D2.6.3.A'!$CW$159:$DE$159</c:f>
              <c:numCache>
                <c:formatCode>0</c:formatCode>
                <c:ptCount val="9"/>
                <c:pt idx="0">
                  <c:v>0</c:v>
                </c:pt>
                <c:pt idx="1">
                  <c:v>71.689728914809407</c:v>
                </c:pt>
                <c:pt idx="2">
                  <c:v>69.342882164220214</c:v>
                </c:pt>
                <c:pt idx="3">
                  <c:v>69.95641314966646</c:v>
                </c:pt>
                <c:pt idx="4">
                  <c:v>59.327937272962338</c:v>
                </c:pt>
                <c:pt idx="5">
                  <c:v>56.532649939155455</c:v>
                </c:pt>
                <c:pt idx="6">
                  <c:v>46.525263624335359</c:v>
                </c:pt>
                <c:pt idx="7">
                  <c:v>31.891450341344072</c:v>
                </c:pt>
                <c:pt idx="8">
                  <c:v>0.88023208587354362</c:v>
                </c:pt>
              </c:numCache>
            </c:numRef>
          </c:val>
        </c:ser>
        <c:ser>
          <c:idx val="106"/>
          <c:order val="106"/>
          <c:tx>
            <c:strRef>
              <c:f>'D2.6.3.A'!$CV$160</c:f>
              <c:strCache>
                <c:ptCount val="1"/>
                <c:pt idx="0">
                  <c:v>Oil Boiler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'D2.6.3.A'!$CW$160:$DE$160</c:f>
              <c:numCache>
                <c:formatCode>0</c:formatCode>
                <c:ptCount val="9"/>
                <c:pt idx="0">
                  <c:v>0</c:v>
                </c:pt>
                <c:pt idx="1">
                  <c:v>1.0407036612739273</c:v>
                </c:pt>
                <c:pt idx="2">
                  <c:v>0.77033555732722736</c:v>
                </c:pt>
                <c:pt idx="3">
                  <c:v>0.53224932258503188</c:v>
                </c:pt>
                <c:pt idx="4">
                  <c:v>0.36549145342266492</c:v>
                </c:pt>
                <c:pt idx="5">
                  <c:v>5.1739796509063551E-4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07"/>
          <c:order val="107"/>
          <c:tx>
            <c:strRef>
              <c:f>'D2.6.3.A'!$CV$161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'D2.6.3.A'!$CW$161:$DE$161</c:f>
              <c:numCache>
                <c:formatCode>0</c:formatCode>
                <c:ptCount val="9"/>
                <c:pt idx="0">
                  <c:v>0</c:v>
                </c:pt>
                <c:pt idx="1">
                  <c:v>7.9582912271578179</c:v>
                </c:pt>
                <c:pt idx="2">
                  <c:v>5.5395169756252765</c:v>
                </c:pt>
                <c:pt idx="3">
                  <c:v>3.7620446415313693</c:v>
                </c:pt>
                <c:pt idx="4">
                  <c:v>2.5836043319770439</c:v>
                </c:pt>
                <c:pt idx="5">
                  <c:v>7.3880344649166086E-3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08"/>
          <c:order val="108"/>
          <c:tx>
            <c:strRef>
              <c:f>'D2.6.3.A'!$CV$162</c:f>
              <c:strCache>
                <c:ptCount val="1"/>
                <c:pt idx="0">
                  <c:v>Biofuel Import Blend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'D2.6.3.A'!$CW$162:$DE$162</c:f>
              <c:numCache>
                <c:formatCode>0</c:formatCode>
                <c:ptCount val="9"/>
                <c:pt idx="0">
                  <c:v>0</c:v>
                </c:pt>
                <c:pt idx="1">
                  <c:v>-2.9880581227635799E-2</c:v>
                </c:pt>
                <c:pt idx="2">
                  <c:v>-0.36743971080651905</c:v>
                </c:pt>
                <c:pt idx="3">
                  <c:v>-4.3259297725208876</c:v>
                </c:pt>
                <c:pt idx="4">
                  <c:v>-4.7993179194224886</c:v>
                </c:pt>
                <c:pt idx="5">
                  <c:v>-5.9678366123902125</c:v>
                </c:pt>
                <c:pt idx="6">
                  <c:v>-6.8677172095183243</c:v>
                </c:pt>
                <c:pt idx="7">
                  <c:v>-8.9300646444539638</c:v>
                </c:pt>
                <c:pt idx="8">
                  <c:v>-10.149999876137793</c:v>
                </c:pt>
              </c:numCache>
            </c:numRef>
          </c:val>
        </c:ser>
        <c:ser>
          <c:idx val="109"/>
          <c:order val="109"/>
          <c:tx>
            <c:strRef>
              <c:f>'D2.6.3.A'!$CV$163</c:f>
              <c:strCache>
                <c:ptCount val="1"/>
                <c:pt idx="0">
                  <c:v>Biomass Importing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'D2.6.3.A'!$CW$163:$DE$163</c:f>
              <c:numCache>
                <c:formatCode>0</c:formatCode>
                <c:ptCount val="9"/>
                <c:pt idx="0">
                  <c:v>0</c:v>
                </c:pt>
                <c:pt idx="1">
                  <c:v>-7.6294705585533404E-2</c:v>
                </c:pt>
                <c:pt idx="2">
                  <c:v>-1.1958419167976619E-4</c:v>
                </c:pt>
                <c:pt idx="3">
                  <c:v>-0.99818529238846598</c:v>
                </c:pt>
                <c:pt idx="4">
                  <c:v>-10.762373245314594</c:v>
                </c:pt>
                <c:pt idx="5">
                  <c:v>-33.322906821464862</c:v>
                </c:pt>
                <c:pt idx="6">
                  <c:v>-54.47906326590055</c:v>
                </c:pt>
                <c:pt idx="7">
                  <c:v>-49.628594480810861</c:v>
                </c:pt>
                <c:pt idx="8">
                  <c:v>-25.34538960974788</c:v>
                </c:pt>
              </c:numCache>
            </c:numRef>
          </c:val>
        </c:ser>
        <c:ser>
          <c:idx val="110"/>
          <c:order val="110"/>
          <c:tx>
            <c:strRef>
              <c:f>'D2.6.3.A'!$CV$164</c:f>
              <c:strCache>
                <c:ptCount val="1"/>
                <c:pt idx="0">
                  <c:v>Biomass Production (UK)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'D2.6.3.A'!$CW$164:$DE$164</c:f>
              <c:numCache>
                <c:formatCode>0</c:formatCode>
                <c:ptCount val="9"/>
                <c:pt idx="0">
                  <c:v>0</c:v>
                </c:pt>
                <c:pt idx="1">
                  <c:v>-8.6685783146827795</c:v>
                </c:pt>
                <c:pt idx="2">
                  <c:v>-12.988430669466467</c:v>
                </c:pt>
                <c:pt idx="3">
                  <c:v>-21.519452139507781</c:v>
                </c:pt>
                <c:pt idx="4">
                  <c:v>-25.283928324614276</c:v>
                </c:pt>
                <c:pt idx="5">
                  <c:v>-28.853095790787489</c:v>
                </c:pt>
                <c:pt idx="6">
                  <c:v>-32.238028450698629</c:v>
                </c:pt>
                <c:pt idx="7">
                  <c:v>-35.438727151229052</c:v>
                </c:pt>
                <c:pt idx="8">
                  <c:v>-38.455191389627977</c:v>
                </c:pt>
              </c:numCache>
            </c:numRef>
          </c:val>
        </c:ser>
        <c:ser>
          <c:idx val="111"/>
          <c:order val="111"/>
          <c:tx>
            <c:strRef>
              <c:f>'D2.6.3.A'!$CV$165</c:f>
              <c:strCache>
                <c:ptCount val="1"/>
                <c:pt idx="0">
                  <c:v>Dry waste carbon accounting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'D2.6.3.A'!$CW$165:$DE$165</c:f>
              <c:numCache>
                <c:formatCode>0</c:formatCode>
                <c:ptCount val="9"/>
                <c:pt idx="0">
                  <c:v>0</c:v>
                </c:pt>
                <c:pt idx="1">
                  <c:v>-3.6801190642020143E-3</c:v>
                </c:pt>
                <c:pt idx="2">
                  <c:v>-3.049860702238413E-3</c:v>
                </c:pt>
                <c:pt idx="3">
                  <c:v>-7.436788280166297E-3</c:v>
                </c:pt>
                <c:pt idx="4">
                  <c:v>-7.9364014587644232E-3</c:v>
                </c:pt>
                <c:pt idx="5">
                  <c:v>-4.3464065399730824E-3</c:v>
                </c:pt>
                <c:pt idx="6">
                  <c:v>-1.5772047122007723E-4</c:v>
                </c:pt>
                <c:pt idx="7">
                  <c:v>-9.0024704647013287</c:v>
                </c:pt>
                <c:pt idx="8">
                  <c:v>-13.987808387031027</c:v>
                </c:pt>
              </c:numCache>
            </c:numRef>
          </c:val>
        </c:ser>
        <c:ser>
          <c:idx val="112"/>
          <c:order val="112"/>
          <c:tx>
            <c:strRef>
              <c:f>'D2.6.3.A'!$CV$166</c:f>
              <c:strCache>
                <c:ptCount val="1"/>
                <c:pt idx="0">
                  <c:v>Anaerobic Digestion Gas Plant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'D2.6.3.A'!$CW$166:$DE$166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-8.1430429207549528E-3</c:v>
                </c:pt>
                <c:pt idx="8">
                  <c:v>-1.745235847674846</c:v>
                </c:pt>
              </c:numCache>
            </c:numRef>
          </c:val>
        </c:ser>
        <c:ser>
          <c:idx val="113"/>
          <c:order val="113"/>
          <c:tx>
            <c:strRef>
              <c:f>'D2.6.3.A'!$CV$167</c:f>
              <c:strCache>
                <c:ptCount val="1"/>
                <c:pt idx="0">
                  <c:v>Agricultural Vehicle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'D2.6.3.A'!$CW$167:$DE$167</c:f>
              <c:numCache>
                <c:formatCode>0</c:formatCode>
                <c:ptCount val="9"/>
                <c:pt idx="0">
                  <c:v>0</c:v>
                </c:pt>
                <c:pt idx="1">
                  <c:v>6.4607802372442684</c:v>
                </c:pt>
                <c:pt idx="2">
                  <c:v>6.5357110417439745</c:v>
                </c:pt>
                <c:pt idx="3">
                  <c:v>6.561456997818004</c:v>
                </c:pt>
                <c:pt idx="4">
                  <c:v>6.5519824307846584</c:v>
                </c:pt>
                <c:pt idx="5">
                  <c:v>6.5419400526231364</c:v>
                </c:pt>
                <c:pt idx="6">
                  <c:v>6.5312254388409068</c:v>
                </c:pt>
                <c:pt idx="7">
                  <c:v>6.5092590815147426</c:v>
                </c:pt>
                <c:pt idx="8">
                  <c:v>6.4861492524633162</c:v>
                </c:pt>
              </c:numCache>
            </c:numRef>
          </c:val>
        </c:ser>
        <c:ser>
          <c:idx val="114"/>
          <c:order val="114"/>
          <c:tx>
            <c:strRef>
              <c:f>'D2.6.3.A'!$CV$168</c:f>
              <c:strCache>
                <c:ptCount val="1"/>
                <c:pt idx="0">
                  <c:v>Bus (Wireless PHEV)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'D2.6.3.A'!$CW$168:$DE$168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2.0655717223128603E-2</c:v>
                </c:pt>
                <c:pt idx="4">
                  <c:v>5.5937837339790179E-2</c:v>
                </c:pt>
                <c:pt idx="5">
                  <c:v>0.1164386624434349</c:v>
                </c:pt>
                <c:pt idx="6">
                  <c:v>0.19952678447904468</c:v>
                </c:pt>
                <c:pt idx="7">
                  <c:v>0.28211011633158883</c:v>
                </c:pt>
                <c:pt idx="8">
                  <c:v>0.24903419018729983</c:v>
                </c:pt>
              </c:numCache>
            </c:numRef>
          </c:val>
        </c:ser>
        <c:ser>
          <c:idx val="115"/>
          <c:order val="115"/>
          <c:tx>
            <c:strRef>
              <c:f>'D2.6.3.A'!$CV$169</c:f>
              <c:strCache>
                <c:ptCount val="1"/>
                <c:pt idx="0">
                  <c:v>Crawler Excavator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'D2.6.3.A'!$CW$169:$DE$169</c:f>
              <c:numCache>
                <c:formatCode>0</c:formatCode>
                <c:ptCount val="9"/>
                <c:pt idx="0">
                  <c:v>0</c:v>
                </c:pt>
                <c:pt idx="1">
                  <c:v>1.2324188248634849</c:v>
                </c:pt>
                <c:pt idx="2">
                  <c:v>1.2011361349104619</c:v>
                </c:pt>
                <c:pt idx="3">
                  <c:v>1.1649636447476115</c:v>
                </c:pt>
                <c:pt idx="4">
                  <c:v>1.1238732238755145</c:v>
                </c:pt>
                <c:pt idx="5">
                  <c:v>1.0778375228983523</c:v>
                </c:pt>
                <c:pt idx="6">
                  <c:v>1.0325134442427693</c:v>
                </c:pt>
                <c:pt idx="7">
                  <c:v>0.98798568024038658</c:v>
                </c:pt>
                <c:pt idx="8">
                  <c:v>0.94422979014199959</c:v>
                </c:pt>
              </c:numCache>
            </c:numRef>
          </c:val>
        </c:ser>
        <c:ser>
          <c:idx val="116"/>
          <c:order val="116"/>
          <c:tx>
            <c:strRef>
              <c:f>'D2.6.3.A'!$CV$170</c:f>
              <c:strCache>
                <c:ptCount val="1"/>
                <c:pt idx="0">
                  <c:v>Large Articulated Truck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'D2.6.3.A'!$CW$170:$DE$170</c:f>
              <c:numCache>
                <c:formatCode>0</c:formatCode>
                <c:ptCount val="9"/>
                <c:pt idx="0">
                  <c:v>0</c:v>
                </c:pt>
                <c:pt idx="1">
                  <c:v>1.437693818329032</c:v>
                </c:pt>
                <c:pt idx="2">
                  <c:v>1.3986198475581946</c:v>
                </c:pt>
                <c:pt idx="3">
                  <c:v>1.3521321451558621</c:v>
                </c:pt>
                <c:pt idx="4">
                  <c:v>1.2981979900619414</c:v>
                </c:pt>
                <c:pt idx="5">
                  <c:v>1.2436280720591852</c:v>
                </c:pt>
                <c:pt idx="6">
                  <c:v>1.1900302338471986</c:v>
                </c:pt>
                <c:pt idx="7">
                  <c:v>1.1373749734461034</c:v>
                </c:pt>
                <c:pt idx="8">
                  <c:v>1.0856335197400788</c:v>
                </c:pt>
              </c:numCache>
            </c:numRef>
          </c:val>
        </c:ser>
        <c:ser>
          <c:idx val="117"/>
          <c:order val="117"/>
          <c:tx>
            <c:strRef>
              <c:f>'D2.6.3.A'!$CV$171</c:f>
              <c:strCache>
                <c:ptCount val="1"/>
                <c:pt idx="0">
                  <c:v>Maritime (Dual Fuel Domestic)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'D2.6.3.A'!$CW$171:$DE$171</c:f>
              <c:numCache>
                <c:formatCode>0</c:formatCode>
                <c:ptCount val="9"/>
                <c:pt idx="0">
                  <c:v>0</c:v>
                </c:pt>
                <c:pt idx="1">
                  <c:v>0.43206679543198362</c:v>
                </c:pt>
                <c:pt idx="2">
                  <c:v>0.74337693582879349</c:v>
                </c:pt>
                <c:pt idx="3">
                  <c:v>1.0225592661302445</c:v>
                </c:pt>
                <c:pt idx="4">
                  <c:v>1.1566240821898357</c:v>
                </c:pt>
                <c:pt idx="5">
                  <c:v>1.452136861482743</c:v>
                </c:pt>
                <c:pt idx="6">
                  <c:v>1.7796849338447749</c:v>
                </c:pt>
                <c:pt idx="7">
                  <c:v>1.7437593129524855</c:v>
                </c:pt>
                <c:pt idx="8">
                  <c:v>1.7162254913564743</c:v>
                </c:pt>
              </c:numCache>
            </c:numRef>
          </c:val>
        </c:ser>
        <c:ser>
          <c:idx val="118"/>
          <c:order val="118"/>
          <c:tx>
            <c:strRef>
              <c:f>'D2.6.3.A'!$CV$172</c:f>
              <c:strCache>
                <c:ptCount val="1"/>
                <c:pt idx="0">
                  <c:v>Maritime (Dual Fuel International)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'D2.6.3.A'!$CW$172:$DE$172</c:f>
              <c:numCache>
                <c:formatCode>0</c:formatCode>
                <c:ptCount val="9"/>
                <c:pt idx="0">
                  <c:v>0</c:v>
                </c:pt>
                <c:pt idx="1">
                  <c:v>2.1056311025827554</c:v>
                </c:pt>
                <c:pt idx="2">
                  <c:v>6.2205779228682943</c:v>
                </c:pt>
                <c:pt idx="3">
                  <c:v>6.2333266267169938</c:v>
                </c:pt>
                <c:pt idx="4">
                  <c:v>6.3511780974722321</c:v>
                </c:pt>
                <c:pt idx="5">
                  <c:v>6.714441606278684</c:v>
                </c:pt>
                <c:pt idx="6">
                  <c:v>6.8878447850622404</c:v>
                </c:pt>
                <c:pt idx="7">
                  <c:v>6.765952244168373</c:v>
                </c:pt>
                <c:pt idx="8">
                  <c:v>6.4973603180801209</c:v>
                </c:pt>
              </c:numCache>
            </c:numRef>
          </c:val>
        </c:ser>
        <c:ser>
          <c:idx val="119"/>
          <c:order val="119"/>
          <c:tx>
            <c:strRef>
              <c:f>'D2.6.3.A'!$CV$173</c:f>
              <c:strCache>
                <c:ptCount val="1"/>
                <c:pt idx="0">
                  <c:v>Medium Articulated Truck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'D2.6.3.A'!$CW$173:$DE$173</c:f>
              <c:numCache>
                <c:formatCode>0</c:formatCode>
                <c:ptCount val="9"/>
                <c:pt idx="0">
                  <c:v>0</c:v>
                </c:pt>
                <c:pt idx="1">
                  <c:v>1.7978734232269358</c:v>
                </c:pt>
                <c:pt idx="2">
                  <c:v>1.7490104009724496</c:v>
                </c:pt>
                <c:pt idx="3">
                  <c:v>1.6908763195158578</c:v>
                </c:pt>
                <c:pt idx="4">
                  <c:v>1.623430239662113</c:v>
                </c:pt>
                <c:pt idx="5">
                  <c:v>1.5551891489463894</c:v>
                </c:pt>
                <c:pt idx="6">
                  <c:v>1.4881636546070618</c:v>
                </c:pt>
                <c:pt idx="7">
                  <c:v>1.4223168816994272</c:v>
                </c:pt>
                <c:pt idx="8">
                  <c:v>1.3576128790783559</c:v>
                </c:pt>
              </c:numCache>
            </c:numRef>
          </c:val>
        </c:ser>
        <c:ser>
          <c:idx val="120"/>
          <c:order val="120"/>
          <c:tx>
            <c:strRef>
              <c:f>'D2.6.3.A'!$CV$174</c:f>
              <c:strCache>
                <c:ptCount val="1"/>
                <c:pt idx="0">
                  <c:v>Medium Wheel Loader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'D2.6.3.A'!$CW$174:$DE$174</c:f>
              <c:numCache>
                <c:formatCode>0</c:formatCode>
                <c:ptCount val="9"/>
                <c:pt idx="0">
                  <c:v>0</c:v>
                </c:pt>
                <c:pt idx="1">
                  <c:v>1.0444251870379917</c:v>
                </c:pt>
                <c:pt idx="2">
                  <c:v>1.0179143720809414</c:v>
                </c:pt>
                <c:pt idx="3">
                  <c:v>0.98725965288845718</c:v>
                </c:pt>
                <c:pt idx="4">
                  <c:v>0.95243717602765454</c:v>
                </c:pt>
                <c:pt idx="5">
                  <c:v>0.91342378252397682</c:v>
                </c:pt>
                <c:pt idx="6">
                  <c:v>0.87501345767194849</c:v>
                </c:pt>
                <c:pt idx="7">
                  <c:v>0.83727797788859271</c:v>
                </c:pt>
                <c:pt idx="8">
                  <c:v>0.80019659614410876</c:v>
                </c:pt>
              </c:numCache>
            </c:numRef>
          </c:val>
        </c:ser>
        <c:ser>
          <c:idx val="121"/>
          <c:order val="121"/>
          <c:tx>
            <c:strRef>
              <c:f>'D2.6.3.A'!$CV$175</c:f>
              <c:strCache>
                <c:ptCount val="1"/>
                <c:pt idx="0">
                  <c:v>MGV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'D2.6.3.A'!$CW$175:$DE$175</c:f>
              <c:numCache>
                <c:formatCode>0</c:formatCode>
                <c:ptCount val="9"/>
                <c:pt idx="0">
                  <c:v>0</c:v>
                </c:pt>
                <c:pt idx="1">
                  <c:v>5.750237907663748E-3</c:v>
                </c:pt>
                <c:pt idx="2">
                  <c:v>2.3655791800808526E-2</c:v>
                </c:pt>
                <c:pt idx="3">
                  <c:v>5.7658816969532747E-2</c:v>
                </c:pt>
                <c:pt idx="4">
                  <c:v>0.11180595984065557</c:v>
                </c:pt>
                <c:pt idx="5">
                  <c:v>0.19585137119019808</c:v>
                </c:pt>
                <c:pt idx="6">
                  <c:v>0.20293616987927612</c:v>
                </c:pt>
                <c:pt idx="7">
                  <c:v>0.19186609352708606</c:v>
                </c:pt>
                <c:pt idx="8">
                  <c:v>8.9916427909313063E-2</c:v>
                </c:pt>
              </c:numCache>
            </c:numRef>
          </c:val>
        </c:ser>
        <c:ser>
          <c:idx val="122"/>
          <c:order val="122"/>
          <c:tx>
            <c:strRef>
              <c:f>'D2.6.3.A'!$CV$176</c:f>
              <c:strCache>
                <c:ptCount val="1"/>
                <c:pt idx="0">
                  <c:v>MGV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'D2.6.3.A'!$CW$176:$DE$176</c:f>
              <c:numCache>
                <c:formatCode>0</c:formatCode>
                <c:ptCount val="9"/>
                <c:pt idx="0">
                  <c:v>0</c:v>
                </c:pt>
                <c:pt idx="1">
                  <c:v>2.7741022515918909E-2</c:v>
                </c:pt>
                <c:pt idx="2">
                  <c:v>7.4698209098043117E-2</c:v>
                </c:pt>
                <c:pt idx="3">
                  <c:v>0.1540480935150044</c:v>
                </c:pt>
                <c:pt idx="4">
                  <c:v>0.26014846724857793</c:v>
                </c:pt>
                <c:pt idx="5">
                  <c:v>0.43849119432029671</c:v>
                </c:pt>
                <c:pt idx="6">
                  <c:v>0.58019235368644251</c:v>
                </c:pt>
                <c:pt idx="7">
                  <c:v>0.46152055375912104</c:v>
                </c:pt>
                <c:pt idx="8">
                  <c:v>0.23622139964424402</c:v>
                </c:pt>
              </c:numCache>
            </c:numRef>
          </c:val>
        </c:ser>
        <c:ser>
          <c:idx val="123"/>
          <c:order val="123"/>
          <c:tx>
            <c:strRef>
              <c:f>'D2.6.3.A'!$CV$177</c:f>
              <c:strCache>
                <c:ptCount val="1"/>
                <c:pt idx="0">
                  <c:v>MGV (ICE Euro 6)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'D2.6.3.A'!$CW$177:$DE$177</c:f>
              <c:numCache>
                <c:formatCode>0</c:formatCode>
                <c:ptCount val="9"/>
                <c:pt idx="0">
                  <c:v>0</c:v>
                </c:pt>
                <c:pt idx="1">
                  <c:v>0.57140110600184968</c:v>
                </c:pt>
                <c:pt idx="2">
                  <c:v>1.2147168317812227</c:v>
                </c:pt>
                <c:pt idx="3">
                  <c:v>1.6818740153740455</c:v>
                </c:pt>
                <c:pt idx="4">
                  <c:v>1.3361525269807537</c:v>
                </c:pt>
                <c:pt idx="5">
                  <c:v>0.75642272254328191</c:v>
                </c:pt>
                <c:pt idx="6">
                  <c:v>0.28926586951193484</c:v>
                </c:pt>
                <c:pt idx="7">
                  <c:v>6.3586611677747498E-2</c:v>
                </c:pt>
                <c:pt idx="8">
                  <c:v>0</c:v>
                </c:pt>
              </c:numCache>
            </c:numRef>
          </c:val>
        </c:ser>
        <c:ser>
          <c:idx val="124"/>
          <c:order val="124"/>
          <c:tx>
            <c:strRef>
              <c:f>'D2.6.3.A'!$CV$178</c:f>
              <c:strCache>
                <c:ptCount val="1"/>
                <c:pt idx="0">
                  <c:v>MGV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'D2.6.3.A'!$CW$178:$DE$178</c:f>
              <c:numCache>
                <c:formatCode>0</c:formatCode>
                <c:ptCount val="9"/>
                <c:pt idx="0">
                  <c:v>0</c:v>
                </c:pt>
                <c:pt idx="1">
                  <c:v>1.3358055486883347</c:v>
                </c:pt>
                <c:pt idx="2">
                  <c:v>0.66790277434416734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25"/>
          <c:order val="125"/>
          <c:tx>
            <c:strRef>
              <c:f>'D2.6.3.A'!$CV$179</c:f>
              <c:strCache>
                <c:ptCount val="1"/>
                <c:pt idx="0">
                  <c:v>MGV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'D2.6.3.A'!$CW$179:$DE$179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1.1309326886041136E-4</c:v>
                </c:pt>
                <c:pt idx="3">
                  <c:v>1.7263702086345468E-2</c:v>
                </c:pt>
                <c:pt idx="4">
                  <c:v>4.6436211551071631E-2</c:v>
                </c:pt>
                <c:pt idx="5">
                  <c:v>9.6139745490116321E-2</c:v>
                </c:pt>
                <c:pt idx="6">
                  <c:v>0.16359081166426631</c:v>
                </c:pt>
                <c:pt idx="7">
                  <c:v>0.27801073938362614</c:v>
                </c:pt>
                <c:pt idx="8">
                  <c:v>0.47181184449206504</c:v>
                </c:pt>
              </c:numCache>
            </c:numRef>
          </c:val>
        </c:ser>
        <c:ser>
          <c:idx val="126"/>
          <c:order val="126"/>
          <c:tx>
            <c:strRef>
              <c:f>'D2.6.3.A'!$CV$180</c:f>
              <c:strCache>
                <c:ptCount val="1"/>
                <c:pt idx="0">
                  <c:v>MGV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'D2.6.3.A'!$CW$180:$DE$180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1.2705990204675153E-4</c:v>
                </c:pt>
                <c:pt idx="3">
                  <c:v>1.942003830784805E-2</c:v>
                </c:pt>
                <c:pt idx="4">
                  <c:v>5.2234079980551254E-2</c:v>
                </c:pt>
                <c:pt idx="5">
                  <c:v>0.10813708826712459</c:v>
                </c:pt>
                <c:pt idx="6">
                  <c:v>0.18398911138691201</c:v>
                </c:pt>
                <c:pt idx="7">
                  <c:v>0.31264610916171925</c:v>
                </c:pt>
                <c:pt idx="8">
                  <c:v>0.44786029196148303</c:v>
                </c:pt>
              </c:numCache>
            </c:numRef>
          </c:val>
        </c:ser>
        <c:ser>
          <c:idx val="127"/>
          <c:order val="127"/>
          <c:tx>
            <c:strRef>
              <c:f>'D2.6.3.A'!$CV$181</c:f>
              <c:strCache>
                <c:ptCount val="1"/>
                <c:pt idx="0">
                  <c:v>MGV (ETI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'D2.6.3.A'!$CW$181:$DE$181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1.4110443149171922E-4</c:v>
                </c:pt>
                <c:pt idx="3">
                  <c:v>2.159191432975302E-2</c:v>
                </c:pt>
                <c:pt idx="4">
                  <c:v>5.8077066196512928E-2</c:v>
                </c:pt>
                <c:pt idx="5">
                  <c:v>0.1182886371375285</c:v>
                </c:pt>
                <c:pt idx="6">
                  <c:v>0.15467567578460795</c:v>
                </c:pt>
                <c:pt idx="7">
                  <c:v>0.15162205309804541</c:v>
                </c:pt>
                <c:pt idx="8">
                  <c:v>9.1341954548705737E-2</c:v>
                </c:pt>
              </c:numCache>
            </c:numRef>
          </c:val>
        </c:ser>
        <c:ser>
          <c:idx val="128"/>
          <c:order val="128"/>
          <c:tx>
            <c:strRef>
              <c:f>'D2.6.3.A'!$CV$182</c:f>
              <c:strCache>
                <c:ptCount val="1"/>
                <c:pt idx="0">
                  <c:v>Wheeled Excavator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'D2.6.3.A'!$CW$182:$DE$182</c:f>
              <c:numCache>
                <c:formatCode>0</c:formatCode>
                <c:ptCount val="9"/>
                <c:pt idx="0">
                  <c:v>0</c:v>
                </c:pt>
                <c:pt idx="1">
                  <c:v>0.35852961175722931</c:v>
                </c:pt>
                <c:pt idx="2">
                  <c:v>0.34942900343089273</c:v>
                </c:pt>
                <c:pt idx="3">
                  <c:v>0.33890588023565549</c:v>
                </c:pt>
                <c:pt idx="4">
                  <c:v>0.3269520544847716</c:v>
                </c:pt>
                <c:pt idx="5">
                  <c:v>0.31355957177542482</c:v>
                </c:pt>
                <c:pt idx="6">
                  <c:v>0.3003741056115008</c:v>
                </c:pt>
                <c:pt idx="7">
                  <c:v>0.28742030239859584</c:v>
                </c:pt>
                <c:pt idx="8">
                  <c:v>0.27469102938546591</c:v>
                </c:pt>
              </c:numCache>
            </c:numRef>
          </c:val>
        </c:ser>
        <c:ser>
          <c:idx val="129"/>
          <c:order val="129"/>
          <c:tx>
            <c:strRef>
              <c:f>'D2.6.3.A'!$CV$183</c:f>
              <c:strCache>
                <c:ptCount val="1"/>
                <c:pt idx="0">
                  <c:v>Aviation (Domestic)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'D2.6.3.A'!$CW$183:$DE$183</c:f>
              <c:numCache>
                <c:formatCode>0</c:formatCode>
                <c:ptCount val="9"/>
                <c:pt idx="0">
                  <c:v>0</c:v>
                </c:pt>
                <c:pt idx="1">
                  <c:v>1.9471107988164784</c:v>
                </c:pt>
                <c:pt idx="2">
                  <c:v>2.1050041962609445</c:v>
                </c:pt>
                <c:pt idx="3">
                  <c:v>2.2407394336507904</c:v>
                </c:pt>
                <c:pt idx="4">
                  <c:v>2.3468611626980818</c:v>
                </c:pt>
                <c:pt idx="5">
                  <c:v>2.4192424529906411</c:v>
                </c:pt>
                <c:pt idx="6">
                  <c:v>2.5109070012284462</c:v>
                </c:pt>
                <c:pt idx="7">
                  <c:v>2.6360773800065962</c:v>
                </c:pt>
                <c:pt idx="8">
                  <c:v>2.708738584245395</c:v>
                </c:pt>
              </c:numCache>
            </c:numRef>
          </c:val>
        </c:ser>
        <c:ser>
          <c:idx val="130"/>
          <c:order val="130"/>
          <c:tx>
            <c:strRef>
              <c:f>'D2.6.3.A'!$CV$184</c:f>
              <c:strCache>
                <c:ptCount val="1"/>
                <c:pt idx="0">
                  <c:v>Bus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'D2.6.3.A'!$CW$184:$DE$184</c:f>
              <c:numCache>
                <c:formatCode>0</c:formatCode>
                <c:ptCount val="9"/>
                <c:pt idx="0">
                  <c:v>0</c:v>
                </c:pt>
                <c:pt idx="1">
                  <c:v>2.0533413853018288E-2</c:v>
                </c:pt>
                <c:pt idx="2">
                  <c:v>7.2043837840485653E-2</c:v>
                </c:pt>
                <c:pt idx="3">
                  <c:v>0.17462635102117574</c:v>
                </c:pt>
                <c:pt idx="4">
                  <c:v>0.30794898768041357</c:v>
                </c:pt>
                <c:pt idx="5">
                  <c:v>0.25646154441816399</c:v>
                </c:pt>
                <c:pt idx="6">
                  <c:v>0.15387957272157773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31"/>
          <c:order val="131"/>
          <c:tx>
            <c:strRef>
              <c:f>'D2.6.3.A'!$CV$185</c:f>
              <c:strCache>
                <c:ptCount val="1"/>
                <c:pt idx="0">
                  <c:v>Bus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'D2.6.3.A'!$CW$185:$DE$185</c:f>
              <c:numCache>
                <c:formatCode>0</c:formatCode>
                <c:ptCount val="9"/>
                <c:pt idx="0">
                  <c:v>0</c:v>
                </c:pt>
                <c:pt idx="1">
                  <c:v>7.0058510131879276E-2</c:v>
                </c:pt>
                <c:pt idx="2">
                  <c:v>0.18851719493935007</c:v>
                </c:pt>
                <c:pt idx="3">
                  <c:v>0.38929162696763608</c:v>
                </c:pt>
                <c:pt idx="4">
                  <c:v>0.66197094025184122</c:v>
                </c:pt>
                <c:pt idx="5">
                  <c:v>0.6659244254771578</c:v>
                </c:pt>
                <c:pt idx="6">
                  <c:v>0.465150497114656</c:v>
                </c:pt>
                <c:pt idx="7">
                  <c:v>0.12241292057548767</c:v>
                </c:pt>
                <c:pt idx="8">
                  <c:v>0</c:v>
                </c:pt>
              </c:numCache>
            </c:numRef>
          </c:val>
        </c:ser>
        <c:ser>
          <c:idx val="132"/>
          <c:order val="132"/>
          <c:tx>
            <c:strRef>
              <c:f>'D2.6.3.A'!$CV$186</c:f>
              <c:strCache>
                <c:ptCount val="1"/>
                <c:pt idx="0">
                  <c:v>Bus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'D2.6.3.A'!$CW$186:$DE$186</c:f>
              <c:numCache>
                <c:formatCode>0</c:formatCode>
                <c:ptCount val="9"/>
                <c:pt idx="0">
                  <c:v>0</c:v>
                </c:pt>
                <c:pt idx="1">
                  <c:v>4.394649928507377</c:v>
                </c:pt>
                <c:pt idx="2">
                  <c:v>3.9158104345521321</c:v>
                </c:pt>
                <c:pt idx="3">
                  <c:v>3.0447209919996294</c:v>
                </c:pt>
                <c:pt idx="4">
                  <c:v>1.8423594421247591</c:v>
                </c:pt>
                <c:pt idx="5">
                  <c:v>0.74856923462046943</c:v>
                </c:pt>
                <c:pt idx="6">
                  <c:v>4.7028564301645037E-2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33"/>
          <c:order val="133"/>
          <c:tx>
            <c:strRef>
              <c:f>'D2.6.3.A'!$CV$187</c:f>
              <c:strCache>
                <c:ptCount val="1"/>
                <c:pt idx="0">
                  <c:v>Bus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'D2.6.3.A'!$CW$187:$DE$187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1.5797789394771062E-4</c:v>
                </c:pt>
                <c:pt idx="3">
                  <c:v>5.0111965272087812E-2</c:v>
                </c:pt>
                <c:pt idx="4">
                  <c:v>0.13429206136489943</c:v>
                </c:pt>
                <c:pt idx="5">
                  <c:v>0.26281834958533112</c:v>
                </c:pt>
                <c:pt idx="6">
                  <c:v>0.42124516756846619</c:v>
                </c:pt>
                <c:pt idx="7">
                  <c:v>0.33960325795051877</c:v>
                </c:pt>
                <c:pt idx="8">
                  <c:v>0.21099580801651391</c:v>
                </c:pt>
              </c:numCache>
            </c:numRef>
          </c:val>
        </c:ser>
        <c:ser>
          <c:idx val="134"/>
          <c:order val="134"/>
          <c:tx>
            <c:strRef>
              <c:f>'D2.6.3.A'!$CV$188</c:f>
              <c:strCache>
                <c:ptCount val="1"/>
                <c:pt idx="0">
                  <c:v>Bus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'D2.6.3.A'!$CW$188:$DE$188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1.8492419842004653E-4</c:v>
                </c:pt>
                <c:pt idx="3">
                  <c:v>5.6993251116109464E-2</c:v>
                </c:pt>
                <c:pt idx="4">
                  <c:v>0.15299090521940323</c:v>
                </c:pt>
                <c:pt idx="5">
                  <c:v>0.31387002708470285</c:v>
                </c:pt>
                <c:pt idx="6">
                  <c:v>0.3277914019836809</c:v>
                </c:pt>
                <c:pt idx="7">
                  <c:v>0.23170162134473216</c:v>
                </c:pt>
                <c:pt idx="8">
                  <c:v>7.0730818346606508E-2</c:v>
                </c:pt>
              </c:numCache>
            </c:numRef>
          </c:val>
        </c:ser>
        <c:ser>
          <c:idx val="135"/>
          <c:order val="135"/>
          <c:tx>
            <c:strRef>
              <c:f>'D2.6.3.A'!$CV$189</c:f>
              <c:strCache>
                <c:ptCount val="1"/>
                <c:pt idx="0">
                  <c:v>Bus (ETI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'D2.6.3.A'!$CW$189:$DE$189</c:f>
              <c:numCache>
                <c:formatCode>0</c:formatCode>
                <c:ptCount val="9"/>
                <c:pt idx="0">
                  <c:v>0</c:v>
                </c:pt>
                <c:pt idx="1">
                  <c:v>1.0821900858079219E-4</c:v>
                </c:pt>
                <c:pt idx="2">
                  <c:v>2.1218115133790719E-4</c:v>
                </c:pt>
                <c:pt idx="3">
                  <c:v>6.3707755757028223E-2</c:v>
                </c:pt>
                <c:pt idx="4">
                  <c:v>0.11808324120149941</c:v>
                </c:pt>
                <c:pt idx="5">
                  <c:v>0.14065330088587602</c:v>
                </c:pt>
                <c:pt idx="6">
                  <c:v>7.7158124226739941E-2</c:v>
                </c:pt>
                <c:pt idx="7">
                  <c:v>2.2674601074512021E-2</c:v>
                </c:pt>
                <c:pt idx="8">
                  <c:v>0</c:v>
                </c:pt>
              </c:numCache>
            </c:numRef>
          </c:val>
        </c:ser>
        <c:ser>
          <c:idx val="136"/>
          <c:order val="136"/>
          <c:tx>
            <c:strRef>
              <c:f>'D2.6.3.A'!$CV$190</c:f>
              <c:strCache>
                <c:ptCount val="1"/>
                <c:pt idx="0">
                  <c:v>Car Hybrid (A/B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'D2.6.3.A'!$CW$190:$DE$190</c:f>
              <c:numCache>
                <c:formatCode>0</c:formatCode>
                <c:ptCount val="9"/>
                <c:pt idx="0">
                  <c:v>0</c:v>
                </c:pt>
                <c:pt idx="1">
                  <c:v>0.10583969963155626</c:v>
                </c:pt>
                <c:pt idx="2">
                  <c:v>0.15954286002561124</c:v>
                </c:pt>
                <c:pt idx="3">
                  <c:v>0.13290155001835988</c:v>
                </c:pt>
                <c:pt idx="4">
                  <c:v>0.24760421994319468</c:v>
                </c:pt>
                <c:pt idx="5">
                  <c:v>0.83272745002434878</c:v>
                </c:pt>
                <c:pt idx="6">
                  <c:v>1.7701140470638814</c:v>
                </c:pt>
                <c:pt idx="7">
                  <c:v>2.4169885120593597</c:v>
                </c:pt>
                <c:pt idx="8">
                  <c:v>2.1581237793525307</c:v>
                </c:pt>
              </c:numCache>
            </c:numRef>
          </c:val>
        </c:ser>
        <c:ser>
          <c:idx val="137"/>
          <c:order val="137"/>
          <c:tx>
            <c:strRef>
              <c:f>'D2.6.3.A'!$CV$191</c:f>
              <c:strCache>
                <c:ptCount val="1"/>
                <c:pt idx="0">
                  <c:v>Car Hybrid (C/D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'D2.6.3.A'!$CW$191:$DE$191</c:f>
              <c:numCache>
                <c:formatCode>0</c:formatCode>
                <c:ptCount val="9"/>
                <c:pt idx="0">
                  <c:v>0</c:v>
                </c:pt>
                <c:pt idx="1">
                  <c:v>0.17973895396648409</c:v>
                </c:pt>
                <c:pt idx="2">
                  <c:v>0.27097930632001044</c:v>
                </c:pt>
                <c:pt idx="3">
                  <c:v>0.19908383561964357</c:v>
                </c:pt>
                <c:pt idx="4">
                  <c:v>5.4744506797836885E-2</c:v>
                </c:pt>
                <c:pt idx="5">
                  <c:v>0</c:v>
                </c:pt>
                <c:pt idx="6">
                  <c:v>0.36963076685499419</c:v>
                </c:pt>
                <c:pt idx="7">
                  <c:v>2.0684597577963384</c:v>
                </c:pt>
                <c:pt idx="8">
                  <c:v>5.5421966177057103</c:v>
                </c:pt>
              </c:numCache>
            </c:numRef>
          </c:val>
        </c:ser>
        <c:ser>
          <c:idx val="138"/>
          <c:order val="138"/>
          <c:tx>
            <c:strRef>
              <c:f>'D2.6.3.A'!$CV$192</c:f>
              <c:strCache>
                <c:ptCount val="1"/>
                <c:pt idx="0">
                  <c:v>Car ICE (A/B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'D2.6.3.A'!$CW$192:$DE$192</c:f>
              <c:numCache>
                <c:formatCode>0</c:formatCode>
                <c:ptCount val="9"/>
                <c:pt idx="0">
                  <c:v>0</c:v>
                </c:pt>
                <c:pt idx="1">
                  <c:v>20.672571075165227</c:v>
                </c:pt>
                <c:pt idx="2">
                  <c:v>21.380409769416122</c:v>
                </c:pt>
                <c:pt idx="3">
                  <c:v>21.757976976923619</c:v>
                </c:pt>
                <c:pt idx="4">
                  <c:v>20.765100514009539</c:v>
                </c:pt>
                <c:pt idx="5">
                  <c:v>18.379683683980964</c:v>
                </c:pt>
                <c:pt idx="6">
                  <c:v>15.295165918591753</c:v>
                </c:pt>
                <c:pt idx="7">
                  <c:v>11.731606794559713</c:v>
                </c:pt>
                <c:pt idx="8">
                  <c:v>8.3286809535299131</c:v>
                </c:pt>
              </c:numCache>
            </c:numRef>
          </c:val>
        </c:ser>
        <c:ser>
          <c:idx val="139"/>
          <c:order val="139"/>
          <c:tx>
            <c:strRef>
              <c:f>'D2.6.3.A'!$CV$193</c:f>
              <c:strCache>
                <c:ptCount val="1"/>
                <c:pt idx="0">
                  <c:v>Car ICE (C/D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'D2.6.3.A'!$CW$193:$DE$193</c:f>
              <c:numCache>
                <c:formatCode>0</c:formatCode>
                <c:ptCount val="9"/>
                <c:pt idx="0">
                  <c:v>0</c:v>
                </c:pt>
                <c:pt idx="1">
                  <c:v>36.95218255652911</c:v>
                </c:pt>
                <c:pt idx="2">
                  <c:v>38.24247276325125</c:v>
                </c:pt>
                <c:pt idx="3">
                  <c:v>39.04356390238658</c:v>
                </c:pt>
                <c:pt idx="4">
                  <c:v>38.218976753651759</c:v>
                </c:pt>
                <c:pt idx="5">
                  <c:v>36.687617545048361</c:v>
                </c:pt>
                <c:pt idx="6">
                  <c:v>35.216305773610351</c:v>
                </c:pt>
                <c:pt idx="7">
                  <c:v>31.342923781647926</c:v>
                </c:pt>
                <c:pt idx="8">
                  <c:v>23.174816272682349</c:v>
                </c:pt>
              </c:numCache>
            </c:numRef>
          </c:val>
        </c:ser>
        <c:ser>
          <c:idx val="140"/>
          <c:order val="140"/>
          <c:tx>
            <c:strRef>
              <c:f>'D2.6.3.A'!$CV$194</c:f>
              <c:strCache>
                <c:ptCount val="1"/>
                <c:pt idx="0">
                  <c:v>Car PHEV (Long Range A/B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'D2.6.3.A'!$CW$194:$DE$194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3.8393878958102243E-2</c:v>
                </c:pt>
                <c:pt idx="8">
                  <c:v>0.27788444182108191</c:v>
                </c:pt>
              </c:numCache>
            </c:numRef>
          </c:val>
        </c:ser>
        <c:ser>
          <c:idx val="141"/>
          <c:order val="141"/>
          <c:tx>
            <c:strRef>
              <c:f>'D2.6.3.A'!$CV$195</c:f>
              <c:strCache>
                <c:ptCount val="1"/>
                <c:pt idx="0">
                  <c:v>Car PHEV (Long Range C/D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'D2.6.3.A'!$CW$195:$DE$195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7.0136778324276214E-2</c:v>
                </c:pt>
              </c:numCache>
            </c:numRef>
          </c:val>
        </c:ser>
        <c:ser>
          <c:idx val="142"/>
          <c:order val="142"/>
          <c:tx>
            <c:strRef>
              <c:f>'D2.6.3.A'!$CV$196</c:f>
              <c:strCache>
                <c:ptCount val="1"/>
                <c:pt idx="0">
                  <c:v>Car PHEV (Med Range A/B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'D2.6.3.A'!$CW$196:$DE$196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6.6012713210965943E-3</c:v>
                </c:pt>
                <c:pt idx="7">
                  <c:v>0.23176034344538399</c:v>
                </c:pt>
                <c:pt idx="8">
                  <c:v>0.46015480409320164</c:v>
                </c:pt>
              </c:numCache>
            </c:numRef>
          </c:val>
        </c:ser>
        <c:ser>
          <c:idx val="143"/>
          <c:order val="143"/>
          <c:tx>
            <c:strRef>
              <c:f>'D2.6.3.A'!$CV$197</c:f>
              <c:strCache>
                <c:ptCount val="1"/>
                <c:pt idx="0">
                  <c:v>Car PHEV (Med Range C/D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'D2.6.3.A'!$CW$197:$DE$197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6.5287238442357384E-2</c:v>
                </c:pt>
                <c:pt idx="8">
                  <c:v>0.42826357727438441</c:v>
                </c:pt>
              </c:numCache>
            </c:numRef>
          </c:val>
        </c:ser>
        <c:ser>
          <c:idx val="144"/>
          <c:order val="144"/>
          <c:tx>
            <c:strRef>
              <c:f>'D2.6.3.A'!$CV$198</c:f>
              <c:strCache>
                <c:ptCount val="1"/>
                <c:pt idx="0">
                  <c:v>Car PHEV (Short Range A/B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'D2.6.3.A'!$CW$198:$DE$198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1.3564614491891547E-2</c:v>
                </c:pt>
                <c:pt idx="4">
                  <c:v>0.13772305752058603</c:v>
                </c:pt>
                <c:pt idx="5">
                  <c:v>0.49377357323071902</c:v>
                </c:pt>
                <c:pt idx="6">
                  <c:v>1.160359219172427</c:v>
                </c:pt>
                <c:pt idx="7">
                  <c:v>1.461576586617725</c:v>
                </c:pt>
                <c:pt idx="8">
                  <c:v>0.98576621022384059</c:v>
                </c:pt>
              </c:numCache>
            </c:numRef>
          </c:val>
        </c:ser>
        <c:ser>
          <c:idx val="145"/>
          <c:order val="145"/>
          <c:tx>
            <c:strRef>
              <c:f>'D2.6.3.A'!$CV$199</c:f>
              <c:strCache>
                <c:ptCount val="1"/>
                <c:pt idx="0">
                  <c:v>Car PHEV (Short Range C/D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'D2.6.3.A'!$CW$199:$DE$199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5.3403715551188509E-2</c:v>
                </c:pt>
                <c:pt idx="7">
                  <c:v>0.20176474660505481</c:v>
                </c:pt>
                <c:pt idx="8">
                  <c:v>0.19233919602988903</c:v>
                </c:pt>
              </c:numCache>
            </c:numRef>
          </c:val>
        </c:ser>
        <c:ser>
          <c:idx val="146"/>
          <c:order val="146"/>
          <c:tx>
            <c:strRef>
              <c:f>'D2.6.3.A'!$CV$200</c:f>
              <c:strCache>
                <c:ptCount val="1"/>
                <c:pt idx="0">
                  <c:v>HGV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'D2.6.3.A'!$CW$200:$DE$200</c:f>
              <c:numCache>
                <c:formatCode>0</c:formatCode>
                <c:ptCount val="9"/>
                <c:pt idx="0">
                  <c:v>0</c:v>
                </c:pt>
                <c:pt idx="1">
                  <c:v>0.17774821452131487</c:v>
                </c:pt>
                <c:pt idx="2">
                  <c:v>0.47862280697622739</c:v>
                </c:pt>
                <c:pt idx="3">
                  <c:v>0.98705157982708402</c:v>
                </c:pt>
                <c:pt idx="4">
                  <c:v>1.666883067570921</c:v>
                </c:pt>
                <c:pt idx="5">
                  <c:v>2.7505266551861878</c:v>
                </c:pt>
                <c:pt idx="6">
                  <c:v>4.0047834102178994</c:v>
                </c:pt>
                <c:pt idx="7">
                  <c:v>3.6601598489760105</c:v>
                </c:pt>
                <c:pt idx="8">
                  <c:v>2.2756425062838339</c:v>
                </c:pt>
              </c:numCache>
            </c:numRef>
          </c:val>
        </c:ser>
        <c:ser>
          <c:idx val="147"/>
          <c:order val="147"/>
          <c:tx>
            <c:strRef>
              <c:f>'D2.6.3.A'!$CV$201</c:f>
              <c:strCache>
                <c:ptCount val="1"/>
                <c:pt idx="0">
                  <c:v>HGV (Dual Fuel Port)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'D2.6.3.A'!$CW$201:$DE$201</c:f>
              <c:numCache>
                <c:formatCode>0</c:formatCode>
                <c:ptCount val="9"/>
                <c:pt idx="0">
                  <c:v>0</c:v>
                </c:pt>
                <c:pt idx="1">
                  <c:v>0.20778564195436022</c:v>
                </c:pt>
                <c:pt idx="2">
                  <c:v>0.55950459727801871</c:v>
                </c:pt>
                <c:pt idx="3">
                  <c:v>1.1538519904989022</c:v>
                </c:pt>
                <c:pt idx="4">
                  <c:v>1.7952445245201549</c:v>
                </c:pt>
                <c:pt idx="5">
                  <c:v>1.4437041127730472</c:v>
                </c:pt>
                <c:pt idx="6">
                  <c:v>0.84935712164683319</c:v>
                </c:pt>
                <c:pt idx="7">
                  <c:v>1.7943253237472464E-4</c:v>
                </c:pt>
                <c:pt idx="8">
                  <c:v>0</c:v>
                </c:pt>
              </c:numCache>
            </c:numRef>
          </c:val>
        </c:ser>
        <c:ser>
          <c:idx val="148"/>
          <c:order val="148"/>
          <c:tx>
            <c:strRef>
              <c:f>'D2.6.3.A'!$CV$202</c:f>
              <c:strCache>
                <c:ptCount val="1"/>
                <c:pt idx="0">
                  <c:v>HGV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'D2.6.3.A'!$CW$202:$DE$202</c:f>
              <c:numCache>
                <c:formatCode>0</c:formatCode>
                <c:ptCount val="9"/>
                <c:pt idx="0">
                  <c:v>0</c:v>
                </c:pt>
                <c:pt idx="1">
                  <c:v>0.19992037402092744</c:v>
                </c:pt>
                <c:pt idx="2">
                  <c:v>0.53832585373404696</c:v>
                </c:pt>
                <c:pt idx="3">
                  <c:v>1.1101757506015844</c:v>
                </c:pt>
                <c:pt idx="4">
                  <c:v>1.8748091906977848</c:v>
                </c:pt>
                <c:pt idx="5">
                  <c:v>3.1434601267061213</c:v>
                </c:pt>
                <c:pt idx="6">
                  <c:v>2.8042789943309159</c:v>
                </c:pt>
                <c:pt idx="7">
                  <c:v>1.8397269361671844</c:v>
                </c:pt>
                <c:pt idx="8">
                  <c:v>0.23267105861951839</c:v>
                </c:pt>
              </c:numCache>
            </c:numRef>
          </c:val>
        </c:ser>
        <c:ser>
          <c:idx val="149"/>
          <c:order val="149"/>
          <c:tx>
            <c:strRef>
              <c:f>'D2.6.3.A'!$CV$203</c:f>
              <c:strCache>
                <c:ptCount val="1"/>
                <c:pt idx="0">
                  <c:v>HGV (ICE Euro 6)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'D2.6.3.A'!$CW$203:$DE$203</c:f>
              <c:numCache>
                <c:formatCode>0</c:formatCode>
                <c:ptCount val="9"/>
                <c:pt idx="0">
                  <c:v>0</c:v>
                </c:pt>
                <c:pt idx="1">
                  <c:v>3.5537802142175359</c:v>
                </c:pt>
                <c:pt idx="2">
                  <c:v>7.4777379229726266</c:v>
                </c:pt>
                <c:pt idx="3">
                  <c:v>9.7541947669759406</c:v>
                </c:pt>
                <c:pt idx="4">
                  <c:v>6.2004154457853344</c:v>
                </c:pt>
                <c:pt idx="5">
                  <c:v>2.2764582122885506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50"/>
          <c:order val="150"/>
          <c:tx>
            <c:strRef>
              <c:f>'D2.6.3.A'!$CV$204</c:f>
              <c:strCache>
                <c:ptCount val="1"/>
                <c:pt idx="0">
                  <c:v>HGV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'D2.6.3.A'!$CW$204:$DE$204</c:f>
              <c:numCache>
                <c:formatCode>0</c:formatCode>
                <c:ptCount val="9"/>
                <c:pt idx="0">
                  <c:v>0</c:v>
                </c:pt>
                <c:pt idx="1">
                  <c:v>9.4360442904126085</c:v>
                </c:pt>
                <c:pt idx="2">
                  <c:v>4.7180221452063043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51"/>
          <c:order val="151"/>
          <c:tx>
            <c:strRef>
              <c:f>'D2.6.3.A'!$CV$205</c:f>
              <c:strCache>
                <c:ptCount val="1"/>
                <c:pt idx="0">
                  <c:v>HGV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'D2.6.3.A'!$CW$205:$DE$205</c:f>
              <c:numCache>
                <c:formatCode>0</c:formatCode>
                <c:ptCount val="9"/>
                <c:pt idx="0">
                  <c:v>0</c:v>
                </c:pt>
                <c:pt idx="1">
                  <c:v>1.892925501064528E-4</c:v>
                </c:pt>
                <c:pt idx="2">
                  <c:v>3.7043705566837344E-4</c:v>
                </c:pt>
                <c:pt idx="3">
                  <c:v>0.13242217530737202</c:v>
                </c:pt>
                <c:pt idx="4">
                  <c:v>0.35399208554923983</c:v>
                </c:pt>
                <c:pt idx="5">
                  <c:v>0.72530933545176501</c:v>
                </c:pt>
                <c:pt idx="6">
                  <c:v>1.2139214592835643</c:v>
                </c:pt>
                <c:pt idx="7">
                  <c:v>2.0259882921817867</c:v>
                </c:pt>
                <c:pt idx="8">
                  <c:v>3.3707115929551721</c:v>
                </c:pt>
              </c:numCache>
            </c:numRef>
          </c:val>
        </c:ser>
        <c:ser>
          <c:idx val="152"/>
          <c:order val="152"/>
          <c:tx>
            <c:strRef>
              <c:f>'D2.6.3.A'!$CV$206</c:f>
              <c:strCache>
                <c:ptCount val="1"/>
                <c:pt idx="0">
                  <c:v>HGV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'D2.6.3.A'!$CW$206:$DE$206</c:f>
              <c:numCache>
                <c:formatCode>0</c:formatCode>
                <c:ptCount val="9"/>
                <c:pt idx="0">
                  <c:v>0</c:v>
                </c:pt>
                <c:pt idx="1">
                  <c:v>2.129004406614258E-4</c:v>
                </c:pt>
                <c:pt idx="2">
                  <c:v>4.1664047437006284E-4</c:v>
                </c:pt>
                <c:pt idx="3">
                  <c:v>0.1489476884178878</c:v>
                </c:pt>
                <c:pt idx="4">
                  <c:v>0.39817398955720595</c:v>
                </c:pt>
                <c:pt idx="5">
                  <c:v>0.81584964970496243</c:v>
                </c:pt>
                <c:pt idx="6">
                  <c:v>1.3654909019368302</c:v>
                </c:pt>
                <c:pt idx="7">
                  <c:v>2.279018222548264</c:v>
                </c:pt>
                <c:pt idx="8">
                  <c:v>3.1475916570749978</c:v>
                </c:pt>
              </c:numCache>
            </c:numRef>
          </c:val>
        </c:ser>
        <c:ser>
          <c:idx val="153"/>
          <c:order val="153"/>
          <c:tx>
            <c:strRef>
              <c:f>'D2.6.3.A'!$CV$207</c:f>
              <c:strCache>
                <c:ptCount val="1"/>
                <c:pt idx="0">
                  <c:v>HGV (ETI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'D2.6.3.A'!$CW$207:$DE$207</c:f>
              <c:numCache>
                <c:formatCode>0</c:formatCode>
                <c:ptCount val="9"/>
                <c:pt idx="0">
                  <c:v>0</c:v>
                </c:pt>
                <c:pt idx="1">
                  <c:v>2.3661941553350044E-4</c:v>
                </c:pt>
                <c:pt idx="2">
                  <c:v>4.6305639983518964E-4</c:v>
                </c:pt>
                <c:pt idx="3">
                  <c:v>0.16564698616360554</c:v>
                </c:pt>
                <c:pt idx="4">
                  <c:v>0.44193078453419921</c:v>
                </c:pt>
                <c:pt idx="5">
                  <c:v>0.53784678180942702</c:v>
                </c:pt>
                <c:pt idx="6">
                  <c:v>0.47102103959916491</c:v>
                </c:pt>
                <c:pt idx="7">
                  <c:v>0.26880810484546697</c:v>
                </c:pt>
                <c:pt idx="8">
                  <c:v>0.17266638276047871</c:v>
                </c:pt>
              </c:numCache>
            </c:numRef>
          </c:val>
        </c:ser>
        <c:ser>
          <c:idx val="154"/>
          <c:order val="154"/>
          <c:tx>
            <c:strRef>
              <c:f>'D2.6.3.A'!$CV$208</c:f>
              <c:strCache>
                <c:ptCount val="1"/>
                <c:pt idx="0">
                  <c:v>LGV (Hybrid)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'D2.6.3.A'!$CW$208:$DE$208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7.7118819983928207E-4</c:v>
                </c:pt>
                <c:pt idx="4">
                  <c:v>8.6865462788041272E-3</c:v>
                </c:pt>
                <c:pt idx="5">
                  <c:v>3.0407748462984951E-2</c:v>
                </c:pt>
                <c:pt idx="6">
                  <c:v>0.10086791818933745</c:v>
                </c:pt>
                <c:pt idx="7">
                  <c:v>0.25917383615120215</c:v>
                </c:pt>
                <c:pt idx="8">
                  <c:v>0.40132860021833311</c:v>
                </c:pt>
              </c:numCache>
            </c:numRef>
          </c:val>
        </c:ser>
        <c:ser>
          <c:idx val="155"/>
          <c:order val="155"/>
          <c:tx>
            <c:strRef>
              <c:f>'D2.6.3.A'!$CV$209</c:f>
              <c:strCache>
                <c:ptCount val="1"/>
                <c:pt idx="0">
                  <c:v>LGV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'D2.6.3.A'!$CW$209:$DE$209</c:f>
              <c:numCache>
                <c:formatCode>0</c:formatCode>
                <c:ptCount val="9"/>
                <c:pt idx="0">
                  <c:v>0</c:v>
                </c:pt>
                <c:pt idx="1">
                  <c:v>17.271520471600663</c:v>
                </c:pt>
                <c:pt idx="2">
                  <c:v>19.07998137062231</c:v>
                </c:pt>
                <c:pt idx="3">
                  <c:v>20.065440241173281</c:v>
                </c:pt>
                <c:pt idx="4">
                  <c:v>20.102481027670773</c:v>
                </c:pt>
                <c:pt idx="5">
                  <c:v>19.682266277653586</c:v>
                </c:pt>
                <c:pt idx="6">
                  <c:v>18.932879477733152</c:v>
                </c:pt>
                <c:pt idx="7">
                  <c:v>16.476856644787638</c:v>
                </c:pt>
                <c:pt idx="8">
                  <c:v>12.328195585206677</c:v>
                </c:pt>
              </c:numCache>
            </c:numRef>
          </c:val>
        </c:ser>
        <c:ser>
          <c:idx val="156"/>
          <c:order val="156"/>
          <c:tx>
            <c:strRef>
              <c:f>'D2.6.3.A'!$CV$210</c:f>
              <c:strCache>
                <c:ptCount val="1"/>
                <c:pt idx="0">
                  <c:v>LGV (PHEV)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'D2.6.3.A'!$CW$210:$DE$210</c:f>
              <c:numCache>
                <c:formatCode>0</c:formatCode>
                <c:ptCount val="9"/>
                <c:pt idx="0">
                  <c:v>0</c:v>
                </c:pt>
                <c:pt idx="1">
                  <c:v>2.1163994459559663E-2</c:v>
                </c:pt>
                <c:pt idx="2">
                  <c:v>7.0833679996949686E-2</c:v>
                </c:pt>
                <c:pt idx="3">
                  <c:v>0.15666340516003488</c:v>
                </c:pt>
                <c:pt idx="4">
                  <c:v>0.27920280064852382</c:v>
                </c:pt>
                <c:pt idx="5">
                  <c:v>0.46335529893940114</c:v>
                </c:pt>
                <c:pt idx="6">
                  <c:v>0.75280430232262796</c:v>
                </c:pt>
                <c:pt idx="7">
                  <c:v>1.202626715114715</c:v>
                </c:pt>
                <c:pt idx="8">
                  <c:v>1.8885401350044428</c:v>
                </c:pt>
              </c:numCache>
            </c:numRef>
          </c:val>
        </c:ser>
        <c:ser>
          <c:idx val="157"/>
          <c:order val="157"/>
          <c:tx>
            <c:strRef>
              <c:f>'D2.6.3.A'!$CV$211</c:f>
              <c:strCache>
                <c:ptCount val="1"/>
                <c:pt idx="0">
                  <c:v>Maritime (Domestic)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'D2.6.3.A'!$CW$211:$DE$211</c:f>
              <c:numCache>
                <c:formatCode>0</c:formatCode>
                <c:ptCount val="9"/>
                <c:pt idx="0">
                  <c:v>0</c:v>
                </c:pt>
                <c:pt idx="1">
                  <c:v>2.3334143717334372</c:v>
                </c:pt>
                <c:pt idx="2">
                  <c:v>1.8667326796224941</c:v>
                </c:pt>
                <c:pt idx="3">
                  <c:v>1.4000508911935887</c:v>
                </c:pt>
                <c:pt idx="4">
                  <c:v>0.93336906096049077</c:v>
                </c:pt>
                <c:pt idx="5">
                  <c:v>0.46668716424211332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58"/>
          <c:order val="158"/>
          <c:tx>
            <c:strRef>
              <c:f>'D2.6.3.A'!$CV$212</c:f>
              <c:strCache>
                <c:ptCount val="1"/>
                <c:pt idx="0">
                  <c:v>Rail (Freight Diesel)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'D2.6.3.A'!$CW$212:$DE$212</c:f>
              <c:numCache>
                <c:formatCode>0</c:formatCode>
                <c:ptCount val="9"/>
                <c:pt idx="0">
                  <c:v>0</c:v>
                </c:pt>
                <c:pt idx="1">
                  <c:v>1.0911481351623133</c:v>
                </c:pt>
                <c:pt idx="2">
                  <c:v>1.2747617183740692</c:v>
                </c:pt>
                <c:pt idx="3">
                  <c:v>1.3764015463775185</c:v>
                </c:pt>
                <c:pt idx="4">
                  <c:v>1.4551774566925055</c:v>
                </c:pt>
                <c:pt idx="5">
                  <c:v>1.5180244752090901</c:v>
                </c:pt>
                <c:pt idx="6">
                  <c:v>1.4903133618826729</c:v>
                </c:pt>
                <c:pt idx="7">
                  <c:v>1.4530730321670822</c:v>
                </c:pt>
                <c:pt idx="8">
                  <c:v>1.4242969074784304</c:v>
                </c:pt>
              </c:numCache>
            </c:numRef>
          </c:val>
        </c:ser>
        <c:ser>
          <c:idx val="159"/>
          <c:order val="159"/>
          <c:tx>
            <c:strRef>
              <c:f>'D2.6.3.A'!$CV$213</c:f>
              <c:strCache>
                <c:ptCount val="1"/>
                <c:pt idx="0">
                  <c:v>Rail (Passenger Diesel)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'D2.6.3.A'!$CW$213:$DE$213</c:f>
              <c:numCache>
                <c:formatCode>0</c:formatCode>
                <c:ptCount val="9"/>
                <c:pt idx="0">
                  <c:v>0</c:v>
                </c:pt>
                <c:pt idx="1">
                  <c:v>1.1445618143172787</c:v>
                </c:pt>
                <c:pt idx="2">
                  <c:v>1.0332796320516171</c:v>
                </c:pt>
                <c:pt idx="3">
                  <c:v>1.1513631666708843</c:v>
                </c:pt>
                <c:pt idx="4">
                  <c:v>1.2420264928517981</c:v>
                </c:pt>
                <c:pt idx="5">
                  <c:v>1.3300886304455317</c:v>
                </c:pt>
                <c:pt idx="6">
                  <c:v>1.4389375785891982</c:v>
                </c:pt>
                <c:pt idx="7">
                  <c:v>1.4304035585023323</c:v>
                </c:pt>
                <c:pt idx="8">
                  <c:v>1.4003166647117207</c:v>
                </c:pt>
              </c:numCache>
            </c:numRef>
          </c:val>
        </c:ser>
        <c:ser>
          <c:idx val="160"/>
          <c:order val="160"/>
          <c:tx>
            <c:strRef>
              <c:f>'D2.6.3.A'!$CV$214</c:f>
              <c:strCache>
                <c:ptCount val="1"/>
                <c:pt idx="0">
                  <c:v>Aviation (International)</c:v>
                </c:pt>
              </c:strCache>
            </c:strRef>
          </c:tx>
          <c:spPr>
            <a:solidFill>
              <a:srgbClr val="00CC00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'D2.6.3.A'!$CW$214:$DE$214</c:f>
              <c:numCache>
                <c:formatCode>0</c:formatCode>
                <c:ptCount val="9"/>
                <c:pt idx="0">
                  <c:v>0</c:v>
                </c:pt>
                <c:pt idx="1">
                  <c:v>33.747402339693906</c:v>
                </c:pt>
                <c:pt idx="2">
                  <c:v>35.9787173334351</c:v>
                </c:pt>
                <c:pt idx="3">
                  <c:v>37.630636244292084</c:v>
                </c:pt>
                <c:pt idx="4">
                  <c:v>38.582005279034007</c:v>
                </c:pt>
                <c:pt idx="5">
                  <c:v>38.614475410745968</c:v>
                </c:pt>
                <c:pt idx="6">
                  <c:v>39.173232621972268</c:v>
                </c:pt>
                <c:pt idx="7">
                  <c:v>40.379231624234798</c:v>
                </c:pt>
                <c:pt idx="8">
                  <c:v>39.893222804466191</c:v>
                </c:pt>
              </c:numCache>
            </c:numRef>
          </c:val>
        </c:ser>
        <c:ser>
          <c:idx val="161"/>
          <c:order val="161"/>
          <c:tx>
            <c:strRef>
              <c:f>'D2.6.3.A'!$CV$215</c:f>
              <c:strCache>
                <c:ptCount val="1"/>
                <c:pt idx="0">
                  <c:v>Maritime (International)</c:v>
                </c:pt>
              </c:strCache>
            </c:strRef>
          </c:tx>
          <c:spPr>
            <a:solidFill>
              <a:srgbClr val="00CC00"/>
            </a:solidFill>
          </c:spPr>
          <c:invertIfNegative val="0"/>
          <c:cat>
            <c:strRef>
              <c:f>'D2.6.3.A'!$CW$53:$DE$53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'D2.6.3.A'!$CW$215:$DE$215</c:f>
              <c:numCache>
                <c:formatCode>0</c:formatCode>
                <c:ptCount val="9"/>
                <c:pt idx="0">
                  <c:v>0</c:v>
                </c:pt>
                <c:pt idx="1">
                  <c:v>6.0130058411257554</c:v>
                </c:pt>
                <c:pt idx="2">
                  <c:v>0.66066286464661095</c:v>
                </c:pt>
                <c:pt idx="3">
                  <c:v>0.57691185445680537</c:v>
                </c:pt>
                <c:pt idx="4">
                  <c:v>0.46059252443910614</c:v>
                </c:pt>
                <c:pt idx="5">
                  <c:v>7.6159381004610838E-2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26591104"/>
        <c:axId val="226584832"/>
      </c:barChart>
      <c:valAx>
        <c:axId val="226584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Mt CO2/year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26591104"/>
        <c:crosses val="autoZero"/>
        <c:crossBetween val="between"/>
      </c:valAx>
      <c:catAx>
        <c:axId val="22659110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8100"/>
        </c:spPr>
        <c:txPr>
          <a:bodyPr/>
          <a:lstStyle/>
          <a:p>
            <a:pPr>
              <a:defRPr sz="1600"/>
            </a:pPr>
            <a:endParaRPr lang="en-US"/>
          </a:p>
        </c:txPr>
        <c:crossAx val="22658483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4327478982454953"/>
          <c:y val="2.0676546365527192E-2"/>
          <c:w val="0.23860372423539139"/>
          <c:h val="0.82256283350088932"/>
        </c:manualLayout>
      </c:layout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Primary Resource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'D2.6.3.A'!$D$54</c:f>
              <c:strCache>
                <c:ptCount val="1"/>
                <c:pt idx="0">
                  <c:v>Liquid Fuel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'D2.6.3.A'!$E$53:$M$53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'D2.6.3.A'!$E$54:$M$54</c:f>
              <c:numCache>
                <c:formatCode>0</c:formatCode>
                <c:ptCount val="9"/>
                <c:pt idx="0">
                  <c:v>820.3</c:v>
                </c:pt>
                <c:pt idx="1">
                  <c:v>775.11425340200776</c:v>
                </c:pt>
                <c:pt idx="2">
                  <c:v>752.03649308118474</c:v>
                </c:pt>
                <c:pt idx="3">
                  <c:v>697.78467653700307</c:v>
                </c:pt>
                <c:pt idx="4">
                  <c:v>648.48107763554162</c:v>
                </c:pt>
                <c:pt idx="5">
                  <c:v>553.96652222673742</c:v>
                </c:pt>
                <c:pt idx="6">
                  <c:v>509.97404914716839</c:v>
                </c:pt>
                <c:pt idx="7">
                  <c:v>473.47563033357682</c:v>
                </c:pt>
                <c:pt idx="8">
                  <c:v>455.34716544429938</c:v>
                </c:pt>
              </c:numCache>
            </c:numRef>
          </c:val>
        </c:ser>
        <c:ser>
          <c:idx val="1"/>
          <c:order val="1"/>
          <c:tx>
            <c:strRef>
              <c:f>'D2.6.3.A'!$D$55</c:f>
              <c:strCache>
                <c:ptCount val="1"/>
                <c:pt idx="0">
                  <c:v>Biofuel Imports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'D2.6.3.A'!$E$53:$M$53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'D2.6.3.A'!$E$55:$M$55</c:f>
              <c:numCache>
                <c:formatCode>0</c:formatCode>
                <c:ptCount val="9"/>
                <c:pt idx="0">
                  <c:v>10.6</c:v>
                </c:pt>
                <c:pt idx="1">
                  <c:v>0.20607297398369503</c:v>
                </c:pt>
                <c:pt idx="2">
                  <c:v>2.5340668576757857</c:v>
                </c:pt>
                <c:pt idx="3">
                  <c:v>29.833998317805666</c:v>
                </c:pt>
                <c:pt idx="4">
                  <c:v>33.098744217993918</c:v>
                </c:pt>
                <c:pt idx="5">
                  <c:v>41.157493824626911</c:v>
                </c:pt>
                <c:pt idx="6">
                  <c:v>47.363566908284568</c:v>
                </c:pt>
                <c:pt idx="7">
                  <c:v>61.58665266641308</c:v>
                </c:pt>
                <c:pt idx="8">
                  <c:v>69.999999096007613</c:v>
                </c:pt>
              </c:numCache>
            </c:numRef>
          </c:val>
        </c:ser>
        <c:ser>
          <c:idx val="2"/>
          <c:order val="2"/>
          <c:tx>
            <c:strRef>
              <c:f>'D2.6.3.A'!$D$56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'D2.6.3.A'!$E$53:$M$53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'D2.6.3.A'!$E$56:$M$56</c:f>
              <c:numCache>
                <c:formatCode>0</c:formatCode>
                <c:ptCount val="9"/>
                <c:pt idx="0">
                  <c:v>1023.8</c:v>
                </c:pt>
                <c:pt idx="1">
                  <c:v>833.31369469028868</c:v>
                </c:pt>
                <c:pt idx="2">
                  <c:v>951.6053106832303</c:v>
                </c:pt>
                <c:pt idx="3">
                  <c:v>1006.7090449336414</c:v>
                </c:pt>
                <c:pt idx="4">
                  <c:v>862.81188068992662</c:v>
                </c:pt>
                <c:pt idx="5">
                  <c:v>802.8787822719047</c:v>
                </c:pt>
                <c:pt idx="6">
                  <c:v>715.24417704482698</c:v>
                </c:pt>
                <c:pt idx="7">
                  <c:v>623.59907112316967</c:v>
                </c:pt>
                <c:pt idx="8">
                  <c:v>413.0939324553791</c:v>
                </c:pt>
              </c:numCache>
            </c:numRef>
          </c:val>
        </c:ser>
        <c:ser>
          <c:idx val="3"/>
          <c:order val="3"/>
          <c:tx>
            <c:strRef>
              <c:f>'D2.6.3.A'!$D$57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'D2.6.3.A'!$E$57:$M$57</c:f>
              <c:numCache>
                <c:formatCode>0</c:formatCode>
                <c:ptCount val="9"/>
                <c:pt idx="0">
                  <c:v>383.1</c:v>
                </c:pt>
                <c:pt idx="1">
                  <c:v>375.54787467913934</c:v>
                </c:pt>
                <c:pt idx="2">
                  <c:v>151.42009774355409</c:v>
                </c:pt>
                <c:pt idx="3">
                  <c:v>55.904538793064084</c:v>
                </c:pt>
                <c:pt idx="4">
                  <c:v>70.603792402982307</c:v>
                </c:pt>
                <c:pt idx="5">
                  <c:v>81.385476029514152</c:v>
                </c:pt>
                <c:pt idx="6">
                  <c:v>89.759156907179616</c:v>
                </c:pt>
                <c:pt idx="7">
                  <c:v>88.197481421978026</c:v>
                </c:pt>
                <c:pt idx="8">
                  <c:v>55.676804355258128</c:v>
                </c:pt>
              </c:numCache>
            </c:numRef>
          </c:val>
        </c:ser>
        <c:ser>
          <c:idx val="4"/>
          <c:order val="4"/>
          <c:tx>
            <c:strRef>
              <c:f>'D2.6.3.A'!$D$58</c:f>
              <c:strCache>
                <c:ptCount val="1"/>
                <c:pt idx="0">
                  <c:v>Biomass Imports</c:v>
                </c:pt>
              </c:strCache>
            </c:strRef>
          </c:tx>
          <c:spPr>
            <a:solidFill>
              <a:srgbClr val="4F6228"/>
            </a:solidFill>
          </c:spPr>
          <c:invertIfNegative val="0"/>
          <c:cat>
            <c:strRef>
              <c:f>'D2.6.3.A'!$E$53:$M$53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'D2.6.3.A'!$E$58:$M$58</c:f>
              <c:numCache>
                <c:formatCode>0</c:formatCode>
                <c:ptCount val="9"/>
                <c:pt idx="0">
                  <c:v>0</c:v>
                </c:pt>
                <c:pt idx="1">
                  <c:v>0.30581491737026362</c:v>
                </c:pt>
                <c:pt idx="2">
                  <c:v>4.7933378098351037E-4</c:v>
                </c:pt>
                <c:pt idx="3">
                  <c:v>4.0010633813871452</c:v>
                </c:pt>
                <c:pt idx="4">
                  <c:v>43.139222564191869</c:v>
                </c:pt>
                <c:pt idx="5">
                  <c:v>133.56945174549</c:v>
                </c:pt>
                <c:pt idx="6">
                  <c:v>218.37046362794834</c:v>
                </c:pt>
                <c:pt idx="7">
                  <c:v>198.92814847206526</c:v>
                </c:pt>
                <c:pt idx="8">
                  <c:v>101.5928716119443</c:v>
                </c:pt>
              </c:numCache>
            </c:numRef>
          </c:val>
        </c:ser>
        <c:ser>
          <c:idx val="5"/>
          <c:order val="5"/>
          <c:tx>
            <c:strRef>
              <c:f>'D2.6.3.A'!$D$59</c:f>
              <c:strCache>
                <c:ptCount val="1"/>
                <c:pt idx="0">
                  <c:v>UK Biomass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'D2.6.3.A'!$E$53:$M$53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'D2.6.3.A'!$E$59:$M$59</c:f>
              <c:numCache>
                <c:formatCode>0</c:formatCode>
                <c:ptCount val="9"/>
                <c:pt idx="0">
                  <c:v>28.9</c:v>
                </c:pt>
                <c:pt idx="1">
                  <c:v>26.53375670242664</c:v>
                </c:pt>
                <c:pt idx="2">
                  <c:v>39.756445223686555</c:v>
                </c:pt>
                <c:pt idx="3">
                  <c:v>65.869152508677658</c:v>
                </c:pt>
                <c:pt idx="4">
                  <c:v>77.39188340888451</c:v>
                </c:pt>
                <c:pt idx="5">
                  <c:v>88.316791477988787</c:v>
                </c:pt>
                <c:pt idx="6">
                  <c:v>98.677772989989577</c:v>
                </c:pt>
                <c:pt idx="7">
                  <c:v>108.47483053682495</c:v>
                </c:pt>
                <c:pt idx="8">
                  <c:v>117.70796260123534</c:v>
                </c:pt>
              </c:numCache>
            </c:numRef>
          </c:val>
        </c:ser>
        <c:ser>
          <c:idx val="6"/>
          <c:order val="6"/>
          <c:tx>
            <c:strRef>
              <c:f>'D2.6.3.A'!$D$60</c:f>
              <c:strCache>
                <c:ptCount val="1"/>
                <c:pt idx="0">
                  <c:v>Dry Waste Resource</c:v>
                </c:pt>
              </c:strCache>
            </c:strRef>
          </c:tx>
          <c:spPr>
            <a:solidFill>
              <a:srgbClr val="FABF8F"/>
            </a:solidFill>
          </c:spPr>
          <c:invertIfNegative val="0"/>
          <c:cat>
            <c:strRef>
              <c:f>'D2.6.3.A'!$E$53:$M$53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'D2.6.3.A'!$E$60:$M$60</c:f>
              <c:numCache>
                <c:formatCode>0</c:formatCode>
                <c:ptCount val="9"/>
                <c:pt idx="0">
                  <c:v>17</c:v>
                </c:pt>
                <c:pt idx="1">
                  <c:v>2.5032269252811049E-2</c:v>
                </c:pt>
                <c:pt idx="2">
                  <c:v>2.0745254299702431E-2</c:v>
                </c:pt>
                <c:pt idx="3">
                  <c:v>5.0585283894204511E-2</c:v>
                </c:pt>
                <c:pt idx="4">
                  <c:v>5.3983666226606906E-2</c:v>
                </c:pt>
                <c:pt idx="5">
                  <c:v>2.9564423844596087E-2</c:v>
                </c:pt>
                <c:pt idx="6">
                  <c:v>1.0728723426957096E-3</c:v>
                </c:pt>
                <c:pt idx="7">
                  <c:v>61.235047257499559</c:v>
                </c:pt>
                <c:pt idx="8">
                  <c:v>95.145450377723634</c:v>
                </c:pt>
              </c:numCache>
            </c:numRef>
          </c:val>
        </c:ser>
        <c:ser>
          <c:idx val="7"/>
          <c:order val="7"/>
          <c:tx>
            <c:strRef>
              <c:f>'D2.6.3.A'!$D$61</c:f>
              <c:strCache>
                <c:ptCount val="1"/>
                <c:pt idx="0">
                  <c:v>Wet Waste</c:v>
                </c:pt>
              </c:strCache>
            </c:strRef>
          </c:tx>
          <c:spPr>
            <a:solidFill>
              <a:srgbClr val="660033"/>
            </a:solidFill>
          </c:spPr>
          <c:invertIfNegative val="0"/>
          <c:cat>
            <c:strRef>
              <c:f>'D2.6.3.A'!$E$53:$M$53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'D2.6.3.A'!$E$61:$M$61</c:f>
              <c:numCache>
                <c:formatCode>0</c:formatCode>
                <c:ptCount val="9"/>
                <c:pt idx="0">
                  <c:v>26.4</c:v>
                </c:pt>
                <c:pt idx="1">
                  <c:v>1.5736066457936243E-4</c:v>
                </c:pt>
                <c:pt idx="2">
                  <c:v>5.8186290421686419E-4</c:v>
                </c:pt>
                <c:pt idx="3">
                  <c:v>8.1857452478808739</c:v>
                </c:pt>
                <c:pt idx="4">
                  <c:v>9.1783466609387396</c:v>
                </c:pt>
                <c:pt idx="5">
                  <c:v>7.6478394601575834</c:v>
                </c:pt>
                <c:pt idx="6">
                  <c:v>6.69608608867662</c:v>
                </c:pt>
                <c:pt idx="7">
                  <c:v>2.7968453725353082</c:v>
                </c:pt>
                <c:pt idx="8">
                  <c:v>37.040065215168063</c:v>
                </c:pt>
              </c:numCache>
            </c:numRef>
          </c:val>
        </c:ser>
        <c:ser>
          <c:idx val="8"/>
          <c:order val="8"/>
          <c:tx>
            <c:strRef>
              <c:f>'D2.6.3.A'!$D$62</c:f>
              <c:strCache>
                <c:ptCount val="1"/>
                <c:pt idx="0">
                  <c:v>Geothermal Heat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'D2.6.3.A'!$E$53:$M$53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'D2.6.3.A'!$E$62:$M$62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1.8469563113586774E-4</c:v>
                </c:pt>
                <c:pt idx="3">
                  <c:v>3.4665435137941336E-4</c:v>
                </c:pt>
                <c:pt idx="4">
                  <c:v>5.4555784176699086E-4</c:v>
                </c:pt>
                <c:pt idx="5">
                  <c:v>8.2206085820993346E-4</c:v>
                </c:pt>
                <c:pt idx="6">
                  <c:v>0.94076482615743695</c:v>
                </c:pt>
                <c:pt idx="7">
                  <c:v>1.291787414164246</c:v>
                </c:pt>
                <c:pt idx="8">
                  <c:v>31.661487616114574</c:v>
                </c:pt>
              </c:numCache>
            </c:numRef>
          </c:val>
        </c:ser>
        <c:ser>
          <c:idx val="9"/>
          <c:order val="9"/>
          <c:tx>
            <c:strRef>
              <c:f>'D2.6.3.A'!$D$63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'D2.6.3.A'!$E$53:$M$53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'D2.6.3.A'!$E$63:$M$63</c:f>
              <c:numCache>
                <c:formatCode>0</c:formatCode>
                <c:ptCount val="9"/>
                <c:pt idx="0">
                  <c:v>162.19999999999999</c:v>
                </c:pt>
                <c:pt idx="1">
                  <c:v>141.64754918872509</c:v>
                </c:pt>
                <c:pt idx="2">
                  <c:v>141.66444909514613</c:v>
                </c:pt>
                <c:pt idx="3">
                  <c:v>182.09843516107995</c:v>
                </c:pt>
                <c:pt idx="4">
                  <c:v>330.96193919278949</c:v>
                </c:pt>
                <c:pt idx="5">
                  <c:v>414.14961111911686</c:v>
                </c:pt>
                <c:pt idx="6">
                  <c:v>509.98561398655863</c:v>
                </c:pt>
                <c:pt idx="7">
                  <c:v>608.95312352605606</c:v>
                </c:pt>
                <c:pt idx="8">
                  <c:v>764.92109818236645</c:v>
                </c:pt>
              </c:numCache>
            </c:numRef>
          </c:val>
        </c:ser>
        <c:ser>
          <c:idx val="10"/>
          <c:order val="10"/>
          <c:tx>
            <c:strRef>
              <c:f>'D2.6.3.A'!$D$64</c:f>
              <c:strCache>
                <c:ptCount val="1"/>
                <c:pt idx="0">
                  <c:v>Wind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'D2.6.3.A'!$E$53:$M$53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'D2.6.3.A'!$E$64:$M$64</c:f>
              <c:numCache>
                <c:formatCode>0</c:formatCode>
                <c:ptCount val="9"/>
                <c:pt idx="0">
                  <c:v>10.199999999999999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'D2.6.3.A'!$D$65</c:f>
              <c:strCache>
                <c:ptCount val="1"/>
                <c:pt idx="0">
                  <c:v>Wind (onshore)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'D2.6.3.A'!$E$53:$M$53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'D2.6.3.A'!$E$65:$M$65</c:f>
              <c:numCache>
                <c:formatCode>0</c:formatCode>
                <c:ptCount val="9"/>
                <c:pt idx="0">
                  <c:v>0</c:v>
                </c:pt>
                <c:pt idx="1">
                  <c:v>19.798819904923445</c:v>
                </c:pt>
                <c:pt idx="2">
                  <c:v>27.333109270769508</c:v>
                </c:pt>
                <c:pt idx="3">
                  <c:v>29.438940125024086</c:v>
                </c:pt>
                <c:pt idx="4">
                  <c:v>28.494072979512044</c:v>
                </c:pt>
                <c:pt idx="5">
                  <c:v>23.601985805269713</c:v>
                </c:pt>
                <c:pt idx="6">
                  <c:v>20.121118242308537</c:v>
                </c:pt>
                <c:pt idx="7">
                  <c:v>19.697320123172769</c:v>
                </c:pt>
                <c:pt idx="8">
                  <c:v>29.298111650428854</c:v>
                </c:pt>
              </c:numCache>
            </c:numRef>
          </c:val>
        </c:ser>
        <c:ser>
          <c:idx val="12"/>
          <c:order val="12"/>
          <c:tx>
            <c:strRef>
              <c:f>'D2.6.3.A'!$D$66</c:f>
              <c:strCache>
                <c:ptCount val="1"/>
                <c:pt idx="0">
                  <c:v>Wind (shallow offshore)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'D2.6.3.A'!$E$53:$M$53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'D2.6.3.A'!$E$66:$M$66</c:f>
              <c:numCache>
                <c:formatCode>0</c:formatCode>
                <c:ptCount val="9"/>
                <c:pt idx="0">
                  <c:v>0</c:v>
                </c:pt>
                <c:pt idx="1">
                  <c:v>14.939238829466989</c:v>
                </c:pt>
                <c:pt idx="2">
                  <c:v>30.179507256391215</c:v>
                </c:pt>
                <c:pt idx="3">
                  <c:v>29.036462673135883</c:v>
                </c:pt>
                <c:pt idx="4">
                  <c:v>27.893418174057128</c:v>
                </c:pt>
                <c:pt idx="5">
                  <c:v>16.383314390838791</c:v>
                </c:pt>
                <c:pt idx="6">
                  <c:v>3.2305451853832858E-2</c:v>
                </c:pt>
                <c:pt idx="7">
                  <c:v>0.61713915061915936</c:v>
                </c:pt>
                <c:pt idx="8">
                  <c:v>36.728766867745541</c:v>
                </c:pt>
              </c:numCache>
            </c:numRef>
          </c:val>
        </c:ser>
        <c:ser>
          <c:idx val="13"/>
          <c:order val="13"/>
          <c:tx>
            <c:strRef>
              <c:f>'D2.6.3.A'!$D$67</c:f>
              <c:strCache>
                <c:ptCount val="1"/>
                <c:pt idx="0">
                  <c:v>Wind (deep offshore)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'D2.6.3.A'!$E$53:$M$53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'D2.6.3.A'!$E$67:$M$67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0.22719326335366982</c:v>
                </c:pt>
                <c:pt idx="7">
                  <c:v>0.93309038752580231</c:v>
                </c:pt>
                <c:pt idx="8">
                  <c:v>43.85437606368216</c:v>
                </c:pt>
              </c:numCache>
            </c:numRef>
          </c:val>
        </c:ser>
        <c:ser>
          <c:idx val="14"/>
          <c:order val="14"/>
          <c:tx>
            <c:strRef>
              <c:f>'D2.6.3.A'!$D$68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'D2.6.3.A'!$E$53:$M$53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'D2.6.3.A'!$E$68:$M$68</c:f>
              <c:numCache>
                <c:formatCode>0</c:formatCode>
                <c:ptCount val="9"/>
                <c:pt idx="0">
                  <c:v>0</c:v>
                </c:pt>
                <c:pt idx="1">
                  <c:v>18.35580517436896</c:v>
                </c:pt>
                <c:pt idx="2">
                  <c:v>47.663381901120026</c:v>
                </c:pt>
                <c:pt idx="3">
                  <c:v>47.500432951356849</c:v>
                </c:pt>
                <c:pt idx="4">
                  <c:v>47.337485192220065</c:v>
                </c:pt>
                <c:pt idx="5">
                  <c:v>47.337490761719884</c:v>
                </c:pt>
                <c:pt idx="6">
                  <c:v>36.183676807979559</c:v>
                </c:pt>
                <c:pt idx="7">
                  <c:v>10.781181286484486</c:v>
                </c:pt>
                <c:pt idx="8">
                  <c:v>17.726683570600191</c:v>
                </c:pt>
              </c:numCache>
            </c:numRef>
          </c:val>
        </c:ser>
        <c:ser>
          <c:idx val="15"/>
          <c:order val="15"/>
          <c:tx>
            <c:strRef>
              <c:f>'D2.6.3.A'!$D$69</c:f>
              <c:strCache>
                <c:ptCount val="1"/>
                <c:pt idx="0">
                  <c:v>Hydro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'D2.6.3.A'!$E$53:$M$53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'D2.6.3.A'!$E$69:$M$69</c:f>
              <c:numCache>
                <c:formatCode>0</c:formatCode>
                <c:ptCount val="9"/>
                <c:pt idx="0">
                  <c:v>3.6</c:v>
                </c:pt>
                <c:pt idx="1">
                  <c:v>4.9405724304681238</c:v>
                </c:pt>
                <c:pt idx="2">
                  <c:v>8.2755246340583692</c:v>
                </c:pt>
                <c:pt idx="3">
                  <c:v>9.7979996305036661</c:v>
                </c:pt>
                <c:pt idx="4">
                  <c:v>9.7979993530710026</c:v>
                </c:pt>
                <c:pt idx="5">
                  <c:v>9.7979992046618101</c:v>
                </c:pt>
                <c:pt idx="6">
                  <c:v>9.7884270131721802</c:v>
                </c:pt>
                <c:pt idx="7">
                  <c:v>9.7334862511041873</c:v>
                </c:pt>
                <c:pt idx="8">
                  <c:v>9.797998004015172</c:v>
                </c:pt>
              </c:numCache>
            </c:numRef>
          </c:val>
        </c:ser>
        <c:ser>
          <c:idx val="16"/>
          <c:order val="16"/>
          <c:tx>
            <c:strRef>
              <c:f>'D2.6.3.A'!$D$70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'D2.6.3.A'!$E$53:$M$53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'D2.6.3.A'!$E$70:$M$70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0.14961753447779</c:v>
                </c:pt>
                <c:pt idx="4">
                  <c:v>1.1110795641545232</c:v>
                </c:pt>
                <c:pt idx="5">
                  <c:v>1.1162142548333407</c:v>
                </c:pt>
                <c:pt idx="6">
                  <c:v>3.2605486906350261</c:v>
                </c:pt>
                <c:pt idx="7">
                  <c:v>4.348822060498982</c:v>
                </c:pt>
                <c:pt idx="8">
                  <c:v>13.817402056658006</c:v>
                </c:pt>
              </c:numCache>
            </c:numRef>
          </c:val>
        </c:ser>
        <c:ser>
          <c:idx val="17"/>
          <c:order val="17"/>
          <c:tx>
            <c:strRef>
              <c:f>'D2.6.3.A'!$D$71</c:f>
              <c:strCache>
                <c:ptCount val="1"/>
                <c:pt idx="0">
                  <c:v>Process CO2</c:v>
                </c:pt>
              </c:strCache>
            </c:strRef>
          </c:tx>
          <c:spPr>
            <a:solidFill>
              <a:srgbClr val="FFFFFF"/>
            </a:solidFill>
          </c:spPr>
          <c:invertIfNegative val="0"/>
          <c:cat>
            <c:strRef>
              <c:f>'D2.6.3.A'!$E$53:$M$53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'D2.6.3.A'!$E$71:$M$71</c:f>
              <c:numCache>
                <c:formatCode>0</c:formatCode>
                <c:ptCount val="9"/>
                <c:pt idx="0">
                  <c:v>0</c:v>
                </c:pt>
                <c:pt idx="1">
                  <c:v>29.312205656492914</c:v>
                </c:pt>
                <c:pt idx="2">
                  <c:v>26.742860049205248</c:v>
                </c:pt>
                <c:pt idx="3">
                  <c:v>23.714816862734242</c:v>
                </c:pt>
                <c:pt idx="4">
                  <c:v>21.598637031421024</c:v>
                </c:pt>
                <c:pt idx="5">
                  <c:v>20.945536261324339</c:v>
                </c:pt>
                <c:pt idx="6">
                  <c:v>20.392844544014793</c:v>
                </c:pt>
                <c:pt idx="7">
                  <c:v>19.495290014205111</c:v>
                </c:pt>
                <c:pt idx="8">
                  <c:v>18.424756993115249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26618368"/>
        <c:axId val="226689792"/>
      </c:barChart>
      <c:catAx>
        <c:axId val="22661836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26689792"/>
        <c:crosses val="autoZero"/>
        <c:auto val="1"/>
        <c:lblAlgn val="ctr"/>
        <c:lblOffset val="100"/>
        <c:noMultiLvlLbl val="0"/>
      </c:catAx>
      <c:valAx>
        <c:axId val="226689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2661836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Electricity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'D2.6.3.A'!$DK$54</c:f>
              <c:strCache>
                <c:ptCount val="1"/>
                <c:pt idx="0">
                  <c:v>Industry I1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'D2.6.3.A'!$DL$54:$DT$54</c:f>
              <c:numCache>
                <c:formatCode>0</c:formatCode>
                <c:ptCount val="9"/>
                <c:pt idx="0">
                  <c:v>0</c:v>
                </c:pt>
                <c:pt idx="1">
                  <c:v>6.1762269991547072</c:v>
                </c:pt>
                <c:pt idx="2">
                  <c:v>5.1276573146781574</c:v>
                </c:pt>
                <c:pt idx="3">
                  <c:v>2.0164006918352779</c:v>
                </c:pt>
                <c:pt idx="4">
                  <c:v>0.80066450646575615</c:v>
                </c:pt>
                <c:pt idx="5">
                  <c:v>5.3532338932434477E-4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'D2.6.3.A'!$DK$55</c:f>
              <c:strCache>
                <c:ptCount val="1"/>
                <c:pt idx="0">
                  <c:v>Industry I1 HTP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'D2.6.3.A'!$DL$55:$DT$55</c:f>
              <c:numCache>
                <c:formatCode>0</c:formatCode>
                <c:ptCount val="9"/>
                <c:pt idx="0">
                  <c:v>0</c:v>
                </c:pt>
                <c:pt idx="1">
                  <c:v>5.3322930901980398E-2</c:v>
                </c:pt>
                <c:pt idx="2">
                  <c:v>0.16057436511479467</c:v>
                </c:pt>
                <c:pt idx="3">
                  <c:v>0.34092169820517326</c:v>
                </c:pt>
                <c:pt idx="4">
                  <c:v>0.34092172063078913</c:v>
                </c:pt>
                <c:pt idx="5">
                  <c:v>0.34092174125907249</c:v>
                </c:pt>
                <c:pt idx="6">
                  <c:v>0.28759883237232969</c:v>
                </c:pt>
                <c:pt idx="7">
                  <c:v>0.18034742244169499</c:v>
                </c:pt>
                <c:pt idx="8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'D2.6.3.A'!$DK$56</c:f>
              <c:strCache>
                <c:ptCount val="1"/>
                <c:pt idx="0">
                  <c:v>Industry I1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'D2.6.3.A'!$DL$56:$DT$56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5.3322961312270253E-2</c:v>
                </c:pt>
                <c:pt idx="4">
                  <c:v>0.1605742530981889</c:v>
                </c:pt>
                <c:pt idx="5">
                  <c:v>0.22835057783911941</c:v>
                </c:pt>
                <c:pt idx="6">
                  <c:v>0.23607102519408424</c:v>
                </c:pt>
                <c:pt idx="7">
                  <c:v>0.21538195179002714</c:v>
                </c:pt>
                <c:pt idx="8">
                  <c:v>0.12587509031496888</c:v>
                </c:pt>
              </c:numCache>
            </c:numRef>
          </c:val>
        </c:ser>
        <c:ser>
          <c:idx val="3"/>
          <c:order val="3"/>
          <c:tx>
            <c:strRef>
              <c:f>'D2.6.3.A'!$DK$57</c:f>
              <c:strCache>
                <c:ptCount val="1"/>
                <c:pt idx="0">
                  <c:v>Industry I1 HTP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'D2.6.3.A'!$DL$57:$DT$57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4.0816176698537564E-2</c:v>
                </c:pt>
                <c:pt idx="4">
                  <c:v>4.0816890139201527E-2</c:v>
                </c:pt>
                <c:pt idx="5">
                  <c:v>4.0817168346467717E-2</c:v>
                </c:pt>
                <c:pt idx="6">
                  <c:v>4.0817542597789302E-2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'D2.6.3.A'!$DK$58</c:f>
              <c:strCache>
                <c:ptCount val="1"/>
                <c:pt idx="0">
                  <c:v>Industry I1 HTP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'D2.6.3.A'!$DL$58:$DT$58</c:f>
              <c:numCache>
                <c:formatCode>0</c:formatCode>
                <c:ptCount val="9"/>
                <c:pt idx="0">
                  <c:v>0</c:v>
                </c:pt>
                <c:pt idx="1">
                  <c:v>0.1304768266377225</c:v>
                </c:pt>
                <c:pt idx="2">
                  <c:v>0.3929121143397159</c:v>
                </c:pt>
                <c:pt idx="3">
                  <c:v>0.90700953555828445</c:v>
                </c:pt>
                <c:pt idx="4">
                  <c:v>0.90700980515035745</c:v>
                </c:pt>
                <c:pt idx="5">
                  <c:v>0.90700998131464017</c:v>
                </c:pt>
                <c:pt idx="6">
                  <c:v>0.77653335208355889</c:v>
                </c:pt>
                <c:pt idx="7">
                  <c:v>0.51409831998512789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'D2.6.3.A'!$DK$59</c:f>
              <c:strCache>
                <c:ptCount val="1"/>
                <c:pt idx="0">
                  <c:v>Industry I1 HTP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'D2.6.3.A'!$DL$59:$DT$59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0.13047660840872033</c:v>
                </c:pt>
                <c:pt idx="4">
                  <c:v>0.37628247880468668</c:v>
                </c:pt>
                <c:pt idx="5">
                  <c:v>0.5196999535548501</c:v>
                </c:pt>
                <c:pt idx="6">
                  <c:v>0.752226616294422</c:v>
                </c:pt>
                <c:pt idx="7">
                  <c:v>1.4259568978242534</c:v>
                </c:pt>
                <c:pt idx="8">
                  <c:v>2.5581049574578416</c:v>
                </c:pt>
              </c:numCache>
            </c:numRef>
          </c:val>
        </c:ser>
        <c:ser>
          <c:idx val="6"/>
          <c:order val="6"/>
          <c:tx>
            <c:strRef>
              <c:f>'D2.6.3.A'!$DK$60</c:f>
              <c:strCache>
                <c:ptCount val="1"/>
                <c:pt idx="0">
                  <c:v>Industry I1 Mot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'D2.6.3.A'!$DL$60:$DT$60</c:f>
              <c:numCache>
                <c:formatCode>0</c:formatCode>
                <c:ptCount val="9"/>
                <c:pt idx="0">
                  <c:v>0</c:v>
                </c:pt>
                <c:pt idx="1">
                  <c:v>1.0562742173153508</c:v>
                </c:pt>
                <c:pt idx="2">
                  <c:v>1.0766793113337658</c:v>
                </c:pt>
                <c:pt idx="3">
                  <c:v>1.0519110059272123</c:v>
                </c:pt>
                <c:pt idx="4">
                  <c:v>1.0424909199843078</c:v>
                </c:pt>
                <c:pt idx="5">
                  <c:v>1.0206624297548696</c:v>
                </c:pt>
                <c:pt idx="6">
                  <c:v>1.0078396597594661</c:v>
                </c:pt>
                <c:pt idx="7">
                  <c:v>0.99166768164839902</c:v>
                </c:pt>
                <c:pt idx="8">
                  <c:v>0.97549570353733561</c:v>
                </c:pt>
              </c:numCache>
            </c:numRef>
          </c:val>
        </c:ser>
        <c:ser>
          <c:idx val="7"/>
          <c:order val="7"/>
          <c:tx>
            <c:strRef>
              <c:f>'D2.6.3.A'!$DK$61</c:f>
              <c:strCache>
                <c:ptCount val="1"/>
                <c:pt idx="0">
                  <c:v>Industry I1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'D2.6.3.A'!$DL$61:$DT$61</c:f>
              <c:numCache>
                <c:formatCode>0</c:formatCode>
                <c:ptCount val="9"/>
                <c:pt idx="0">
                  <c:v>0</c:v>
                </c:pt>
                <c:pt idx="1">
                  <c:v>0.82291803069890135</c:v>
                </c:pt>
                <c:pt idx="2">
                  <c:v>0.83881512282766724</c:v>
                </c:pt>
                <c:pt idx="3">
                  <c:v>0.81951864065391422</c:v>
                </c:pt>
                <c:pt idx="4">
                  <c:v>0.81217977336571223</c:v>
                </c:pt>
                <c:pt idx="5">
                  <c:v>0.79517377246696219</c:v>
                </c:pt>
                <c:pt idx="6">
                  <c:v>0.78518393607441628</c:v>
                </c:pt>
                <c:pt idx="7">
                  <c:v>0.77258479583495676</c:v>
                </c:pt>
                <c:pt idx="8">
                  <c:v>0.7599852586084509</c:v>
                </c:pt>
              </c:numCache>
            </c:numRef>
          </c:val>
        </c:ser>
        <c:ser>
          <c:idx val="8"/>
          <c:order val="8"/>
          <c:tx>
            <c:strRef>
              <c:f>'D2.6.3.A'!$DK$62</c:f>
              <c:strCache>
                <c:ptCount val="1"/>
                <c:pt idx="0">
                  <c:v>Industry I2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'D2.6.3.A'!$DL$62:$DT$62</c:f>
              <c:numCache>
                <c:formatCode>0</c:formatCode>
                <c:ptCount val="9"/>
                <c:pt idx="0">
                  <c:v>0</c:v>
                </c:pt>
                <c:pt idx="1">
                  <c:v>0.45684992733455582</c:v>
                </c:pt>
                <c:pt idx="2">
                  <c:v>0.47423213484896903</c:v>
                </c:pt>
                <c:pt idx="3">
                  <c:v>0.46954073272419927</c:v>
                </c:pt>
                <c:pt idx="4">
                  <c:v>0.44150206291388411</c:v>
                </c:pt>
                <c:pt idx="5">
                  <c:v>0.3746288275373606</c:v>
                </c:pt>
                <c:pt idx="6">
                  <c:v>0.21757393998151794</c:v>
                </c:pt>
                <c:pt idx="7">
                  <c:v>8.7845605719168718E-3</c:v>
                </c:pt>
                <c:pt idx="8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'D2.6.3.A'!$DK$63</c:f>
              <c:strCache>
                <c:ptCount val="1"/>
                <c:pt idx="0">
                  <c:v>Industry I2 HTP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'D2.6.3.A'!$DL$63:$DT$63</c:f>
              <c:numCache>
                <c:formatCode>0</c:formatCode>
                <c:ptCount val="9"/>
                <c:pt idx="0">
                  <c:v>0</c:v>
                </c:pt>
                <c:pt idx="1">
                  <c:v>5.4076474300989085E-3</c:v>
                </c:pt>
                <c:pt idx="2">
                  <c:v>1.1286212932265826E-2</c:v>
                </c:pt>
                <c:pt idx="3">
                  <c:v>1.128628998398006E-2</c:v>
                </c:pt>
                <c:pt idx="4">
                  <c:v>1.1286366358808014E-2</c:v>
                </c:pt>
                <c:pt idx="5">
                  <c:v>1.1286442522460253E-2</c:v>
                </c:pt>
                <c:pt idx="6">
                  <c:v>1.1286518264792817E-2</c:v>
                </c:pt>
                <c:pt idx="7">
                  <c:v>5.878946210205049E-3</c:v>
                </c:pt>
                <c:pt idx="8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'D2.6.3.A'!$DK$64</c:f>
              <c:strCache>
                <c:ptCount val="1"/>
                <c:pt idx="0">
                  <c:v>Industry I2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'D2.6.3.A'!$DL$64:$DT$64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1.7083804742357163E-2</c:v>
                </c:pt>
                <c:pt idx="4">
                  <c:v>5.1445357753126093E-2</c:v>
                </c:pt>
                <c:pt idx="5">
                  <c:v>0.12055864715359495</c:v>
                </c:pt>
                <c:pt idx="6">
                  <c:v>0.25957005596936328</c:v>
                </c:pt>
                <c:pt idx="7">
                  <c:v>0.4472635346431984</c:v>
                </c:pt>
                <c:pt idx="8">
                  <c:v>0.42760097131608737</c:v>
                </c:pt>
              </c:numCache>
            </c:numRef>
          </c:val>
        </c:ser>
        <c:ser>
          <c:idx val="11"/>
          <c:order val="11"/>
          <c:tx>
            <c:strRef>
              <c:f>'D2.6.3.A'!$DK$65</c:f>
              <c:strCache>
                <c:ptCount val="1"/>
                <c:pt idx="0">
                  <c:v>Industry I2 HTP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'D2.6.3.A'!$DL$65:$DT$65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4.3374665004790236E-3</c:v>
                </c:pt>
                <c:pt idx="5">
                  <c:v>4.3377779061566906E-3</c:v>
                </c:pt>
                <c:pt idx="6">
                  <c:v>4.3378748744433869E-3</c:v>
                </c:pt>
                <c:pt idx="7">
                  <c:v>4.241011057946463E-3</c:v>
                </c:pt>
                <c:pt idx="8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'D2.6.3.A'!$DK$66</c:f>
              <c:strCache>
                <c:ptCount val="1"/>
                <c:pt idx="0">
                  <c:v>Industry I2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'D2.6.3.A'!$DL$66:$DT$66</c:f>
              <c:numCache>
                <c:formatCode>0</c:formatCode>
                <c:ptCount val="9"/>
                <c:pt idx="0">
                  <c:v>0</c:v>
                </c:pt>
                <c:pt idx="1">
                  <c:v>1.8327362998402543</c:v>
                </c:pt>
                <c:pt idx="2">
                  <c:v>1.6407499535532182</c:v>
                </c:pt>
                <c:pt idx="3">
                  <c:v>0.89805014775855962</c:v>
                </c:pt>
                <c:pt idx="4">
                  <c:v>0.60209193162553076</c:v>
                </c:pt>
                <c:pt idx="5">
                  <c:v>2.1724721206207373E-2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'D2.6.3.A'!$DK$67</c:f>
              <c:strCache>
                <c:ptCount val="1"/>
                <c:pt idx="0">
                  <c:v>Industry I2 LTP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'D2.6.3.A'!$DL$67:$DT$67</c:f>
              <c:numCache>
                <c:formatCode>0</c:formatCode>
                <c:ptCount val="9"/>
                <c:pt idx="0">
                  <c:v>0</c:v>
                </c:pt>
                <c:pt idx="1">
                  <c:v>7.1546157130505925E-2</c:v>
                </c:pt>
                <c:pt idx="2">
                  <c:v>0.2160478240838665</c:v>
                </c:pt>
                <c:pt idx="3">
                  <c:v>0.50471817213375358</c:v>
                </c:pt>
                <c:pt idx="4">
                  <c:v>0.45428361240088028</c:v>
                </c:pt>
                <c:pt idx="5">
                  <c:v>0.30978232209963807</c:v>
                </c:pt>
                <c:pt idx="6">
                  <c:v>2.1112032685942816E-2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'D2.6.3.A'!$DK$68</c:f>
              <c:strCache>
                <c:ptCount val="1"/>
                <c:pt idx="0">
                  <c:v>Industry I2 LTP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'D2.6.3.A'!$DL$68:$DT$68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7.307818152009074E-2</c:v>
                </c:pt>
                <c:pt idx="4">
                  <c:v>0.22006432901584949</c:v>
                </c:pt>
                <c:pt idx="5">
                  <c:v>0.51010853987281135</c:v>
                </c:pt>
                <c:pt idx="6">
                  <c:v>0.54484127928810244</c:v>
                </c:pt>
                <c:pt idx="7">
                  <c:v>0.45843431351068392</c:v>
                </c:pt>
                <c:pt idx="8">
                  <c:v>0.28283755699218377</c:v>
                </c:pt>
              </c:numCache>
            </c:numRef>
          </c:val>
        </c:ser>
        <c:ser>
          <c:idx val="15"/>
          <c:order val="15"/>
          <c:tx>
            <c:strRef>
              <c:f>'D2.6.3.A'!$DK$69</c:f>
              <c:strCache>
                <c:ptCount val="1"/>
                <c:pt idx="0">
                  <c:v>Industry I2 LTP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'D2.6.3.A'!$DL$69:$DT$69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7.3078147606523522E-2</c:v>
                </c:pt>
                <c:pt idx="4">
                  <c:v>0.21864225944136464</c:v>
                </c:pt>
                <c:pt idx="5">
                  <c:v>0.48181100952767364</c:v>
                </c:pt>
                <c:pt idx="6">
                  <c:v>0.40878434467385683</c:v>
                </c:pt>
                <c:pt idx="7">
                  <c:v>0.26322127909754672</c:v>
                </c:pt>
                <c:pt idx="8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'D2.6.3.A'!$DK$70</c:f>
              <c:strCache>
                <c:ptCount val="1"/>
                <c:pt idx="0">
                  <c:v>Industry I2 LTP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'D2.6.3.A'!$DL$70:$DT$70</c:f>
              <c:numCache>
                <c:formatCode>0</c:formatCode>
                <c:ptCount val="9"/>
                <c:pt idx="0">
                  <c:v>0</c:v>
                </c:pt>
                <c:pt idx="1">
                  <c:v>7.3078164536703447E-2</c:v>
                </c:pt>
                <c:pt idx="2">
                  <c:v>0.22006435744916611</c:v>
                </c:pt>
                <c:pt idx="3">
                  <c:v>0.50500639092482136</c:v>
                </c:pt>
                <c:pt idx="4">
                  <c:v>0.44543780581372167</c:v>
                </c:pt>
                <c:pt idx="5">
                  <c:v>0.29845202078649224</c:v>
                </c:pt>
                <c:pt idx="6">
                  <c:v>1.3510059549539533E-2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7"/>
          <c:order val="17"/>
          <c:tx>
            <c:strRef>
              <c:f>'D2.6.3.A'!$DK$71</c:f>
              <c:strCache>
                <c:ptCount val="1"/>
                <c:pt idx="0">
                  <c:v>Industry I2 LTP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'D2.6.3.A'!$DL$71:$DT$71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7.3078191115487343E-2</c:v>
                </c:pt>
                <c:pt idx="4">
                  <c:v>0.22006434998285745</c:v>
                </c:pt>
                <c:pt idx="5">
                  <c:v>0.50080196253274978</c:v>
                </c:pt>
                <c:pt idx="6">
                  <c:v>0.98287178382239615</c:v>
                </c:pt>
                <c:pt idx="7">
                  <c:v>1.0319736094099226</c:v>
                </c:pt>
                <c:pt idx="8">
                  <c:v>1.1292873209241987</c:v>
                </c:pt>
              </c:numCache>
            </c:numRef>
          </c:val>
        </c:ser>
        <c:ser>
          <c:idx val="18"/>
          <c:order val="18"/>
          <c:tx>
            <c:strRef>
              <c:f>'D2.6.3.A'!$DK$72</c:f>
              <c:strCache>
                <c:ptCount val="1"/>
                <c:pt idx="0">
                  <c:v>Industry I2 LTP Hyd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'D2.6.3.A'!$DL$72:$DT$72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3.278822293418397E-3</c:v>
                </c:pt>
                <c:pt idx="4">
                  <c:v>1.4886956570251467E-2</c:v>
                </c:pt>
                <c:pt idx="5">
                  <c:v>6.2373890371150841E-2</c:v>
                </c:pt>
                <c:pt idx="6">
                  <c:v>0.1367250996207787</c:v>
                </c:pt>
                <c:pt idx="7">
                  <c:v>0.24045498153666414</c:v>
                </c:pt>
                <c:pt idx="8">
                  <c:v>0.4169395244599316</c:v>
                </c:pt>
              </c:numCache>
            </c:numRef>
          </c:val>
        </c:ser>
        <c:ser>
          <c:idx val="19"/>
          <c:order val="19"/>
          <c:tx>
            <c:strRef>
              <c:f>'D2.6.3.A'!$DK$73</c:f>
              <c:strCache>
                <c:ptCount val="1"/>
                <c:pt idx="0">
                  <c:v>Industry I2 Mot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'D2.6.3.A'!$DL$73:$DT$73</c:f>
              <c:numCache>
                <c:formatCode>0</c:formatCode>
                <c:ptCount val="9"/>
                <c:pt idx="0">
                  <c:v>0</c:v>
                </c:pt>
                <c:pt idx="1">
                  <c:v>8.9218660247868957</c:v>
                </c:pt>
                <c:pt idx="2">
                  <c:v>9.3708169422662682</c:v>
                </c:pt>
                <c:pt idx="3">
                  <c:v>9.6118737573988469</c:v>
                </c:pt>
                <c:pt idx="4">
                  <c:v>9.8157411825134577</c:v>
                </c:pt>
                <c:pt idx="5">
                  <c:v>9.8589818957813158</c:v>
                </c:pt>
                <c:pt idx="6">
                  <c:v>9.5107338275581537</c:v>
                </c:pt>
                <c:pt idx="7">
                  <c:v>8.9973302601370317</c:v>
                </c:pt>
                <c:pt idx="8">
                  <c:v>8.2530004435823425</c:v>
                </c:pt>
              </c:numCache>
            </c:numRef>
          </c:val>
        </c:ser>
        <c:ser>
          <c:idx val="20"/>
          <c:order val="20"/>
          <c:tx>
            <c:strRef>
              <c:f>'D2.6.3.A'!$DK$74</c:f>
              <c:strCache>
                <c:ptCount val="1"/>
                <c:pt idx="0">
                  <c:v>Industry I2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'D2.6.3.A'!$DL$74:$DT$74</c:f>
              <c:numCache>
                <c:formatCode>0</c:formatCode>
                <c:ptCount val="9"/>
                <c:pt idx="0">
                  <c:v>0</c:v>
                </c:pt>
                <c:pt idx="1">
                  <c:v>5.3266790013100254</c:v>
                </c:pt>
                <c:pt idx="2">
                  <c:v>5.5947190498800383</c:v>
                </c:pt>
                <c:pt idx="3">
                  <c:v>5.7386387293232817</c:v>
                </c:pt>
                <c:pt idx="4">
                  <c:v>5.8603550178742934</c:v>
                </c:pt>
                <c:pt idx="5">
                  <c:v>5.8861712877051593</c:v>
                </c:pt>
                <c:pt idx="6">
                  <c:v>5.6782545020623516</c:v>
                </c:pt>
                <c:pt idx="7">
                  <c:v>5.371733777520503</c:v>
                </c:pt>
                <c:pt idx="8">
                  <c:v>4.9273413813041671</c:v>
                </c:pt>
              </c:numCache>
            </c:numRef>
          </c:val>
        </c:ser>
        <c:ser>
          <c:idx val="21"/>
          <c:order val="21"/>
          <c:tx>
            <c:strRef>
              <c:f>'D2.6.3.A'!$DK$75</c:f>
              <c:strCache>
                <c:ptCount val="1"/>
                <c:pt idx="0">
                  <c:v>Industry I2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'D2.6.3.A'!$DL$75:$DT$75</c:f>
              <c:numCache>
                <c:formatCode>0</c:formatCode>
                <c:ptCount val="9"/>
                <c:pt idx="0">
                  <c:v>0</c:v>
                </c:pt>
                <c:pt idx="1">
                  <c:v>0.10010077282932613</c:v>
                </c:pt>
                <c:pt idx="2">
                  <c:v>0.1012029705361982</c:v>
                </c:pt>
                <c:pt idx="3">
                  <c:v>9.5278535567676723E-2</c:v>
                </c:pt>
                <c:pt idx="4">
                  <c:v>8.3832036689160894E-2</c:v>
                </c:pt>
                <c:pt idx="5">
                  <c:v>6.7934506779082721E-2</c:v>
                </c:pt>
                <c:pt idx="6">
                  <c:v>7.2635444490785975E-2</c:v>
                </c:pt>
                <c:pt idx="7">
                  <c:v>8.2272945075888421E-2</c:v>
                </c:pt>
                <c:pt idx="8">
                  <c:v>9.4190422768834742E-2</c:v>
                </c:pt>
              </c:numCache>
            </c:numRef>
          </c:val>
        </c:ser>
        <c:ser>
          <c:idx val="22"/>
          <c:order val="22"/>
          <c:tx>
            <c:strRef>
              <c:f>'D2.6.3.A'!$DK$76</c:f>
              <c:strCache>
                <c:ptCount val="1"/>
                <c:pt idx="0">
                  <c:v>Industry I2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'D2.6.3.A'!$DL$76:$DT$76</c:f>
              <c:numCache>
                <c:formatCode>0</c:formatCode>
                <c:ptCount val="9"/>
                <c:pt idx="0">
                  <c:v>0</c:v>
                </c:pt>
                <c:pt idx="1">
                  <c:v>1.7238542962442337E-3</c:v>
                </c:pt>
                <c:pt idx="2">
                  <c:v>5.745537444900856E-3</c:v>
                </c:pt>
                <c:pt idx="3">
                  <c:v>1.4421154212203175E-2</c:v>
                </c:pt>
                <c:pt idx="4">
                  <c:v>2.8194397621518725E-2</c:v>
                </c:pt>
                <c:pt idx="5">
                  <c:v>4.4585437834704512E-2</c:v>
                </c:pt>
                <c:pt idx="6">
                  <c:v>3.5909969594651085E-2</c:v>
                </c:pt>
                <c:pt idx="7">
                  <c:v>2.0413014865770494E-2</c:v>
                </c:pt>
                <c:pt idx="8">
                  <c:v>0</c:v>
                </c:pt>
              </c:numCache>
            </c:numRef>
          </c:val>
        </c:ser>
        <c:ser>
          <c:idx val="23"/>
          <c:order val="23"/>
          <c:tx>
            <c:strRef>
              <c:f>'D2.6.3.A'!$DK$77</c:f>
              <c:strCache>
                <c:ptCount val="1"/>
                <c:pt idx="0">
                  <c:v>Industry I3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'D2.6.3.A'!$DL$77:$DT$77</c:f>
              <c:numCache>
                <c:formatCode>0</c:formatCode>
                <c:ptCount val="9"/>
                <c:pt idx="0">
                  <c:v>0</c:v>
                </c:pt>
                <c:pt idx="1">
                  <c:v>0.70611579892475018</c:v>
                </c:pt>
                <c:pt idx="2">
                  <c:v>0.74882847252602069</c:v>
                </c:pt>
                <c:pt idx="3">
                  <c:v>0.7737129866075142</c:v>
                </c:pt>
                <c:pt idx="4">
                  <c:v>0.80283582440996337</c:v>
                </c:pt>
                <c:pt idx="5">
                  <c:v>0.82576573057276526</c:v>
                </c:pt>
                <c:pt idx="6">
                  <c:v>0.84226530017020595</c:v>
                </c:pt>
                <c:pt idx="7">
                  <c:v>0.8550224209124726</c:v>
                </c:pt>
                <c:pt idx="8">
                  <c:v>0.86311161526885827</c:v>
                </c:pt>
              </c:numCache>
            </c:numRef>
          </c:val>
        </c:ser>
        <c:ser>
          <c:idx val="24"/>
          <c:order val="24"/>
          <c:tx>
            <c:strRef>
              <c:f>'D2.6.3.A'!$DK$78</c:f>
              <c:strCache>
                <c:ptCount val="1"/>
                <c:pt idx="0">
                  <c:v>Industry I3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'D2.6.3.A'!$DL$78:$DT$78</c:f>
              <c:numCache>
                <c:formatCode>0</c:formatCode>
                <c:ptCount val="9"/>
                <c:pt idx="0">
                  <c:v>0</c:v>
                </c:pt>
                <c:pt idx="1">
                  <c:v>6.9354297835725314</c:v>
                </c:pt>
                <c:pt idx="2">
                  <c:v>7.3549516677394848</c:v>
                </c:pt>
                <c:pt idx="3">
                  <c:v>7.5993668411923228</c:v>
                </c:pt>
                <c:pt idx="4">
                  <c:v>7.8854090514628661</c:v>
                </c:pt>
                <c:pt idx="5">
                  <c:v>8.1106249265949035</c:v>
                </c:pt>
                <c:pt idx="6">
                  <c:v>8.2726821575245939</c:v>
                </c:pt>
                <c:pt idx="7">
                  <c:v>8.3979812223197392</c:v>
                </c:pt>
                <c:pt idx="8">
                  <c:v>8.477435839265727</c:v>
                </c:pt>
              </c:numCache>
            </c:numRef>
          </c:val>
        </c:ser>
        <c:ser>
          <c:idx val="25"/>
          <c:order val="25"/>
          <c:tx>
            <c:strRef>
              <c:f>'D2.6.3.A'!$DK$79</c:f>
              <c:strCache>
                <c:ptCount val="1"/>
                <c:pt idx="0">
                  <c:v>Industry I3 Mot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'D2.6.3.A'!$DL$79:$DT$79</c:f>
              <c:numCache>
                <c:formatCode>0</c:formatCode>
                <c:ptCount val="9"/>
                <c:pt idx="0">
                  <c:v>0</c:v>
                </c:pt>
                <c:pt idx="1">
                  <c:v>0.57768853586016311</c:v>
                </c:pt>
                <c:pt idx="2">
                  <c:v>0.61263273055536172</c:v>
                </c:pt>
                <c:pt idx="3">
                  <c:v>0.63299136792815724</c:v>
                </c:pt>
                <c:pt idx="4">
                  <c:v>0.65681732645201418</c:v>
                </c:pt>
                <c:pt idx="5">
                  <c:v>0.67557674139354518</c:v>
                </c:pt>
                <c:pt idx="6">
                  <c:v>0.68907533734244464</c:v>
                </c:pt>
                <c:pt idx="7">
                  <c:v>0.69951215155981483</c:v>
                </c:pt>
                <c:pt idx="8">
                  <c:v>0.70613037390745181</c:v>
                </c:pt>
              </c:numCache>
            </c:numRef>
          </c:val>
        </c:ser>
        <c:ser>
          <c:idx val="26"/>
          <c:order val="26"/>
          <c:tx>
            <c:strRef>
              <c:f>'D2.6.3.A'!$DK$80</c:f>
              <c:strCache>
                <c:ptCount val="1"/>
                <c:pt idx="0">
                  <c:v>Industry I3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'D2.6.3.A'!$DL$80:$DT$80</c:f>
              <c:numCache>
                <c:formatCode>0</c:formatCode>
                <c:ptCount val="9"/>
                <c:pt idx="0">
                  <c:v>0</c:v>
                </c:pt>
                <c:pt idx="1">
                  <c:v>5.6892005361573039</c:v>
                </c:pt>
                <c:pt idx="2">
                  <c:v>6.033338373141981</c:v>
                </c:pt>
                <c:pt idx="3">
                  <c:v>6.2338344439533788</c:v>
                </c:pt>
                <c:pt idx="4">
                  <c:v>6.4684777225463623</c:v>
                </c:pt>
                <c:pt idx="5">
                  <c:v>6.653224566934238</c:v>
                </c:pt>
                <c:pt idx="6">
                  <c:v>6.7861617797965721</c:v>
                </c:pt>
                <c:pt idx="7">
                  <c:v>6.8889460479298732</c:v>
                </c:pt>
                <c:pt idx="8">
                  <c:v>6.9541234090647199</c:v>
                </c:pt>
              </c:numCache>
            </c:numRef>
          </c:val>
        </c:ser>
        <c:ser>
          <c:idx val="27"/>
          <c:order val="27"/>
          <c:tx>
            <c:strRef>
              <c:f>'D2.6.3.A'!$DK$81</c:f>
              <c:strCache>
                <c:ptCount val="1"/>
                <c:pt idx="0">
                  <c:v>Industry I3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'D2.6.3.A'!$DL$81:$DT$81</c:f>
              <c:numCache>
                <c:formatCode>0</c:formatCode>
                <c:ptCount val="9"/>
                <c:pt idx="0">
                  <c:v>0</c:v>
                </c:pt>
                <c:pt idx="1">
                  <c:v>5.9680237878594911</c:v>
                </c:pt>
                <c:pt idx="2">
                  <c:v>5.9681732568411778</c:v>
                </c:pt>
                <c:pt idx="3">
                  <c:v>5.4294971535354568</c:v>
                </c:pt>
                <c:pt idx="4">
                  <c:v>4.4715079698078455</c:v>
                </c:pt>
                <c:pt idx="5">
                  <c:v>3.0621488763415425</c:v>
                </c:pt>
                <c:pt idx="6">
                  <c:v>3.961216297170115</c:v>
                </c:pt>
                <c:pt idx="7">
                  <c:v>5.4650791554133145</c:v>
                </c:pt>
                <c:pt idx="8">
                  <c:v>7.5163816614144725</c:v>
                </c:pt>
              </c:numCache>
            </c:numRef>
          </c:val>
        </c:ser>
        <c:ser>
          <c:idx val="28"/>
          <c:order val="28"/>
          <c:tx>
            <c:strRef>
              <c:f>'D2.6.3.A'!$DK$82</c:f>
              <c:strCache>
                <c:ptCount val="1"/>
                <c:pt idx="0">
                  <c:v>Industry I3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'D2.6.3.A'!$DL$82:$DT$82</c:f>
              <c:numCache>
                <c:formatCode>0</c:formatCode>
                <c:ptCount val="9"/>
                <c:pt idx="0">
                  <c:v>0</c:v>
                </c:pt>
                <c:pt idx="1">
                  <c:v>0.18116535147232485</c:v>
                </c:pt>
                <c:pt idx="2">
                  <c:v>0.55297842369430572</c:v>
                </c:pt>
                <c:pt idx="3">
                  <c:v>1.3083614443027956</c:v>
                </c:pt>
                <c:pt idx="4">
                  <c:v>2.5199654273405123</c:v>
                </c:pt>
                <c:pt idx="5">
                  <c:v>4.1290086122796206</c:v>
                </c:pt>
                <c:pt idx="6">
                  <c:v>3.3736265952681839</c:v>
                </c:pt>
                <c:pt idx="7">
                  <c:v>1.9808581727398606</c:v>
                </c:pt>
                <c:pt idx="8">
                  <c:v>0</c:v>
                </c:pt>
              </c:numCache>
            </c:numRef>
          </c:val>
        </c:ser>
        <c:ser>
          <c:idx val="29"/>
          <c:order val="29"/>
          <c:tx>
            <c:strRef>
              <c:f>'D2.6.3.A'!$DK$83</c:f>
              <c:strCache>
                <c:ptCount val="1"/>
                <c:pt idx="0">
                  <c:v>Industry I4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'D2.6.3.A'!$DL$83:$DT$83</c:f>
              <c:numCache>
                <c:formatCode>0</c:formatCode>
                <c:ptCount val="9"/>
                <c:pt idx="0">
                  <c:v>0</c:v>
                </c:pt>
                <c:pt idx="1">
                  <c:v>0.46938063687238241</c:v>
                </c:pt>
                <c:pt idx="2">
                  <c:v>0.48275440831819982</c:v>
                </c:pt>
                <c:pt idx="3">
                  <c:v>0.49673600851153393</c:v>
                </c:pt>
                <c:pt idx="4">
                  <c:v>0.51125091099806919</c:v>
                </c:pt>
                <c:pt idx="5">
                  <c:v>0.52572694403843079</c:v>
                </c:pt>
                <c:pt idx="6">
                  <c:v>0.54035434051728415</c:v>
                </c:pt>
                <c:pt idx="7">
                  <c:v>0.55511164099515031</c:v>
                </c:pt>
                <c:pt idx="8">
                  <c:v>0.5699887020019615</c:v>
                </c:pt>
              </c:numCache>
            </c:numRef>
          </c:val>
        </c:ser>
        <c:ser>
          <c:idx val="30"/>
          <c:order val="30"/>
          <c:tx>
            <c:strRef>
              <c:f>'D2.6.3.A'!$DK$84</c:f>
              <c:strCache>
                <c:ptCount val="1"/>
                <c:pt idx="0">
                  <c:v>Industry I4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'D2.6.3.A'!$DL$84:$DT$84</c:f>
              <c:numCache>
                <c:formatCode>0</c:formatCode>
                <c:ptCount val="9"/>
                <c:pt idx="0">
                  <c:v>0</c:v>
                </c:pt>
                <c:pt idx="1">
                  <c:v>4.1146384121948127</c:v>
                </c:pt>
                <c:pt idx="2">
                  <c:v>4.2318626892341156</c:v>
                </c:pt>
                <c:pt idx="3">
                  <c:v>4.3283493898481602</c:v>
                </c:pt>
                <c:pt idx="4">
                  <c:v>4.2983029295994601</c:v>
                </c:pt>
                <c:pt idx="5">
                  <c:v>4.1054203676324752</c:v>
                </c:pt>
                <c:pt idx="6">
                  <c:v>3.5904463141082501</c:v>
                </c:pt>
                <c:pt idx="7">
                  <c:v>2.4512618557151007</c:v>
                </c:pt>
                <c:pt idx="8">
                  <c:v>0.13500687428033412</c:v>
                </c:pt>
              </c:numCache>
            </c:numRef>
          </c:val>
        </c:ser>
        <c:ser>
          <c:idx val="31"/>
          <c:order val="31"/>
          <c:tx>
            <c:strRef>
              <c:f>'D2.6.3.A'!$DK$85</c:f>
              <c:strCache>
                <c:ptCount val="1"/>
                <c:pt idx="0">
                  <c:v>Industry I4 LTP Heat pumps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'D2.6.3.A'!$DL$85:$DT$85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2.8702792510085187E-2</c:v>
                </c:pt>
                <c:pt idx="4">
                  <c:v>0.20168863913037585</c:v>
                </c:pt>
                <c:pt idx="5">
                  <c:v>0.55339019801860001</c:v>
                </c:pt>
                <c:pt idx="6">
                  <c:v>1.2607934848780296</c:v>
                </c:pt>
                <c:pt idx="7">
                  <c:v>2.655968443967089</c:v>
                </c:pt>
                <c:pt idx="8">
                  <c:v>5.3468650540228984</c:v>
                </c:pt>
              </c:numCache>
            </c:numRef>
          </c:val>
        </c:ser>
        <c:ser>
          <c:idx val="32"/>
          <c:order val="32"/>
          <c:tx>
            <c:strRef>
              <c:f>'D2.6.3.A'!$DK$86</c:f>
              <c:strCache>
                <c:ptCount val="1"/>
                <c:pt idx="0">
                  <c:v>Industry I4 Mot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'D2.6.3.A'!$DL$86:$DT$86</c:f>
              <c:numCache>
                <c:formatCode>0</c:formatCode>
                <c:ptCount val="9"/>
                <c:pt idx="0">
                  <c:v>0</c:v>
                </c:pt>
                <c:pt idx="1">
                  <c:v>3.0663218993107315</c:v>
                </c:pt>
                <c:pt idx="2">
                  <c:v>3.1536887064741324</c:v>
                </c:pt>
                <c:pt idx="3">
                  <c:v>3.2450264098364241</c:v>
                </c:pt>
                <c:pt idx="4">
                  <c:v>3.3398477916089382</c:v>
                </c:pt>
                <c:pt idx="5">
                  <c:v>3.4344153823996924</c:v>
                </c:pt>
                <c:pt idx="6">
                  <c:v>3.52997173490275</c:v>
                </c:pt>
                <c:pt idx="7">
                  <c:v>3.626377040464368</c:v>
                </c:pt>
                <c:pt idx="8">
                  <c:v>3.7235654634194262</c:v>
                </c:pt>
              </c:numCache>
            </c:numRef>
          </c:val>
        </c:ser>
        <c:ser>
          <c:idx val="33"/>
          <c:order val="33"/>
          <c:tx>
            <c:strRef>
              <c:f>'D2.6.3.A'!$DK$87</c:f>
              <c:strCache>
                <c:ptCount val="1"/>
                <c:pt idx="0">
                  <c:v>Industry I4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'D2.6.3.A'!$DL$87:$DT$87</c:f>
              <c:numCache>
                <c:formatCode>0</c:formatCode>
                <c:ptCount val="9"/>
                <c:pt idx="0">
                  <c:v>0</c:v>
                </c:pt>
                <c:pt idx="1">
                  <c:v>4.1399155512000423</c:v>
                </c:pt>
                <c:pt idx="2">
                  <c:v>4.2578716569144044</c:v>
                </c:pt>
                <c:pt idx="3">
                  <c:v>4.3811890265791407</c:v>
                </c:pt>
                <c:pt idx="4">
                  <c:v>4.5092095762142979</c:v>
                </c:pt>
                <c:pt idx="5">
                  <c:v>4.6368874798085242</c:v>
                </c:pt>
                <c:pt idx="6">
                  <c:v>4.7659002987890862</c:v>
                </c:pt>
                <c:pt idx="7">
                  <c:v>4.8960590470971628</c:v>
                </c:pt>
                <c:pt idx="8">
                  <c:v>5.0272751756812832</c:v>
                </c:pt>
              </c:numCache>
            </c:numRef>
          </c:val>
        </c:ser>
        <c:ser>
          <c:idx val="34"/>
          <c:order val="34"/>
          <c:tx>
            <c:strRef>
              <c:f>'D2.6.3.A'!$DK$88</c:f>
              <c:strCache>
                <c:ptCount val="1"/>
                <c:pt idx="0">
                  <c:v>Industry I5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'D2.6.3.A'!$DL$88:$DT$88</c:f>
              <c:numCache>
                <c:formatCode>0</c:formatCode>
                <c:ptCount val="9"/>
                <c:pt idx="0">
                  <c:v>0</c:v>
                </c:pt>
                <c:pt idx="1">
                  <c:v>3.0911313809513175</c:v>
                </c:pt>
                <c:pt idx="2">
                  <c:v>2.94982147041978</c:v>
                </c:pt>
                <c:pt idx="3">
                  <c:v>2.5451878940820158</c:v>
                </c:pt>
                <c:pt idx="4">
                  <c:v>1.7997043140249742</c:v>
                </c:pt>
                <c:pt idx="5">
                  <c:v>0.22276663376884273</c:v>
                </c:pt>
                <c:pt idx="6">
                  <c:v>0.68627413166917539</c:v>
                </c:pt>
                <c:pt idx="7">
                  <c:v>1.613492513408499</c:v>
                </c:pt>
                <c:pt idx="8">
                  <c:v>3.4514681937539473</c:v>
                </c:pt>
              </c:numCache>
            </c:numRef>
          </c:val>
        </c:ser>
        <c:ser>
          <c:idx val="35"/>
          <c:order val="35"/>
          <c:tx>
            <c:strRef>
              <c:f>'D2.6.3.A'!$DK$89</c:f>
              <c:strCache>
                <c:ptCount val="1"/>
                <c:pt idx="0">
                  <c:v>Industry I5 DaS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'D2.6.3.A'!$DL$89:$DT$89</c:f>
              <c:numCache>
                <c:formatCode>0</c:formatCode>
                <c:ptCount val="9"/>
                <c:pt idx="0">
                  <c:v>0</c:v>
                </c:pt>
                <c:pt idx="1">
                  <c:v>0.11209970403604345</c:v>
                </c:pt>
                <c:pt idx="2">
                  <c:v>0.33757215422837156</c:v>
                </c:pt>
                <c:pt idx="3">
                  <c:v>0.79107768277286772</c:v>
                </c:pt>
                <c:pt idx="4">
                  <c:v>1.5911394527858191</c:v>
                </c:pt>
                <c:pt idx="5">
                  <c:v>3.199530282185818</c:v>
                </c:pt>
                <c:pt idx="6">
                  <c:v>2.7647912934546031</c:v>
                </c:pt>
                <c:pt idx="7">
                  <c:v>1.8526305035042643</c:v>
                </c:pt>
                <c:pt idx="8">
                  <c:v>1.8767813427499259E-2</c:v>
                </c:pt>
              </c:numCache>
            </c:numRef>
          </c:val>
        </c:ser>
        <c:ser>
          <c:idx val="36"/>
          <c:order val="36"/>
          <c:tx>
            <c:strRef>
              <c:f>'D2.6.3.A'!$DK$90</c:f>
              <c:strCache>
                <c:ptCount val="1"/>
                <c:pt idx="0">
                  <c:v>Industry I5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'D2.6.3.A'!$DL$90:$DT$90</c:f>
              <c:numCache>
                <c:formatCode>0</c:formatCode>
                <c:ptCount val="9"/>
                <c:pt idx="0">
                  <c:v>0</c:v>
                </c:pt>
                <c:pt idx="1">
                  <c:v>2.0171770598915377</c:v>
                </c:pt>
                <c:pt idx="2">
                  <c:v>2.0701768395422047</c:v>
                </c:pt>
                <c:pt idx="3">
                  <c:v>2.1009529871981028</c:v>
                </c:pt>
                <c:pt idx="4">
                  <c:v>2.13532264505641</c:v>
                </c:pt>
                <c:pt idx="5">
                  <c:v>2.1551297114230712</c:v>
                </c:pt>
                <c:pt idx="6">
                  <c:v>2.173246183094272</c:v>
                </c:pt>
                <c:pt idx="7">
                  <c:v>2.1827284465986456</c:v>
                </c:pt>
                <c:pt idx="8">
                  <c:v>2.1853183955719961</c:v>
                </c:pt>
              </c:numCache>
            </c:numRef>
          </c:val>
        </c:ser>
        <c:ser>
          <c:idx val="37"/>
          <c:order val="37"/>
          <c:tx>
            <c:strRef>
              <c:f>'D2.6.3.A'!$DK$91</c:f>
              <c:strCache>
                <c:ptCount val="1"/>
                <c:pt idx="0">
                  <c:v>Industry I5 Mot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'D2.6.3.A'!$DL$91:$DT$91</c:f>
              <c:numCache>
                <c:formatCode>0</c:formatCode>
                <c:ptCount val="9"/>
                <c:pt idx="0">
                  <c:v>0</c:v>
                </c:pt>
                <c:pt idx="1">
                  <c:v>1.8283024436936182</c:v>
                </c:pt>
                <c:pt idx="2">
                  <c:v>1.8763397091365372</c:v>
                </c:pt>
                <c:pt idx="3">
                  <c:v>1.9042342581512548</c:v>
                </c:pt>
                <c:pt idx="4">
                  <c:v>1.9353857210114651</c:v>
                </c:pt>
                <c:pt idx="5">
                  <c:v>1.9533381616384422</c:v>
                </c:pt>
                <c:pt idx="6">
                  <c:v>1.9697582830610842</c:v>
                </c:pt>
                <c:pt idx="7">
                  <c:v>1.9783526543173422</c:v>
                </c:pt>
                <c:pt idx="8">
                  <c:v>1.9807003372155605</c:v>
                </c:pt>
              </c:numCache>
            </c:numRef>
          </c:val>
        </c:ser>
        <c:ser>
          <c:idx val="38"/>
          <c:order val="38"/>
          <c:tx>
            <c:strRef>
              <c:f>'D2.6.3.A'!$DK$92</c:f>
              <c:strCache>
                <c:ptCount val="1"/>
                <c:pt idx="0">
                  <c:v>Industry I5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'D2.6.3.A'!$DL$92:$DT$92</c:f>
              <c:numCache>
                <c:formatCode>0</c:formatCode>
                <c:ptCount val="9"/>
                <c:pt idx="0">
                  <c:v>0</c:v>
                </c:pt>
                <c:pt idx="1">
                  <c:v>2.9435696343102595</c:v>
                </c:pt>
                <c:pt idx="2">
                  <c:v>3.0209096528925414</c:v>
                </c:pt>
                <c:pt idx="3">
                  <c:v>3.0658197903079385</c:v>
                </c:pt>
                <c:pt idx="4">
                  <c:v>3.1159738004813087</c:v>
                </c:pt>
                <c:pt idx="5">
                  <c:v>3.1448773317361143</c:v>
                </c:pt>
                <c:pt idx="6">
                  <c:v>3.1713138637394795</c:v>
                </c:pt>
                <c:pt idx="7">
                  <c:v>3.1851509934189361</c:v>
                </c:pt>
                <c:pt idx="8">
                  <c:v>3.1889303887064466</c:v>
                </c:pt>
              </c:numCache>
            </c:numRef>
          </c:val>
        </c:ser>
        <c:ser>
          <c:idx val="39"/>
          <c:order val="39"/>
          <c:tx>
            <c:strRef>
              <c:f>'D2.6.3.A'!$DK$93</c:f>
              <c:strCache>
                <c:ptCount val="1"/>
                <c:pt idx="0">
                  <c:v>Industry I5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'D2.6.3.A'!$DL$93:$DT$93</c:f>
              <c:numCache>
                <c:formatCode>0</c:formatCode>
                <c:ptCount val="9"/>
                <c:pt idx="0">
                  <c:v>0</c:v>
                </c:pt>
                <c:pt idx="1">
                  <c:v>0.51379759916005063</c:v>
                </c:pt>
                <c:pt idx="2">
                  <c:v>0.49030953973790731</c:v>
                </c:pt>
                <c:pt idx="3">
                  <c:v>0.423052688230455</c:v>
                </c:pt>
                <c:pt idx="4">
                  <c:v>0.29914086472403134</c:v>
                </c:pt>
                <c:pt idx="5">
                  <c:v>3.6891327864482515E-2</c:v>
                </c:pt>
                <c:pt idx="6">
                  <c:v>0</c:v>
                </c:pt>
                <c:pt idx="7">
                  <c:v>3.0827192943940845E-3</c:v>
                </c:pt>
                <c:pt idx="8">
                  <c:v>0.11992002715872943</c:v>
                </c:pt>
              </c:numCache>
            </c:numRef>
          </c:val>
        </c:ser>
        <c:ser>
          <c:idx val="40"/>
          <c:order val="40"/>
          <c:tx>
            <c:strRef>
              <c:f>'D2.6.3.A'!$DK$94</c:f>
              <c:strCache>
                <c:ptCount val="1"/>
                <c:pt idx="0">
                  <c:v>Industry I5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'D2.6.3.A'!$DL$94:$DT$94</c:f>
              <c:numCache>
                <c:formatCode>0</c:formatCode>
                <c:ptCount val="9"/>
                <c:pt idx="0">
                  <c:v>0</c:v>
                </c:pt>
                <c:pt idx="1">
                  <c:v>1.863294459769519E-2</c:v>
                </c:pt>
                <c:pt idx="2">
                  <c:v>5.6110334256320907E-2</c:v>
                </c:pt>
                <c:pt idx="3">
                  <c:v>0.13149063320736845</c:v>
                </c:pt>
                <c:pt idx="4">
                  <c:v>0.26447421650014991</c:v>
                </c:pt>
                <c:pt idx="5">
                  <c:v>0.53195174803227285</c:v>
                </c:pt>
                <c:pt idx="6">
                  <c:v>0.5736248158595274</c:v>
                </c:pt>
                <c:pt idx="7">
                  <c:v>0.57304517824709833</c:v>
                </c:pt>
                <c:pt idx="8">
                  <c:v>0.45689128163826903</c:v>
                </c:pt>
              </c:numCache>
            </c:numRef>
          </c:val>
        </c:ser>
        <c:ser>
          <c:idx val="41"/>
          <c:order val="41"/>
          <c:tx>
            <c:strRef>
              <c:f>'D2.6.3.A'!$DK$95</c:f>
              <c:strCache>
                <c:ptCount val="1"/>
                <c:pt idx="0">
                  <c:v>Industry I6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'D2.6.3.A'!$DL$95:$DT$95</c:f>
              <c:numCache>
                <c:formatCode>0</c:formatCode>
                <c:ptCount val="9"/>
                <c:pt idx="0">
                  <c:v>0</c:v>
                </c:pt>
                <c:pt idx="1">
                  <c:v>1.6054530089823857</c:v>
                </c:pt>
                <c:pt idx="2">
                  <c:v>1.6449721388914802</c:v>
                </c:pt>
                <c:pt idx="3">
                  <c:v>1.6567561729197284</c:v>
                </c:pt>
                <c:pt idx="4">
                  <c:v>1.6706283674213775</c:v>
                </c:pt>
                <c:pt idx="5">
                  <c:v>1.6689134399998078</c:v>
                </c:pt>
                <c:pt idx="6">
                  <c:v>1.6411298167817228</c:v>
                </c:pt>
                <c:pt idx="7">
                  <c:v>1.5993968300828361</c:v>
                </c:pt>
                <c:pt idx="8">
                  <c:v>1.5391952058277609</c:v>
                </c:pt>
              </c:numCache>
            </c:numRef>
          </c:val>
        </c:ser>
        <c:ser>
          <c:idx val="42"/>
          <c:order val="42"/>
          <c:tx>
            <c:strRef>
              <c:f>'D2.6.3.A'!$DK$96</c:f>
              <c:strCache>
                <c:ptCount val="1"/>
                <c:pt idx="0">
                  <c:v>Industry I6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'D2.6.3.A'!$DL$96:$DT$96</c:f>
              <c:numCache>
                <c:formatCode>0</c:formatCode>
                <c:ptCount val="9"/>
                <c:pt idx="0">
                  <c:v>0</c:v>
                </c:pt>
                <c:pt idx="1">
                  <c:v>0.79710986519779192</c:v>
                </c:pt>
                <c:pt idx="2">
                  <c:v>0.70782319126913462</c:v>
                </c:pt>
                <c:pt idx="3">
                  <c:v>0.57751277863000794</c:v>
                </c:pt>
                <c:pt idx="4">
                  <c:v>0.37070806153481917</c:v>
                </c:pt>
                <c:pt idx="5">
                  <c:v>6.5892733760683031E-4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3"/>
          <c:order val="43"/>
          <c:tx>
            <c:strRef>
              <c:f>'D2.6.3.A'!$DK$97</c:f>
              <c:strCache>
                <c:ptCount val="1"/>
                <c:pt idx="0">
                  <c:v>Industry I6 HTP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'D2.6.3.A'!$DL$97:$DT$97</c:f>
              <c:numCache>
                <c:formatCode>0</c:formatCode>
                <c:ptCount val="9"/>
                <c:pt idx="0">
                  <c:v>0</c:v>
                </c:pt>
                <c:pt idx="1">
                  <c:v>2.865822755008042E-2</c:v>
                </c:pt>
                <c:pt idx="2">
                  <c:v>8.6300134417967397E-2</c:v>
                </c:pt>
                <c:pt idx="3">
                  <c:v>8.8865842879382081E-2</c:v>
                </c:pt>
                <c:pt idx="4">
                  <c:v>8.8865875214786602E-2</c:v>
                </c:pt>
                <c:pt idx="5">
                  <c:v>8.8865899457261477E-2</c:v>
                </c:pt>
                <c:pt idx="6">
                  <c:v>8.8865921725474098E-2</c:v>
                </c:pt>
                <c:pt idx="7">
                  <c:v>6.0207716794644324E-2</c:v>
                </c:pt>
                <c:pt idx="8">
                  <c:v>2.5658353015690608E-3</c:v>
                </c:pt>
              </c:numCache>
            </c:numRef>
          </c:val>
        </c:ser>
        <c:ser>
          <c:idx val="44"/>
          <c:order val="44"/>
          <c:tx>
            <c:strRef>
              <c:f>'D2.6.3.A'!$DK$98</c:f>
              <c:strCache>
                <c:ptCount val="1"/>
                <c:pt idx="0">
                  <c:v>Industry I6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'D2.6.3.A'!$DL$98:$DT$98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2.8276108856441027E-2</c:v>
                </c:pt>
                <c:pt idx="4">
                  <c:v>2.9813291257716992E-2</c:v>
                </c:pt>
                <c:pt idx="5">
                  <c:v>2.9813339542147758E-2</c:v>
                </c:pt>
                <c:pt idx="6">
                  <c:v>2.9813373392385819E-2</c:v>
                </c:pt>
                <c:pt idx="7">
                  <c:v>2.9813406835818158E-2</c:v>
                </c:pt>
                <c:pt idx="8">
                  <c:v>7.1925855077389148E-3</c:v>
                </c:pt>
              </c:numCache>
            </c:numRef>
          </c:val>
        </c:ser>
        <c:ser>
          <c:idx val="45"/>
          <c:order val="45"/>
          <c:tx>
            <c:strRef>
              <c:f>'D2.6.3.A'!$DK$99</c:f>
              <c:strCache>
                <c:ptCount val="1"/>
                <c:pt idx="0">
                  <c:v>Industry I6 HTP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'D2.6.3.A'!$DL$99:$DT$99</c:f>
              <c:numCache>
                <c:formatCode>0</c:formatCode>
                <c:ptCount val="9"/>
                <c:pt idx="0">
                  <c:v>0</c:v>
                </c:pt>
                <c:pt idx="1">
                  <c:v>2.3626671854628616E-2</c:v>
                </c:pt>
                <c:pt idx="2">
                  <c:v>7.6179881864322063E-2</c:v>
                </c:pt>
                <c:pt idx="3">
                  <c:v>0.18188311113539632</c:v>
                </c:pt>
                <c:pt idx="4">
                  <c:v>0.39449000455863176</c:v>
                </c:pt>
                <c:pt idx="5">
                  <c:v>0.76363177942075533</c:v>
                </c:pt>
                <c:pt idx="6">
                  <c:v>0.74959106188248525</c:v>
                </c:pt>
                <c:pt idx="7">
                  <c:v>0.75616968910778681</c:v>
                </c:pt>
                <c:pt idx="8">
                  <c:v>0.80458170752900815</c:v>
                </c:pt>
              </c:numCache>
            </c:numRef>
          </c:val>
        </c:ser>
        <c:ser>
          <c:idx val="46"/>
          <c:order val="46"/>
          <c:tx>
            <c:strRef>
              <c:f>'D2.6.3.A'!$DK$100</c:f>
              <c:strCache>
                <c:ptCount val="1"/>
                <c:pt idx="0">
                  <c:v>Industry I6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'D2.6.3.A'!$DL$100:$DT$100</c:f>
              <c:numCache>
                <c:formatCode>0</c:formatCode>
                <c:ptCount val="9"/>
                <c:pt idx="0">
                  <c:v>0</c:v>
                </c:pt>
                <c:pt idx="1">
                  <c:v>2.9869225434309601</c:v>
                </c:pt>
                <c:pt idx="2">
                  <c:v>2.5165562927829801</c:v>
                </c:pt>
                <c:pt idx="3">
                  <c:v>2.087023479261048</c:v>
                </c:pt>
                <c:pt idx="4">
                  <c:v>1.6283298639844652</c:v>
                </c:pt>
                <c:pt idx="5">
                  <c:v>0.7046315164200303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7"/>
          <c:order val="47"/>
          <c:tx>
            <c:strRef>
              <c:f>'D2.6.3.A'!$DK$101</c:f>
              <c:strCache>
                <c:ptCount val="1"/>
                <c:pt idx="0">
                  <c:v>Industry I6 LTP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'D2.6.3.A'!$DL$101:$DT$101</c:f>
              <c:numCache>
                <c:formatCode>0</c:formatCode>
                <c:ptCount val="9"/>
                <c:pt idx="0">
                  <c:v>0</c:v>
                </c:pt>
                <c:pt idx="1">
                  <c:v>0.10834622582457849</c:v>
                </c:pt>
                <c:pt idx="2">
                  <c:v>0.32626913026362364</c:v>
                </c:pt>
                <c:pt idx="3">
                  <c:v>0.33464243091588602</c:v>
                </c:pt>
                <c:pt idx="4">
                  <c:v>0.33464258944821274</c:v>
                </c:pt>
                <c:pt idx="5">
                  <c:v>0.33464271023952136</c:v>
                </c:pt>
                <c:pt idx="6">
                  <c:v>0.33464281162313947</c:v>
                </c:pt>
                <c:pt idx="7">
                  <c:v>0.22629668490806665</c:v>
                </c:pt>
                <c:pt idx="8">
                  <c:v>8.3738898510463799E-3</c:v>
                </c:pt>
              </c:numCache>
            </c:numRef>
          </c:val>
        </c:ser>
        <c:ser>
          <c:idx val="48"/>
          <c:order val="48"/>
          <c:tx>
            <c:strRef>
              <c:f>'D2.6.3.A'!$DK$102</c:f>
              <c:strCache>
                <c:ptCount val="1"/>
                <c:pt idx="0">
                  <c:v>Industry I6 LTP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'D2.6.3.A'!$DL$102:$DT$102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0.1054571006099361</c:v>
                </c:pt>
                <c:pt idx="4">
                  <c:v>0.12309087744706017</c:v>
                </c:pt>
                <c:pt idx="5">
                  <c:v>0.12309118125132751</c:v>
                </c:pt>
                <c:pt idx="6">
                  <c:v>0.12309135307000311</c:v>
                </c:pt>
                <c:pt idx="7">
                  <c:v>0.12309150918008167</c:v>
                </c:pt>
                <c:pt idx="8">
                  <c:v>3.8726097015416759E-2</c:v>
                </c:pt>
              </c:numCache>
            </c:numRef>
          </c:val>
        </c:ser>
        <c:ser>
          <c:idx val="49"/>
          <c:order val="49"/>
          <c:tx>
            <c:strRef>
              <c:f>'D2.6.3.A'!$DK$103</c:f>
              <c:strCache>
                <c:ptCount val="1"/>
                <c:pt idx="0">
                  <c:v>Industry I6 LTP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'D2.6.3.A'!$DL$103:$DT$103</c:f>
              <c:numCache>
                <c:formatCode>0</c:formatCode>
                <c:ptCount val="9"/>
                <c:pt idx="0">
                  <c:v>0</c:v>
                </c:pt>
                <c:pt idx="1">
                  <c:v>0.10834621998575185</c:v>
                </c:pt>
                <c:pt idx="2">
                  <c:v>0.32626908968526519</c:v>
                </c:pt>
                <c:pt idx="3">
                  <c:v>0.32626934104303001</c:v>
                </c:pt>
                <c:pt idx="4">
                  <c:v>0.32626952469233106</c:v>
                </c:pt>
                <c:pt idx="5">
                  <c:v>0.32626967879277369</c:v>
                </c:pt>
                <c:pt idx="6">
                  <c:v>0.32626981423015594</c:v>
                </c:pt>
                <c:pt idx="7">
                  <c:v>0.21792373540752011</c:v>
                </c:pt>
                <c:pt idx="8">
                  <c:v>0</c:v>
                </c:pt>
              </c:numCache>
            </c:numRef>
          </c:val>
        </c:ser>
        <c:ser>
          <c:idx val="50"/>
          <c:order val="50"/>
          <c:tx>
            <c:strRef>
              <c:f>'D2.6.3.A'!$DK$104</c:f>
              <c:strCache>
                <c:ptCount val="1"/>
                <c:pt idx="0">
                  <c:v>Industry I6 LTP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'D2.6.3.A'!$DL$104:$DT$104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0.10834618414538442</c:v>
                </c:pt>
                <c:pt idx="4">
                  <c:v>0.11415802089558802</c:v>
                </c:pt>
                <c:pt idx="5">
                  <c:v>0.11415834184247234</c:v>
                </c:pt>
                <c:pt idx="6">
                  <c:v>0.11415857084473946</c:v>
                </c:pt>
                <c:pt idx="7">
                  <c:v>9.2489609051399732E-2</c:v>
                </c:pt>
                <c:pt idx="8">
                  <c:v>4.6507343234816027E-3</c:v>
                </c:pt>
              </c:numCache>
            </c:numRef>
          </c:val>
        </c:ser>
        <c:ser>
          <c:idx val="51"/>
          <c:order val="51"/>
          <c:tx>
            <c:strRef>
              <c:f>'D2.6.3.A'!$DK$105</c:f>
              <c:strCache>
                <c:ptCount val="1"/>
                <c:pt idx="0">
                  <c:v>Industry I6 LTP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'D2.6.3.A'!$DL$105:$DT$105</c:f>
              <c:numCache>
                <c:formatCode>0</c:formatCode>
                <c:ptCount val="9"/>
                <c:pt idx="0">
                  <c:v>0</c:v>
                </c:pt>
                <c:pt idx="1">
                  <c:v>7.6358081209341368E-3</c:v>
                </c:pt>
                <c:pt idx="2">
                  <c:v>0.12120330966403491</c:v>
                </c:pt>
                <c:pt idx="3">
                  <c:v>0.35212922247340278</c:v>
                </c:pt>
                <c:pt idx="4">
                  <c:v>0.81512415966792817</c:v>
                </c:pt>
                <c:pt idx="5">
                  <c:v>1.7353914365358147</c:v>
                </c:pt>
                <c:pt idx="6">
                  <c:v>2.3844479910244587</c:v>
                </c:pt>
                <c:pt idx="7">
                  <c:v>2.5393355216014331</c:v>
                </c:pt>
                <c:pt idx="8">
                  <c:v>3.0269697293100934</c:v>
                </c:pt>
              </c:numCache>
            </c:numRef>
          </c:val>
        </c:ser>
        <c:ser>
          <c:idx val="52"/>
          <c:order val="52"/>
          <c:tx>
            <c:strRef>
              <c:f>'D2.6.3.A'!$DK$106</c:f>
              <c:strCache>
                <c:ptCount val="1"/>
                <c:pt idx="0">
                  <c:v>Industry I6 Mot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'D2.6.3.A'!$DL$106:$DT$106</c:f>
              <c:numCache>
                <c:formatCode>0</c:formatCode>
                <c:ptCount val="9"/>
                <c:pt idx="0">
                  <c:v>0</c:v>
                </c:pt>
                <c:pt idx="1">
                  <c:v>16.47035221975689</c:v>
                </c:pt>
                <c:pt idx="2">
                  <c:v>16.875779145216907</c:v>
                </c:pt>
                <c:pt idx="3">
                  <c:v>16.996671718407971</c:v>
                </c:pt>
                <c:pt idx="4">
                  <c:v>17.138986530930151</c:v>
                </c:pt>
                <c:pt idx="5">
                  <c:v>17.121393116285891</c:v>
                </c:pt>
                <c:pt idx="6">
                  <c:v>16.836360729787131</c:v>
                </c:pt>
                <c:pt idx="7">
                  <c:v>16.408222119093228</c:v>
                </c:pt>
                <c:pt idx="8">
                  <c:v>15.790614299905497</c:v>
                </c:pt>
              </c:numCache>
            </c:numRef>
          </c:val>
        </c:ser>
        <c:ser>
          <c:idx val="53"/>
          <c:order val="53"/>
          <c:tx>
            <c:strRef>
              <c:f>'D2.6.3.A'!$DK$107</c:f>
              <c:strCache>
                <c:ptCount val="1"/>
                <c:pt idx="0">
                  <c:v>Industry I6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'D2.6.3.A'!$DL$107:$DT$107</c:f>
              <c:numCache>
                <c:formatCode>0</c:formatCode>
                <c:ptCount val="9"/>
                <c:pt idx="0">
                  <c:v>0</c:v>
                </c:pt>
                <c:pt idx="1">
                  <c:v>4.1063842840575733</c:v>
                </c:pt>
                <c:pt idx="2">
                  <c:v>4.2074652340099599</c:v>
                </c:pt>
                <c:pt idx="3">
                  <c:v>4.2376061136357706</c:v>
                </c:pt>
                <c:pt idx="4">
                  <c:v>4.2730880400931524</c:v>
                </c:pt>
                <c:pt idx="5">
                  <c:v>4.2687016603551839</c:v>
                </c:pt>
                <c:pt idx="6">
                  <c:v>4.1976374729486023</c:v>
                </c:pt>
                <c:pt idx="7">
                  <c:v>4.0908940178039401</c:v>
                </c:pt>
                <c:pt idx="8">
                  <c:v>3.9369119354881401</c:v>
                </c:pt>
              </c:numCache>
            </c:numRef>
          </c:val>
        </c:ser>
        <c:ser>
          <c:idx val="54"/>
          <c:order val="54"/>
          <c:tx>
            <c:strRef>
              <c:f>'D2.6.3.A'!$DK$108</c:f>
              <c:strCache>
                <c:ptCount val="1"/>
                <c:pt idx="0">
                  <c:v>Industry I6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'D2.6.3.A'!$DL$108:$DT$108</c:f>
              <c:numCache>
                <c:formatCode>0</c:formatCode>
                <c:ptCount val="9"/>
                <c:pt idx="0">
                  <c:v>0</c:v>
                </c:pt>
                <c:pt idx="1">
                  <c:v>1.3827925921447812</c:v>
                </c:pt>
                <c:pt idx="2">
                  <c:v>1.3209031678184995</c:v>
                </c:pt>
                <c:pt idx="3">
                  <c:v>1.1360720060344243</c:v>
                </c:pt>
                <c:pt idx="4">
                  <c:v>0.80383235548452003</c:v>
                </c:pt>
                <c:pt idx="5">
                  <c:v>0.10917974335500394</c:v>
                </c:pt>
                <c:pt idx="6">
                  <c:v>0.23304909728265041</c:v>
                </c:pt>
                <c:pt idx="7">
                  <c:v>0.57806200816389941</c:v>
                </c:pt>
                <c:pt idx="8">
                  <c:v>1.3146390771497487</c:v>
                </c:pt>
              </c:numCache>
            </c:numRef>
          </c:val>
        </c:ser>
        <c:ser>
          <c:idx val="55"/>
          <c:order val="55"/>
          <c:tx>
            <c:strRef>
              <c:f>'D2.6.3.A'!$DK$109</c:f>
              <c:strCache>
                <c:ptCount val="1"/>
                <c:pt idx="0">
                  <c:v>Industry I6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'D2.6.3.A'!$DL$109:$DT$109</c:f>
              <c:numCache>
                <c:formatCode>0</c:formatCode>
                <c:ptCount val="9"/>
                <c:pt idx="0">
                  <c:v>0</c:v>
                </c:pt>
                <c:pt idx="1">
                  <c:v>4.828393174119016E-2</c:v>
                </c:pt>
                <c:pt idx="2">
                  <c:v>0.14540012555162291</c:v>
                </c:pt>
                <c:pt idx="3">
                  <c:v>0.34073543874736334</c:v>
                </c:pt>
                <c:pt idx="4">
                  <c:v>0.68534054782482956</c:v>
                </c:pt>
                <c:pt idx="5">
                  <c:v>1.3784644950052654</c:v>
                </c:pt>
                <c:pt idx="6">
                  <c:v>1.2298292384719829</c:v>
                </c:pt>
                <c:pt idx="7">
                  <c:v>0.84761617208282924</c:v>
                </c:pt>
                <c:pt idx="8">
                  <c:v>5.7376307861275323E-2</c:v>
                </c:pt>
              </c:numCache>
            </c:numRef>
          </c:val>
        </c:ser>
        <c:ser>
          <c:idx val="56"/>
          <c:order val="56"/>
          <c:tx>
            <c:strRef>
              <c:f>'D2.6.3.A'!$DK$110</c:f>
              <c:strCache>
                <c:ptCount val="1"/>
                <c:pt idx="0">
                  <c:v>Industry I7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'D2.6.3.A'!$DL$110:$DT$110</c:f>
              <c:numCache>
                <c:formatCode>0</c:formatCode>
                <c:ptCount val="9"/>
                <c:pt idx="0">
                  <c:v>0</c:v>
                </c:pt>
                <c:pt idx="1">
                  <c:v>0.18667902262571903</c:v>
                </c:pt>
                <c:pt idx="2">
                  <c:v>0.17405932317627645</c:v>
                </c:pt>
                <c:pt idx="3">
                  <c:v>0.15817666963831684</c:v>
                </c:pt>
                <c:pt idx="4">
                  <c:v>0.14296036261310774</c:v>
                </c:pt>
                <c:pt idx="5">
                  <c:v>0.12623050190598881</c:v>
                </c:pt>
                <c:pt idx="6">
                  <c:v>0.10994332106597081</c:v>
                </c:pt>
                <c:pt idx="7">
                  <c:v>9.3211863246746254E-2</c:v>
                </c:pt>
                <c:pt idx="8">
                  <c:v>7.6471704804855253E-2</c:v>
                </c:pt>
              </c:numCache>
            </c:numRef>
          </c:val>
        </c:ser>
        <c:ser>
          <c:idx val="57"/>
          <c:order val="57"/>
          <c:tx>
            <c:strRef>
              <c:f>'D2.6.3.A'!$DK$111</c:f>
              <c:strCache>
                <c:ptCount val="1"/>
                <c:pt idx="0">
                  <c:v>Industry I7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'D2.6.3.A'!$DL$111:$DT$111</c:f>
              <c:numCache>
                <c:formatCode>0</c:formatCode>
                <c:ptCount val="9"/>
                <c:pt idx="0">
                  <c:v>0</c:v>
                </c:pt>
                <c:pt idx="1">
                  <c:v>2.6420064622303063</c:v>
                </c:pt>
                <c:pt idx="2">
                  <c:v>2.4634027721558787</c:v>
                </c:pt>
                <c:pt idx="3">
                  <c:v>2.0059661150286932</c:v>
                </c:pt>
                <c:pt idx="4">
                  <c:v>1.4266215200362837</c:v>
                </c:pt>
                <c:pt idx="5">
                  <c:v>0.62804743719204958</c:v>
                </c:pt>
                <c:pt idx="6">
                  <c:v>0.11163665218415657</c:v>
                </c:pt>
                <c:pt idx="7">
                  <c:v>2.807371117497143E-3</c:v>
                </c:pt>
                <c:pt idx="8">
                  <c:v>0</c:v>
                </c:pt>
              </c:numCache>
            </c:numRef>
          </c:val>
        </c:ser>
        <c:ser>
          <c:idx val="58"/>
          <c:order val="58"/>
          <c:tx>
            <c:strRef>
              <c:f>'D2.6.3.A'!$DK$112</c:f>
              <c:strCache>
                <c:ptCount val="1"/>
                <c:pt idx="0">
                  <c:v>Industry I7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'D2.6.3.A'!$DL$112:$DT$112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9.3728990530325296E-2</c:v>
                </c:pt>
                <c:pt idx="4">
                  <c:v>0.19061084749416973</c:v>
                </c:pt>
                <c:pt idx="5">
                  <c:v>0.37857363056936327</c:v>
                </c:pt>
                <c:pt idx="6">
                  <c:v>0.53142059611131709</c:v>
                </c:pt>
                <c:pt idx="7">
                  <c:v>0.5091597371186779</c:v>
                </c:pt>
                <c:pt idx="8">
                  <c:v>0.41561394267364271</c:v>
                </c:pt>
              </c:numCache>
            </c:numRef>
          </c:val>
        </c:ser>
        <c:ser>
          <c:idx val="59"/>
          <c:order val="59"/>
          <c:tx>
            <c:strRef>
              <c:f>'D2.6.3.A'!$DK$113</c:f>
              <c:strCache>
                <c:ptCount val="1"/>
                <c:pt idx="0">
                  <c:v>Industry I7 HTP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'D2.6.3.A'!$DL$113:$DT$113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8.2225624257056443E-2</c:v>
                </c:pt>
                <c:pt idx="4">
                  <c:v>0.25600093467576718</c:v>
                </c:pt>
                <c:pt idx="5">
                  <c:v>0.47908552690636091</c:v>
                </c:pt>
                <c:pt idx="6">
                  <c:v>0.53194696141129949</c:v>
                </c:pt>
                <c:pt idx="7">
                  <c:v>0.46498672880214137</c:v>
                </c:pt>
                <c:pt idx="8">
                  <c:v>0.29566701539182871</c:v>
                </c:pt>
              </c:numCache>
            </c:numRef>
          </c:val>
        </c:ser>
        <c:ser>
          <c:idx val="60"/>
          <c:order val="60"/>
          <c:tx>
            <c:strRef>
              <c:f>'D2.6.3.A'!$DK$114</c:f>
              <c:strCache>
                <c:ptCount val="1"/>
                <c:pt idx="0">
                  <c:v>Industry I7 HTP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'D2.6.3.A'!$DL$114:$DT$114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5.6698980899940424E-2</c:v>
                </c:pt>
                <c:pt idx="4">
                  <c:v>0.15003295243186565</c:v>
                </c:pt>
                <c:pt idx="5">
                  <c:v>0.30078541421145855</c:v>
                </c:pt>
                <c:pt idx="6">
                  <c:v>0.38097857974601562</c:v>
                </c:pt>
                <c:pt idx="7">
                  <c:v>0.34223901164531439</c:v>
                </c:pt>
                <c:pt idx="8">
                  <c:v>0.3710033118745531</c:v>
                </c:pt>
              </c:numCache>
            </c:numRef>
          </c:val>
        </c:ser>
        <c:ser>
          <c:idx val="61"/>
          <c:order val="61"/>
          <c:tx>
            <c:strRef>
              <c:f>'D2.6.3.A'!$DK$115</c:f>
              <c:strCache>
                <c:ptCount val="1"/>
                <c:pt idx="0">
                  <c:v>Industry I7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'D2.6.3.A'!$DL$115:$DT$115</c:f>
              <c:numCache>
                <c:formatCode>0</c:formatCode>
                <c:ptCount val="9"/>
                <c:pt idx="0">
                  <c:v>0</c:v>
                </c:pt>
                <c:pt idx="1">
                  <c:v>0.19775888207169509</c:v>
                </c:pt>
                <c:pt idx="2">
                  <c:v>0.18439017185486717</c:v>
                </c:pt>
                <c:pt idx="3">
                  <c:v>0.16756484525109341</c:v>
                </c:pt>
                <c:pt idx="4">
                  <c:v>0.15144541019750318</c:v>
                </c:pt>
                <c:pt idx="5">
                  <c:v>0.13372258954798508</c:v>
                </c:pt>
                <c:pt idx="6">
                  <c:v>0.11646872216385119</c:v>
                </c:pt>
                <c:pt idx="7">
                  <c:v>9.8744210290881498E-2</c:v>
                </c:pt>
                <c:pt idx="8">
                  <c:v>8.1010488622212731E-2</c:v>
                </c:pt>
              </c:numCache>
            </c:numRef>
          </c:val>
        </c:ser>
        <c:ser>
          <c:idx val="62"/>
          <c:order val="62"/>
          <c:tx>
            <c:strRef>
              <c:f>'D2.6.3.A'!$DK$116</c:f>
              <c:strCache>
                <c:ptCount val="1"/>
                <c:pt idx="0">
                  <c:v>Industry I7 Mot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'D2.6.3.A'!$DL$116:$DT$116</c:f>
              <c:numCache>
                <c:formatCode>0</c:formatCode>
                <c:ptCount val="9"/>
                <c:pt idx="0">
                  <c:v>0</c:v>
                </c:pt>
                <c:pt idx="1">
                  <c:v>1.914282009079191</c:v>
                </c:pt>
                <c:pt idx="2">
                  <c:v>1.7848744227726525</c:v>
                </c:pt>
                <c:pt idx="3">
                  <c:v>1.6220074466345091</c:v>
                </c:pt>
                <c:pt idx="4">
                  <c:v>1.4659730267507773</c:v>
                </c:pt>
                <c:pt idx="5">
                  <c:v>1.2944182149279027</c:v>
                </c:pt>
                <c:pt idx="6">
                  <c:v>1.1274027478128308</c:v>
                </c:pt>
                <c:pt idx="7">
                  <c:v>0.95583195797190379</c:v>
                </c:pt>
                <c:pt idx="8">
                  <c:v>0.78417287884659925</c:v>
                </c:pt>
              </c:numCache>
            </c:numRef>
          </c:val>
        </c:ser>
        <c:ser>
          <c:idx val="63"/>
          <c:order val="63"/>
          <c:tx>
            <c:strRef>
              <c:f>'D2.6.3.A'!$DK$117</c:f>
              <c:strCache>
                <c:ptCount val="1"/>
                <c:pt idx="0">
                  <c:v>Industry I7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'D2.6.3.A'!$DL$117:$DT$117</c:f>
              <c:numCache>
                <c:formatCode>0</c:formatCode>
                <c:ptCount val="9"/>
                <c:pt idx="0">
                  <c:v>0</c:v>
                </c:pt>
                <c:pt idx="1">
                  <c:v>0.28159973437114949</c:v>
                </c:pt>
                <c:pt idx="2">
                  <c:v>0.26256328979207</c:v>
                </c:pt>
                <c:pt idx="3">
                  <c:v>0.23860479329855486</c:v>
                </c:pt>
                <c:pt idx="4">
                  <c:v>0.21565142425150502</c:v>
                </c:pt>
                <c:pt idx="5">
                  <c:v>0.19041491512926118</c:v>
                </c:pt>
                <c:pt idx="6">
                  <c:v>0.16584616949091896</c:v>
                </c:pt>
                <c:pt idx="7">
                  <c:v>0.14060725784266956</c:v>
                </c:pt>
                <c:pt idx="8">
                  <c:v>0.11535528677599262</c:v>
                </c:pt>
              </c:numCache>
            </c:numRef>
          </c:val>
        </c:ser>
        <c:ser>
          <c:idx val="64"/>
          <c:order val="64"/>
          <c:tx>
            <c:strRef>
              <c:f>'D2.6.3.A'!$DK$118</c:f>
              <c:strCache>
                <c:ptCount val="1"/>
                <c:pt idx="0">
                  <c:v>Industry I7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'D2.6.3.A'!$DL$118:$DT$118</c:f>
              <c:numCache>
                <c:formatCode>0</c:formatCode>
                <c:ptCount val="9"/>
                <c:pt idx="0">
                  <c:v>0</c:v>
                </c:pt>
                <c:pt idx="1">
                  <c:v>5.1992937673075917E-2</c:v>
                </c:pt>
                <c:pt idx="2">
                  <c:v>4.7710044403247512E-2</c:v>
                </c:pt>
                <c:pt idx="3">
                  <c:v>4.1228396004484642E-2</c:v>
                </c:pt>
                <c:pt idx="4">
                  <c:v>3.3870900591956951E-2</c:v>
                </c:pt>
                <c:pt idx="5">
                  <c:v>2.5364430219080396E-2</c:v>
                </c:pt>
                <c:pt idx="6">
                  <c:v>2.2849690203809028E-2</c:v>
                </c:pt>
                <c:pt idx="7">
                  <c:v>2.1484391112188823E-2</c:v>
                </c:pt>
                <c:pt idx="8">
                  <c:v>2.1384650808911561E-2</c:v>
                </c:pt>
              </c:numCache>
            </c:numRef>
          </c:val>
        </c:ser>
        <c:ser>
          <c:idx val="65"/>
          <c:order val="65"/>
          <c:tx>
            <c:strRef>
              <c:f>'D2.6.3.A'!$DK$119</c:f>
              <c:strCache>
                <c:ptCount val="1"/>
                <c:pt idx="0">
                  <c:v>Industry I7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'D2.6.3.A'!$DL$119:$DT$119</c:f>
              <c:numCache>
                <c:formatCode>0</c:formatCode>
                <c:ptCount val="9"/>
                <c:pt idx="0">
                  <c:v>0</c:v>
                </c:pt>
                <c:pt idx="1">
                  <c:v>2.1150471947815219E-4</c:v>
                </c:pt>
                <c:pt idx="2">
                  <c:v>9.6537878400015692E-4</c:v>
                </c:pt>
                <c:pt idx="3">
                  <c:v>3.0055072745631219E-3</c:v>
                </c:pt>
                <c:pt idx="4">
                  <c:v>6.1078266768710846E-3</c:v>
                </c:pt>
                <c:pt idx="5">
                  <c:v>9.9358463319668133E-3</c:v>
                </c:pt>
                <c:pt idx="6">
                  <c:v>7.8959352581963738E-3</c:v>
                </c:pt>
                <c:pt idx="7">
                  <c:v>4.5823270291517155E-3</c:v>
                </c:pt>
                <c:pt idx="8">
                  <c:v>0</c:v>
                </c:pt>
              </c:numCache>
            </c:numRef>
          </c:val>
        </c:ser>
        <c:ser>
          <c:idx val="66"/>
          <c:order val="66"/>
          <c:tx>
            <c:strRef>
              <c:f>'D2.6.3.A'!$DK$120</c:f>
              <c:strCache>
                <c:ptCount val="1"/>
                <c:pt idx="0">
                  <c:v>Industry I8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'D2.6.3.A'!$DL$120:$DT$120</c:f>
              <c:numCache>
                <c:formatCode>0</c:formatCode>
                <c:ptCount val="9"/>
                <c:pt idx="0">
                  <c:v>0</c:v>
                </c:pt>
                <c:pt idx="1">
                  <c:v>0.79866588874392186</c:v>
                </c:pt>
                <c:pt idx="2">
                  <c:v>0.6062538458784662</c:v>
                </c:pt>
                <c:pt idx="3">
                  <c:v>0.3994396760650844</c:v>
                </c:pt>
                <c:pt idx="4">
                  <c:v>0.12996254357151876</c:v>
                </c:pt>
                <c:pt idx="5">
                  <c:v>3.0780849969563708E-3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7"/>
          <c:order val="67"/>
          <c:tx>
            <c:strRef>
              <c:f>'D2.6.3.A'!$DK$121</c:f>
              <c:strCache>
                <c:ptCount val="1"/>
                <c:pt idx="0">
                  <c:v>Industry I8 LTP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'D2.6.3.A'!$DL$121:$DT$121</c:f>
              <c:numCache>
                <c:formatCode>0</c:formatCode>
                <c:ptCount val="9"/>
                <c:pt idx="0">
                  <c:v>0</c:v>
                </c:pt>
                <c:pt idx="1">
                  <c:v>3.0329095872469233E-2</c:v>
                </c:pt>
                <c:pt idx="2">
                  <c:v>9.1331727996445553E-2</c:v>
                </c:pt>
                <c:pt idx="3">
                  <c:v>9.1331740117948812E-2</c:v>
                </c:pt>
                <c:pt idx="4">
                  <c:v>9.1331745495866756E-2</c:v>
                </c:pt>
                <c:pt idx="5">
                  <c:v>9.1331750609176671E-2</c:v>
                </c:pt>
                <c:pt idx="6">
                  <c:v>9.1331756063339264E-2</c:v>
                </c:pt>
                <c:pt idx="7">
                  <c:v>6.1002666249935868E-2</c:v>
                </c:pt>
                <c:pt idx="8">
                  <c:v>0</c:v>
                </c:pt>
              </c:numCache>
            </c:numRef>
          </c:val>
        </c:ser>
        <c:ser>
          <c:idx val="68"/>
          <c:order val="68"/>
          <c:tx>
            <c:strRef>
              <c:f>'D2.6.3.A'!$DK$122</c:f>
              <c:strCache>
                <c:ptCount val="1"/>
                <c:pt idx="0">
                  <c:v>Industry I8 LTP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'D2.6.3.A'!$DL$122:$DT$122</c:f>
              <c:numCache>
                <c:formatCode>0</c:formatCode>
                <c:ptCount val="9"/>
                <c:pt idx="0">
                  <c:v>0</c:v>
                </c:pt>
                <c:pt idx="1">
                  <c:v>4.5040783638332073E-4</c:v>
                </c:pt>
                <c:pt idx="2">
                  <c:v>8.827350686615665E-4</c:v>
                </c:pt>
                <c:pt idx="3">
                  <c:v>3.2104559367503033E-2</c:v>
                </c:pt>
                <c:pt idx="4">
                  <c:v>3.7224575062575919E-2</c:v>
                </c:pt>
                <c:pt idx="5">
                  <c:v>3.7224586260675895E-2</c:v>
                </c:pt>
                <c:pt idx="6">
                  <c:v>3.6774189427688141E-2</c:v>
                </c:pt>
                <c:pt idx="7">
                  <c:v>3.6341874833186738E-2</c:v>
                </c:pt>
                <c:pt idx="8">
                  <c:v>5.1200677676372279E-3</c:v>
                </c:pt>
              </c:numCache>
            </c:numRef>
          </c:val>
        </c:ser>
        <c:ser>
          <c:idx val="69"/>
          <c:order val="69"/>
          <c:tx>
            <c:strRef>
              <c:f>'D2.6.3.A'!$DK$123</c:f>
              <c:strCache>
                <c:ptCount val="1"/>
                <c:pt idx="0">
                  <c:v>Industry I8 LTP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'D2.6.3.A'!$DL$123:$DT$123</c:f>
              <c:numCache>
                <c:formatCode>0</c:formatCode>
                <c:ptCount val="9"/>
                <c:pt idx="0">
                  <c:v>0</c:v>
                </c:pt>
                <c:pt idx="1">
                  <c:v>3.0329107353865244E-2</c:v>
                </c:pt>
                <c:pt idx="2">
                  <c:v>9.1331749861697883E-2</c:v>
                </c:pt>
                <c:pt idx="3">
                  <c:v>9.3433973858137287E-2</c:v>
                </c:pt>
                <c:pt idx="4">
                  <c:v>9.3433980971104558E-2</c:v>
                </c:pt>
                <c:pt idx="5">
                  <c:v>9.3433987645009042E-2</c:v>
                </c:pt>
                <c:pt idx="6">
                  <c:v>9.3433994997948674E-2</c:v>
                </c:pt>
                <c:pt idx="7">
                  <c:v>6.3104896306741404E-2</c:v>
                </c:pt>
                <c:pt idx="8">
                  <c:v>2.1022653217313962E-3</c:v>
                </c:pt>
              </c:numCache>
            </c:numRef>
          </c:val>
        </c:ser>
        <c:ser>
          <c:idx val="70"/>
          <c:order val="70"/>
          <c:tx>
            <c:strRef>
              <c:f>'D2.6.3.A'!$DK$124</c:f>
              <c:strCache>
                <c:ptCount val="1"/>
                <c:pt idx="0">
                  <c:v>Industry I8 LTP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'D2.6.3.A'!$DL$124:$DT$124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3.0329091506902533E-2</c:v>
                </c:pt>
                <c:pt idx="4">
                  <c:v>3.4978237301848507E-2</c:v>
                </c:pt>
                <c:pt idx="5">
                  <c:v>3.4978247307055566E-2</c:v>
                </c:pt>
                <c:pt idx="6">
                  <c:v>3.4978250773133442E-2</c:v>
                </c:pt>
                <c:pt idx="7">
                  <c:v>2.8912445485064869E-2</c:v>
                </c:pt>
                <c:pt idx="8">
                  <c:v>3.7193827617886723E-3</c:v>
                </c:pt>
              </c:numCache>
            </c:numRef>
          </c:val>
        </c:ser>
        <c:ser>
          <c:idx val="71"/>
          <c:order val="71"/>
          <c:tx>
            <c:strRef>
              <c:f>'D2.6.3.A'!$DK$125</c:f>
              <c:strCache>
                <c:ptCount val="1"/>
                <c:pt idx="0">
                  <c:v>Industry I8 LTP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'D2.6.3.A'!$DL$125:$DT$125</c:f>
              <c:numCache>
                <c:formatCode>0</c:formatCode>
                <c:ptCount val="9"/>
                <c:pt idx="0">
                  <c:v>0</c:v>
                </c:pt>
                <c:pt idx="1">
                  <c:v>1.1911754517412129E-2</c:v>
                </c:pt>
                <c:pt idx="2">
                  <c:v>5.4287878958571872E-2</c:v>
                </c:pt>
                <c:pt idx="3">
                  <c:v>0.13952135280054564</c:v>
                </c:pt>
                <c:pt idx="4">
                  <c:v>0.31060988523093847</c:v>
                </c:pt>
                <c:pt idx="5">
                  <c:v>0.30787360088509974</c:v>
                </c:pt>
                <c:pt idx="6">
                  <c:v>0.26549750358945318</c:v>
                </c:pt>
                <c:pt idx="7">
                  <c:v>0.18026406245696683</c:v>
                </c:pt>
                <c:pt idx="8">
                  <c:v>1.4975899967362451E-2</c:v>
                </c:pt>
              </c:numCache>
            </c:numRef>
          </c:val>
        </c:ser>
        <c:ser>
          <c:idx val="72"/>
          <c:order val="72"/>
          <c:tx>
            <c:strRef>
              <c:f>'D2.6.3.A'!$DK$126</c:f>
              <c:strCache>
                <c:ptCount val="1"/>
                <c:pt idx="0">
                  <c:v>Industry I8 LTP Hyd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'D2.6.3.A'!$DL$126:$DT$126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3.0365295347285676E-2</c:v>
                </c:pt>
                <c:pt idx="4">
                  <c:v>9.1404440825670855E-2</c:v>
                </c:pt>
                <c:pt idx="5">
                  <c:v>0.19344484076674781</c:v>
                </c:pt>
                <c:pt idx="6">
                  <c:v>0.2117690593829106</c:v>
                </c:pt>
                <c:pt idx="7">
                  <c:v>0.3365785028173251</c:v>
                </c:pt>
                <c:pt idx="8">
                  <c:v>0.65270648689898436</c:v>
                </c:pt>
              </c:numCache>
            </c:numRef>
          </c:val>
        </c:ser>
        <c:ser>
          <c:idx val="73"/>
          <c:order val="73"/>
          <c:tx>
            <c:strRef>
              <c:f>'D2.6.3.A'!$DK$127</c:f>
              <c:strCache>
                <c:ptCount val="1"/>
                <c:pt idx="0">
                  <c:v>Industry I8 Mot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'D2.6.3.A'!$DL$127:$DT$127</c:f>
              <c:numCache>
                <c:formatCode>0</c:formatCode>
                <c:ptCount val="9"/>
                <c:pt idx="0">
                  <c:v>0</c:v>
                </c:pt>
                <c:pt idx="1">
                  <c:v>2.8975122588644409</c:v>
                </c:pt>
                <c:pt idx="2">
                  <c:v>2.8058343090870772</c:v>
                </c:pt>
                <c:pt idx="3">
                  <c:v>2.7141563593097113</c:v>
                </c:pt>
                <c:pt idx="4">
                  <c:v>2.6224784095323517</c:v>
                </c:pt>
                <c:pt idx="5">
                  <c:v>2.5308004597549858</c:v>
                </c:pt>
                <c:pt idx="6">
                  <c:v>2.4391225099776239</c:v>
                </c:pt>
                <c:pt idx="7">
                  <c:v>2.3474445602002643</c:v>
                </c:pt>
                <c:pt idx="8">
                  <c:v>2.2557666104228979</c:v>
                </c:pt>
              </c:numCache>
            </c:numRef>
          </c:val>
        </c:ser>
        <c:ser>
          <c:idx val="74"/>
          <c:order val="74"/>
          <c:tx>
            <c:strRef>
              <c:f>'D2.6.3.A'!$DK$128</c:f>
              <c:strCache>
                <c:ptCount val="1"/>
                <c:pt idx="0">
                  <c:v>Industry I8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'D2.6.3.A'!$DL$128:$DT$128</c:f>
              <c:numCache>
                <c:formatCode>0</c:formatCode>
                <c:ptCount val="9"/>
                <c:pt idx="0">
                  <c:v>0</c:v>
                </c:pt>
                <c:pt idx="1">
                  <c:v>0.8727198326302541</c:v>
                </c:pt>
                <c:pt idx="2">
                  <c:v>0.84510678474778422</c:v>
                </c:pt>
                <c:pt idx="3">
                  <c:v>0.81749372258442132</c:v>
                </c:pt>
                <c:pt idx="4">
                  <c:v>0.7898806867892102</c:v>
                </c:pt>
                <c:pt idx="5">
                  <c:v>0.76226764074373377</c:v>
                </c:pt>
                <c:pt idx="6">
                  <c:v>0.7346546003859562</c:v>
                </c:pt>
                <c:pt idx="7">
                  <c:v>0.70704155033488381</c:v>
                </c:pt>
                <c:pt idx="8">
                  <c:v>0.67942843183224821</c:v>
                </c:pt>
              </c:numCache>
            </c:numRef>
          </c:val>
        </c:ser>
        <c:ser>
          <c:idx val="75"/>
          <c:order val="75"/>
          <c:tx>
            <c:strRef>
              <c:f>'D2.6.3.A'!$DK$129</c:f>
              <c:strCache>
                <c:ptCount val="1"/>
                <c:pt idx="0">
                  <c:v>Industry I8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'D2.6.3.A'!$DL$129:$DT$129</c:f>
              <c:numCache>
                <c:formatCode>0</c:formatCode>
                <c:ptCount val="9"/>
                <c:pt idx="0">
                  <c:v>0</c:v>
                </c:pt>
                <c:pt idx="1">
                  <c:v>0.21619639469550325</c:v>
                </c:pt>
                <c:pt idx="2">
                  <c:v>0.19343397825073516</c:v>
                </c:pt>
                <c:pt idx="3">
                  <c:v>0.15481821071717164</c:v>
                </c:pt>
                <c:pt idx="4">
                  <c:v>9.2109125327811056E-2</c:v>
                </c:pt>
                <c:pt idx="5">
                  <c:v>0</c:v>
                </c:pt>
                <c:pt idx="6">
                  <c:v>1.0378853281176255E-2</c:v>
                </c:pt>
                <c:pt idx="7">
                  <c:v>5.3564084499954916E-2</c:v>
                </c:pt>
                <c:pt idx="8">
                  <c:v>0.14602239209687917</c:v>
                </c:pt>
              </c:numCache>
            </c:numRef>
          </c:val>
        </c:ser>
        <c:ser>
          <c:idx val="76"/>
          <c:order val="76"/>
          <c:tx>
            <c:strRef>
              <c:f>'D2.6.3.A'!$DK$130</c:f>
              <c:strCache>
                <c:ptCount val="1"/>
                <c:pt idx="0">
                  <c:v>Industry I8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'D2.6.3.A'!$DL$130:$DT$130</c:f>
              <c:numCache>
                <c:formatCode>0</c:formatCode>
                <c:ptCount val="9"/>
                <c:pt idx="0">
                  <c:v>0</c:v>
                </c:pt>
                <c:pt idx="1">
                  <c:v>7.7934191997493345E-3</c:v>
                </c:pt>
                <c:pt idx="2">
                  <c:v>2.3468756138127142E-2</c:v>
                </c:pt>
                <c:pt idx="3">
                  <c:v>5.4997442294526744E-2</c:v>
                </c:pt>
                <c:pt idx="4">
                  <c:v>0.11061944537508689</c:v>
                </c:pt>
                <c:pt idx="5">
                  <c:v>0.19564146780562577</c:v>
                </c:pt>
                <c:pt idx="6">
                  <c:v>0.17817554364208618</c:v>
                </c:pt>
                <c:pt idx="7">
                  <c:v>0.12790322155866632</c:v>
                </c:pt>
                <c:pt idx="8">
                  <c:v>2.8357810991106718E-2</c:v>
                </c:pt>
              </c:numCache>
            </c:numRef>
          </c:val>
        </c:ser>
        <c:ser>
          <c:idx val="77"/>
          <c:order val="77"/>
          <c:tx>
            <c:strRef>
              <c:f>'D2.6.3.A'!$DK$131</c:f>
              <c:strCache>
                <c:ptCount val="1"/>
                <c:pt idx="0">
                  <c:v>Industry I9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'D2.6.3.A'!$DL$131:$DT$131</c:f>
              <c:numCache>
                <c:formatCode>0</c:formatCode>
                <c:ptCount val="9"/>
                <c:pt idx="0">
                  <c:v>0</c:v>
                </c:pt>
                <c:pt idx="1">
                  <c:v>4.0424057835812404</c:v>
                </c:pt>
                <c:pt idx="2">
                  <c:v>4.0726896674844282</c:v>
                </c:pt>
                <c:pt idx="3">
                  <c:v>4.1008849410248311</c:v>
                </c:pt>
                <c:pt idx="4">
                  <c:v>4.1269917836178234</c:v>
                </c:pt>
                <c:pt idx="5">
                  <c:v>4.1510100436669237</c:v>
                </c:pt>
                <c:pt idx="6">
                  <c:v>4.1729397707321194</c:v>
                </c:pt>
                <c:pt idx="7">
                  <c:v>4.1927809290650426</c:v>
                </c:pt>
                <c:pt idx="8">
                  <c:v>4.2105332290744961</c:v>
                </c:pt>
              </c:numCache>
            </c:numRef>
          </c:val>
        </c:ser>
        <c:ser>
          <c:idx val="78"/>
          <c:order val="78"/>
          <c:tx>
            <c:strRef>
              <c:f>'D2.6.3.A'!$DK$132</c:f>
              <c:strCache>
                <c:ptCount val="1"/>
                <c:pt idx="0">
                  <c:v>Industry Sector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'D2.6.3.A'!$DL$132:$DT$132</c:f>
              <c:numCache>
                <c:formatCode>0</c:formatCode>
                <c:ptCount val="9"/>
                <c:pt idx="0">
                  <c:v>113.5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79"/>
          <c:order val="79"/>
          <c:tx>
            <c:strRef>
              <c:f>'D2.6.3.A'!$DK$133</c:f>
              <c:strCache>
                <c:ptCount val="1"/>
                <c:pt idx="0">
                  <c:v>Domestic Appliances</c:v>
                </c:pt>
              </c:strCache>
            </c:strRef>
          </c:tx>
          <c:spPr>
            <a:solidFill>
              <a:srgbClr val="544000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'D2.6.3.A'!$DL$133:$DT$133</c:f>
              <c:numCache>
                <c:formatCode>0</c:formatCode>
                <c:ptCount val="9"/>
                <c:pt idx="0">
                  <c:v>68.400000000000006</c:v>
                </c:pt>
                <c:pt idx="1">
                  <c:v>62.099347735151021</c:v>
                </c:pt>
                <c:pt idx="2">
                  <c:v>64.052622396061309</c:v>
                </c:pt>
                <c:pt idx="3">
                  <c:v>65.809094646091594</c:v>
                </c:pt>
                <c:pt idx="4">
                  <c:v>67.313556668837379</c:v>
                </c:pt>
                <c:pt idx="5">
                  <c:v>68.642722712922151</c:v>
                </c:pt>
                <c:pt idx="6">
                  <c:v>69.998135840820652</c:v>
                </c:pt>
                <c:pt idx="7">
                  <c:v>71.380314715781552</c:v>
                </c:pt>
                <c:pt idx="8">
                  <c:v>72.802840562931095</c:v>
                </c:pt>
              </c:numCache>
            </c:numRef>
          </c:val>
        </c:ser>
        <c:ser>
          <c:idx val="80"/>
          <c:order val="80"/>
          <c:tx>
            <c:strRef>
              <c:f>'D2.6.3.A'!$DK$134</c:f>
              <c:strCache>
                <c:ptCount val="1"/>
                <c:pt idx="0">
                  <c:v>Domestic Cooking (Electric)</c:v>
                </c:pt>
              </c:strCache>
            </c:strRef>
          </c:tx>
          <c:spPr>
            <a:solidFill>
              <a:srgbClr val="C49500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'D2.6.3.A'!$DL$134:$DT$134</c:f>
              <c:numCache>
                <c:formatCode>0</c:formatCode>
                <c:ptCount val="9"/>
                <c:pt idx="0">
                  <c:v>7.3</c:v>
                </c:pt>
                <c:pt idx="1">
                  <c:v>4.6376889034232631</c:v>
                </c:pt>
                <c:pt idx="2">
                  <c:v>2.0611956929548758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4.8123875661730953</c:v>
                </c:pt>
                <c:pt idx="7">
                  <c:v>9.4444099494196738</c:v>
                </c:pt>
                <c:pt idx="8">
                  <c:v>14.179294881413291</c:v>
                </c:pt>
              </c:numCache>
            </c:numRef>
          </c:val>
        </c:ser>
        <c:ser>
          <c:idx val="81"/>
          <c:order val="81"/>
          <c:tx>
            <c:strRef>
              <c:f>'D2.6.3.A'!$DK$135</c:f>
              <c:strCache>
                <c:ptCount val="1"/>
                <c:pt idx="0">
                  <c:v>Floorspace (Commercial)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'D2.6.3.A'!$DL$135:$DT$135</c:f>
              <c:numCache>
                <c:formatCode>0</c:formatCode>
                <c:ptCount val="9"/>
                <c:pt idx="0">
                  <c:v>31.2</c:v>
                </c:pt>
                <c:pt idx="1">
                  <c:v>34.106083964716184</c:v>
                </c:pt>
                <c:pt idx="2">
                  <c:v>36.037933690822484</c:v>
                </c:pt>
                <c:pt idx="3">
                  <c:v>37.593552347927641</c:v>
                </c:pt>
                <c:pt idx="4">
                  <c:v>39.805387114845686</c:v>
                </c:pt>
                <c:pt idx="5">
                  <c:v>42.005830700470455</c:v>
                </c:pt>
                <c:pt idx="6">
                  <c:v>45.533117431452546</c:v>
                </c:pt>
                <c:pt idx="7">
                  <c:v>47.858199891901123</c:v>
                </c:pt>
                <c:pt idx="8">
                  <c:v>49.019802131734721</c:v>
                </c:pt>
              </c:numCache>
            </c:numRef>
          </c:val>
        </c:ser>
        <c:ser>
          <c:idx val="82"/>
          <c:order val="82"/>
          <c:tx>
            <c:strRef>
              <c:f>'D2.6.3.A'!$DK$136</c:f>
              <c:strCache>
                <c:ptCount val="1"/>
                <c:pt idx="0">
                  <c:v>Floorspace (Public)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'D2.6.3.A'!$DL$136:$DT$136</c:f>
              <c:numCache>
                <c:formatCode>0</c:formatCode>
                <c:ptCount val="9"/>
                <c:pt idx="0">
                  <c:v>7.4</c:v>
                </c:pt>
                <c:pt idx="1">
                  <c:v>8.2314193496032697</c:v>
                </c:pt>
                <c:pt idx="2">
                  <c:v>8.6862118223089144</c:v>
                </c:pt>
                <c:pt idx="3">
                  <c:v>8.7671977584037517</c:v>
                </c:pt>
                <c:pt idx="4">
                  <c:v>8.8148262573518945</c:v>
                </c:pt>
                <c:pt idx="5">
                  <c:v>8.8585244657382276</c:v>
                </c:pt>
                <c:pt idx="6">
                  <c:v>8.8782684515725467</c:v>
                </c:pt>
                <c:pt idx="7">
                  <c:v>8.8963472231167184</c:v>
                </c:pt>
                <c:pt idx="8">
                  <c:v>8.9162611701080632</c:v>
                </c:pt>
              </c:numCache>
            </c:numRef>
          </c:val>
        </c:ser>
        <c:ser>
          <c:idx val="83"/>
          <c:order val="83"/>
          <c:tx>
            <c:strRef>
              <c:f>'D2.6.3.A'!$DK$137</c:f>
              <c:strCache>
                <c:ptCount val="1"/>
                <c:pt idx="0">
                  <c:v>Lighting (CFL)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'D2.6.3.A'!$DL$137:$DT$137</c:f>
              <c:numCache>
                <c:formatCode>0</c:formatCode>
                <c:ptCount val="9"/>
                <c:pt idx="0">
                  <c:v>34.299999999999997</c:v>
                </c:pt>
                <c:pt idx="1">
                  <c:v>43.524501082704028</c:v>
                </c:pt>
                <c:pt idx="2">
                  <c:v>45.975987691008143</c:v>
                </c:pt>
                <c:pt idx="3">
                  <c:v>47.724498384346902</c:v>
                </c:pt>
                <c:pt idx="4">
                  <c:v>40.05832065268249</c:v>
                </c:pt>
                <c:pt idx="5">
                  <c:v>24.59906759579825</c:v>
                </c:pt>
                <c:pt idx="6">
                  <c:v>5.4155490824119612</c:v>
                </c:pt>
                <c:pt idx="7">
                  <c:v>7.0790843727067054</c:v>
                </c:pt>
                <c:pt idx="8">
                  <c:v>0.69861076627103313</c:v>
                </c:pt>
              </c:numCache>
            </c:numRef>
          </c:val>
        </c:ser>
        <c:ser>
          <c:idx val="84"/>
          <c:order val="84"/>
          <c:tx>
            <c:strRef>
              <c:f>'D2.6.3.A'!$DK$138</c:f>
              <c:strCache>
                <c:ptCount val="1"/>
                <c:pt idx="0">
                  <c:v>Lighting (Incandescent)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'D2.6.3.A'!$DL$138:$DT$138</c:f>
              <c:numCache>
                <c:formatCode>0</c:formatCode>
                <c:ptCount val="9"/>
                <c:pt idx="0">
                  <c:v>19.8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5"/>
          <c:order val="85"/>
          <c:tx>
            <c:strRef>
              <c:f>'D2.6.3.A'!$DK$139</c:f>
              <c:strCache>
                <c:ptCount val="1"/>
                <c:pt idx="0">
                  <c:v>Lighting (LED)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'D2.6.3.A'!$DL$139:$DT$139</c:f>
              <c:numCache>
                <c:formatCode>0</c:formatCode>
                <c:ptCount val="9"/>
                <c:pt idx="0">
                  <c:v>0</c:v>
                </c:pt>
                <c:pt idx="1">
                  <c:v>4.5563183516964062E-2</c:v>
                </c:pt>
                <c:pt idx="2">
                  <c:v>0</c:v>
                </c:pt>
                <c:pt idx="3">
                  <c:v>1.5874012872281123E-4</c:v>
                </c:pt>
                <c:pt idx="4">
                  <c:v>6.2616172762125286</c:v>
                </c:pt>
                <c:pt idx="5">
                  <c:v>16.837603035634434</c:v>
                </c:pt>
                <c:pt idx="6">
                  <c:v>29.014752194860272</c:v>
                </c:pt>
                <c:pt idx="7">
                  <c:v>28.542610949368566</c:v>
                </c:pt>
                <c:pt idx="8">
                  <c:v>30.724681867782323</c:v>
                </c:pt>
              </c:numCache>
            </c:numRef>
          </c:val>
        </c:ser>
        <c:ser>
          <c:idx val="86"/>
          <c:order val="86"/>
          <c:tx>
            <c:strRef>
              <c:f>'D2.6.3.A'!$DK$140</c:f>
              <c:strCache>
                <c:ptCount val="1"/>
                <c:pt idx="0">
                  <c:v>Electric Resistive Heating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'D2.6.3.A'!$DL$140:$DT$140</c:f>
              <c:numCache>
                <c:formatCode>0</c:formatCode>
                <c:ptCount val="9"/>
                <c:pt idx="0">
                  <c:v>51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7"/>
          <c:order val="87"/>
          <c:tx>
            <c:strRef>
              <c:f>'D2.6.3.A'!$DK$141</c:f>
              <c:strCache>
                <c:ptCount val="1"/>
                <c:pt idx="0">
                  <c:v>Electric Resistive Heating - Hot Water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'D2.6.3.A'!$DL$141:$DT$141</c:f>
              <c:numCache>
                <c:formatCode>0</c:formatCode>
                <c:ptCount val="9"/>
                <c:pt idx="0">
                  <c:v>0</c:v>
                </c:pt>
                <c:pt idx="1">
                  <c:v>7.8881168119498675</c:v>
                </c:pt>
                <c:pt idx="2">
                  <c:v>5.9166651915787885</c:v>
                </c:pt>
                <c:pt idx="3">
                  <c:v>3.8956261462730164</c:v>
                </c:pt>
                <c:pt idx="4">
                  <c:v>2.5444679986613119</c:v>
                </c:pt>
                <c:pt idx="5">
                  <c:v>0.31610849034125515</c:v>
                </c:pt>
                <c:pt idx="6">
                  <c:v>4.8855034735140208</c:v>
                </c:pt>
                <c:pt idx="7">
                  <c:v>21.336488633843803</c:v>
                </c:pt>
                <c:pt idx="8">
                  <c:v>31.020852740962219</c:v>
                </c:pt>
              </c:numCache>
            </c:numRef>
          </c:val>
        </c:ser>
        <c:ser>
          <c:idx val="88"/>
          <c:order val="88"/>
          <c:tx>
            <c:strRef>
              <c:f>'D2.6.3.A'!$DK$142</c:f>
              <c:strCache>
                <c:ptCount val="1"/>
                <c:pt idx="0">
                  <c:v>Electric Resistive Heating - Space Heat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'D2.6.3.A'!$DL$142:$DT$142</c:f>
              <c:numCache>
                <c:formatCode>0</c:formatCode>
                <c:ptCount val="9"/>
                <c:pt idx="0">
                  <c:v>0</c:v>
                </c:pt>
                <c:pt idx="1">
                  <c:v>28.725607174632891</c:v>
                </c:pt>
                <c:pt idx="2">
                  <c:v>21.278142237920591</c:v>
                </c:pt>
                <c:pt idx="3">
                  <c:v>14.894660820275107</c:v>
                </c:pt>
                <c:pt idx="4">
                  <c:v>10.318459918474982</c:v>
                </c:pt>
                <c:pt idx="5">
                  <c:v>0.25870405190458307</c:v>
                </c:pt>
                <c:pt idx="6">
                  <c:v>0.94668229302471785</c:v>
                </c:pt>
                <c:pt idx="7">
                  <c:v>15.961129345193633</c:v>
                </c:pt>
                <c:pt idx="8">
                  <c:v>117.26249027742641</c:v>
                </c:pt>
              </c:numCache>
            </c:numRef>
          </c:val>
        </c:ser>
        <c:ser>
          <c:idx val="89"/>
          <c:order val="89"/>
          <c:tx>
            <c:strRef>
              <c:f>'D2.6.3.A'!$DK$143</c:f>
              <c:strCache>
                <c:ptCount val="1"/>
                <c:pt idx="0">
                  <c:v>Heat Pump (Air Source, Hot Water)</c:v>
                </c:pt>
              </c:strCache>
            </c:strRef>
          </c:tx>
          <c:spPr>
            <a:solidFill>
              <a:srgbClr val="CCC0DA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'D2.6.3.A'!$DL$143:$DT$143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1.5942296453234887E-4</c:v>
                </c:pt>
                <c:pt idx="3">
                  <c:v>2.7709377333519136E-4</c:v>
                </c:pt>
                <c:pt idx="4">
                  <c:v>3.5852362966722659E-4</c:v>
                </c:pt>
                <c:pt idx="5">
                  <c:v>4.6553054944007983E-4</c:v>
                </c:pt>
                <c:pt idx="6">
                  <c:v>4.6650079131713596E-4</c:v>
                </c:pt>
                <c:pt idx="7">
                  <c:v>3.8635357953234977E-4</c:v>
                </c:pt>
                <c:pt idx="8">
                  <c:v>2.6680495347906923E-4</c:v>
                </c:pt>
              </c:numCache>
            </c:numRef>
          </c:val>
        </c:ser>
        <c:ser>
          <c:idx val="90"/>
          <c:order val="90"/>
          <c:tx>
            <c:strRef>
              <c:f>'D2.6.3.A'!$DK$144</c:f>
              <c:strCache>
                <c:ptCount val="1"/>
                <c:pt idx="0">
                  <c:v>Heat Pump (Air Source, Space Heat)</c:v>
                </c:pt>
              </c:strCache>
            </c:strRef>
          </c:tx>
          <c:spPr>
            <a:solidFill>
              <a:srgbClr val="CCC0DA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'D2.6.3.A'!$DL$144:$DT$144</c:f>
              <c:numCache>
                <c:formatCode>0</c:formatCode>
                <c:ptCount val="9"/>
                <c:pt idx="0">
                  <c:v>0</c:v>
                </c:pt>
                <c:pt idx="1">
                  <c:v>1.7820362191331389E-4</c:v>
                </c:pt>
                <c:pt idx="2">
                  <c:v>3.2928263470202718E-4</c:v>
                </c:pt>
                <c:pt idx="3">
                  <c:v>4.8564400344896174E-4</c:v>
                </c:pt>
                <c:pt idx="4">
                  <c:v>6.0360723972945876E-4</c:v>
                </c:pt>
                <c:pt idx="5">
                  <c:v>4.9782782952508735E-4</c:v>
                </c:pt>
                <c:pt idx="6">
                  <c:v>4.5005048172747298E-4</c:v>
                </c:pt>
                <c:pt idx="7">
                  <c:v>4.3370675569635343E-4</c:v>
                </c:pt>
                <c:pt idx="8">
                  <c:v>3.4000726375849034E-4</c:v>
                </c:pt>
              </c:numCache>
            </c:numRef>
          </c:val>
        </c:ser>
        <c:ser>
          <c:idx val="91"/>
          <c:order val="91"/>
          <c:tx>
            <c:strRef>
              <c:f>'D2.6.3.A'!$DK$145</c:f>
              <c:strCache>
                <c:ptCount val="1"/>
                <c:pt idx="0">
                  <c:v>Heat Pump (Ground Source, Hot Water)</c:v>
                </c:pt>
              </c:strCache>
            </c:strRef>
          </c:tx>
          <c:spPr>
            <a:solidFill>
              <a:srgbClr val="60497A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'D2.6.3.A'!$DL$145:$DT$145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1.4248050270670995E-4</c:v>
                </c:pt>
                <c:pt idx="5">
                  <c:v>1.6754439829003495E-4</c:v>
                </c:pt>
                <c:pt idx="6">
                  <c:v>1.9994346762828227E-4</c:v>
                </c:pt>
                <c:pt idx="7">
                  <c:v>2.3120012758608157E-4</c:v>
                </c:pt>
                <c:pt idx="8">
                  <c:v>2.5505225587453968E-4</c:v>
                </c:pt>
              </c:numCache>
            </c:numRef>
          </c:val>
        </c:ser>
        <c:ser>
          <c:idx val="92"/>
          <c:order val="92"/>
          <c:tx>
            <c:strRef>
              <c:f>'D2.6.3.A'!$DK$146</c:f>
              <c:strCache>
                <c:ptCount val="1"/>
                <c:pt idx="0">
                  <c:v>Heat Pump (Ground Source, Space Heat)</c:v>
                </c:pt>
              </c:strCache>
            </c:strRef>
          </c:tx>
          <c:spPr>
            <a:solidFill>
              <a:srgbClr val="60497A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'D2.6.3.A'!$DL$146:$DT$146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1.1892792391491398E-4</c:v>
                </c:pt>
                <c:pt idx="3">
                  <c:v>2.3304156807145394E-4</c:v>
                </c:pt>
                <c:pt idx="4">
                  <c:v>2.6921336226944759E-4</c:v>
                </c:pt>
                <c:pt idx="5">
                  <c:v>2.5433569819093807E-4</c:v>
                </c:pt>
                <c:pt idx="6">
                  <c:v>2.8501968998744643E-4</c:v>
                </c:pt>
                <c:pt idx="7">
                  <c:v>2.8646729276140187E-4</c:v>
                </c:pt>
                <c:pt idx="8">
                  <c:v>3.1140998082126764E-4</c:v>
                </c:pt>
              </c:numCache>
            </c:numRef>
          </c:val>
        </c:ser>
        <c:ser>
          <c:idx val="93"/>
          <c:order val="93"/>
          <c:tx>
            <c:strRef>
              <c:f>'D2.6.3.A'!$DK$147</c:f>
              <c:strCache>
                <c:ptCount val="1"/>
                <c:pt idx="0">
                  <c:v>ASHP1 (Hot Water)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'D2.6.3.A'!$DL$147:$DT$147</c:f>
              <c:numCache>
                <c:formatCode>0</c:formatCode>
                <c:ptCount val="9"/>
                <c:pt idx="0">
                  <c:v>0</c:v>
                </c:pt>
                <c:pt idx="1">
                  <c:v>2.404171611381575E-2</c:v>
                </c:pt>
                <c:pt idx="2">
                  <c:v>0.17923546249267697</c:v>
                </c:pt>
                <c:pt idx="3">
                  <c:v>0.61357560983894932</c:v>
                </c:pt>
                <c:pt idx="4">
                  <c:v>0.7211728645201928</c:v>
                </c:pt>
                <c:pt idx="5">
                  <c:v>0.68507657088401663</c:v>
                </c:pt>
                <c:pt idx="6">
                  <c:v>0.49052359345245539</c:v>
                </c:pt>
                <c:pt idx="7">
                  <c:v>1.9032816421509146E-3</c:v>
                </c:pt>
                <c:pt idx="8">
                  <c:v>8.0798535457107757E-4</c:v>
                </c:pt>
              </c:numCache>
            </c:numRef>
          </c:val>
        </c:ser>
        <c:ser>
          <c:idx val="94"/>
          <c:order val="94"/>
          <c:tx>
            <c:strRef>
              <c:f>'D2.6.3.A'!$DK$148</c:f>
              <c:strCache>
                <c:ptCount val="1"/>
                <c:pt idx="0">
                  <c:v>ASHP1 (Space Heat)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'D2.6.3.A'!$DL$148:$DT$148</c:f>
              <c:numCache>
                <c:formatCode>0</c:formatCode>
                <c:ptCount val="9"/>
                <c:pt idx="0">
                  <c:v>0</c:v>
                </c:pt>
                <c:pt idx="1">
                  <c:v>0.30137586554255319</c:v>
                </c:pt>
                <c:pt idx="2">
                  <c:v>1.0331963488631224</c:v>
                </c:pt>
                <c:pt idx="3">
                  <c:v>2.802352167948523</c:v>
                </c:pt>
                <c:pt idx="4">
                  <c:v>3.7843390182176897</c:v>
                </c:pt>
                <c:pt idx="5">
                  <c:v>2.8003905269389011</c:v>
                </c:pt>
                <c:pt idx="6">
                  <c:v>2.7106878173905131</c:v>
                </c:pt>
                <c:pt idx="7">
                  <c:v>2.2945702350329924</c:v>
                </c:pt>
                <c:pt idx="8">
                  <c:v>1.7764227637468089</c:v>
                </c:pt>
              </c:numCache>
            </c:numRef>
          </c:val>
        </c:ser>
        <c:ser>
          <c:idx val="95"/>
          <c:order val="95"/>
          <c:tx>
            <c:strRef>
              <c:f>'D2.6.3.A'!$DK$149</c:f>
              <c:strCache>
                <c:ptCount val="1"/>
                <c:pt idx="0">
                  <c:v>ASHP2 (Hot Water)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'D2.6.3.A'!$DL$149:$DT$149</c:f>
              <c:numCache>
                <c:formatCode>0</c:formatCode>
                <c:ptCount val="9"/>
                <c:pt idx="0">
                  <c:v>0</c:v>
                </c:pt>
                <c:pt idx="1">
                  <c:v>0.40728064465017128</c:v>
                </c:pt>
                <c:pt idx="2">
                  <c:v>1.2892682224158445</c:v>
                </c:pt>
                <c:pt idx="3">
                  <c:v>2.9921526742588394</c:v>
                </c:pt>
                <c:pt idx="4">
                  <c:v>8.6248074017804051</c:v>
                </c:pt>
                <c:pt idx="5">
                  <c:v>13.67800814742783</c:v>
                </c:pt>
                <c:pt idx="6">
                  <c:v>14.962212115147482</c:v>
                </c:pt>
                <c:pt idx="7">
                  <c:v>19.346324992277925</c:v>
                </c:pt>
                <c:pt idx="8">
                  <c:v>20.485712162246241</c:v>
                </c:pt>
              </c:numCache>
            </c:numRef>
          </c:val>
        </c:ser>
        <c:ser>
          <c:idx val="96"/>
          <c:order val="96"/>
          <c:tx>
            <c:strRef>
              <c:f>'D2.6.3.A'!$DK$150</c:f>
              <c:strCache>
                <c:ptCount val="1"/>
                <c:pt idx="0">
                  <c:v>ASHP2 (Space Heat)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'D2.6.3.A'!$DL$150:$DT$150</c:f>
              <c:numCache>
                <c:formatCode>0</c:formatCode>
                <c:ptCount val="9"/>
                <c:pt idx="0">
                  <c:v>0</c:v>
                </c:pt>
                <c:pt idx="1">
                  <c:v>0.26370640174757709</c:v>
                </c:pt>
                <c:pt idx="2">
                  <c:v>0.90608596555263965</c:v>
                </c:pt>
                <c:pt idx="3">
                  <c:v>2.4701764309142682</c:v>
                </c:pt>
                <c:pt idx="4">
                  <c:v>6.2765741968938134</c:v>
                </c:pt>
                <c:pt idx="5">
                  <c:v>13.075646581177837</c:v>
                </c:pt>
                <c:pt idx="6">
                  <c:v>26.654109294795457</c:v>
                </c:pt>
                <c:pt idx="7">
                  <c:v>40.290508224828521</c:v>
                </c:pt>
                <c:pt idx="8">
                  <c:v>50.429688615763752</c:v>
                </c:pt>
              </c:numCache>
            </c:numRef>
          </c:val>
        </c:ser>
        <c:ser>
          <c:idx val="97"/>
          <c:order val="97"/>
          <c:tx>
            <c:strRef>
              <c:f>'D2.6.3.A'!$DK$151</c:f>
              <c:strCache>
                <c:ptCount val="1"/>
                <c:pt idx="0">
                  <c:v>Heat Pump (Large Scale Marine)</c:v>
                </c:pt>
              </c:strCache>
            </c:strRef>
          </c:tx>
          <c:spPr>
            <a:solidFill>
              <a:srgbClr val="071400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'D2.6.3.A'!$DL$151:$DT$151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2.2853389062013553E-4</c:v>
                </c:pt>
                <c:pt idx="6">
                  <c:v>0.57586062364087198</c:v>
                </c:pt>
                <c:pt idx="7">
                  <c:v>3.502093480810879</c:v>
                </c:pt>
                <c:pt idx="8">
                  <c:v>12.879483909060378</c:v>
                </c:pt>
              </c:numCache>
            </c:numRef>
          </c:val>
        </c:ser>
        <c:ser>
          <c:idx val="98"/>
          <c:order val="98"/>
          <c:tx>
            <c:strRef>
              <c:f>'D2.6.3.A'!$DK$152</c:f>
              <c:strCache>
                <c:ptCount val="1"/>
                <c:pt idx="0">
                  <c:v>Domestic Air Conditioning</c:v>
                </c:pt>
              </c:strCache>
            </c:strRef>
          </c:tx>
          <c:spPr>
            <a:solidFill>
              <a:srgbClr val="DA9694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'D2.6.3.A'!$DL$152:$DT$152</c:f>
              <c:numCache>
                <c:formatCode>0</c:formatCode>
                <c:ptCount val="9"/>
                <c:pt idx="0">
                  <c:v>0</c:v>
                </c:pt>
                <c:pt idx="1">
                  <c:v>0.38537038407929586</c:v>
                </c:pt>
                <c:pt idx="2">
                  <c:v>0.55464642167193245</c:v>
                </c:pt>
                <c:pt idx="3">
                  <c:v>0.71006580552175769</c:v>
                </c:pt>
                <c:pt idx="4">
                  <c:v>0.9837539696689972</c:v>
                </c:pt>
                <c:pt idx="5">
                  <c:v>1.2432402131941214</c:v>
                </c:pt>
                <c:pt idx="6">
                  <c:v>1.7629462158744609</c:v>
                </c:pt>
                <c:pt idx="7">
                  <c:v>2.2033161778998873</c:v>
                </c:pt>
                <c:pt idx="8">
                  <c:v>3.1251566641985038</c:v>
                </c:pt>
              </c:numCache>
            </c:numRef>
          </c:val>
        </c:ser>
        <c:ser>
          <c:idx val="99"/>
          <c:order val="99"/>
          <c:tx>
            <c:strRef>
              <c:f>'D2.6.3.A'!$DK$153</c:f>
              <c:strCache>
                <c:ptCount val="1"/>
                <c:pt idx="0">
                  <c:v>H2 Plant (Electrolysis)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'D2.6.3.A'!$DL$153:$DT$153</c:f>
              <c:numCache>
                <c:formatCode>0</c:formatCode>
                <c:ptCount val="9"/>
                <c:pt idx="0">
                  <c:v>0</c:v>
                </c:pt>
                <c:pt idx="1">
                  <c:v>1.5110035161424873</c:v>
                </c:pt>
                <c:pt idx="2">
                  <c:v>1.2858568066122728E-3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1.2467959597966478E-4</c:v>
                </c:pt>
              </c:numCache>
            </c:numRef>
          </c:val>
        </c:ser>
        <c:ser>
          <c:idx val="100"/>
          <c:order val="100"/>
          <c:tx>
            <c:strRef>
              <c:f>'D2.6.3.A'!$DK$154</c:f>
              <c:strCache>
                <c:ptCount val="1"/>
                <c:pt idx="0">
                  <c:v>H2 Plant (Coal Gasification with CCS)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'D2.6.3.A'!$DL$154:$DT$154</c:f>
              <c:numCache>
                <c:formatCode>0</c:formatCode>
                <c:ptCount val="9"/>
                <c:pt idx="0">
                  <c:v>0</c:v>
                </c:pt>
                <c:pt idx="1">
                  <c:v>2.4629312572974581E-4</c:v>
                </c:pt>
                <c:pt idx="2">
                  <c:v>0.30723007582564277</c:v>
                </c:pt>
                <c:pt idx="3">
                  <c:v>1.2612691883234282</c:v>
                </c:pt>
                <c:pt idx="4">
                  <c:v>2.6746537332850484</c:v>
                </c:pt>
                <c:pt idx="5">
                  <c:v>3.5270727850686074</c:v>
                </c:pt>
                <c:pt idx="6">
                  <c:v>4.1239533609065102</c:v>
                </c:pt>
                <c:pt idx="7">
                  <c:v>4.0736960495118621</c:v>
                </c:pt>
                <c:pt idx="8">
                  <c:v>2.5122813164685391</c:v>
                </c:pt>
              </c:numCache>
            </c:numRef>
          </c:val>
        </c:ser>
        <c:ser>
          <c:idx val="101"/>
          <c:order val="101"/>
          <c:tx>
            <c:strRef>
              <c:f>'D2.6.3.A'!$DK$155</c:f>
              <c:strCache>
                <c:ptCount val="1"/>
                <c:pt idx="0">
                  <c:v>H2 Plant (SMR with CCS)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'D2.6.3.A'!$DL$155:$DT$155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7.1644060406549635E-4</c:v>
                </c:pt>
                <c:pt idx="5">
                  <c:v>2.2299041994400378E-4</c:v>
                </c:pt>
                <c:pt idx="6">
                  <c:v>4.8306282436408766E-4</c:v>
                </c:pt>
                <c:pt idx="7">
                  <c:v>1.5907485154177748E-4</c:v>
                </c:pt>
                <c:pt idx="8">
                  <c:v>0</c:v>
                </c:pt>
              </c:numCache>
            </c:numRef>
          </c:val>
        </c:ser>
        <c:ser>
          <c:idx val="102"/>
          <c:order val="102"/>
          <c:tx>
            <c:strRef>
              <c:f>'D2.6.3.A'!$DK$156</c:f>
              <c:strCache>
                <c:ptCount val="1"/>
                <c:pt idx="0">
                  <c:v>Heat Offtake for District Heat Network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'D2.6.3.A'!$DL$156:$DT$156</c:f>
              <c:numCache>
                <c:formatCode>0</c:formatCode>
                <c:ptCount val="9"/>
                <c:pt idx="0">
                  <c:v>0</c:v>
                </c:pt>
                <c:pt idx="1">
                  <c:v>0.18574836801129335</c:v>
                </c:pt>
                <c:pt idx="2">
                  <c:v>0.47497177273753799</c:v>
                </c:pt>
                <c:pt idx="3">
                  <c:v>1.2554997027207047</c:v>
                </c:pt>
                <c:pt idx="4">
                  <c:v>2.3979647561675268</c:v>
                </c:pt>
                <c:pt idx="5">
                  <c:v>5.0038971258044782</c:v>
                </c:pt>
                <c:pt idx="6">
                  <c:v>8.0911447536472778</c:v>
                </c:pt>
                <c:pt idx="7">
                  <c:v>11.674932536704191</c:v>
                </c:pt>
                <c:pt idx="8">
                  <c:v>14.322494383610795</c:v>
                </c:pt>
              </c:numCache>
            </c:numRef>
          </c:val>
        </c:ser>
        <c:ser>
          <c:idx val="103"/>
          <c:order val="103"/>
          <c:tx>
            <c:strRef>
              <c:f>'D2.6.3.A'!$DK$157</c:f>
              <c:strCache>
                <c:ptCount val="1"/>
                <c:pt idx="0">
                  <c:v>Bus (BEV)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'D2.6.3.A'!$DL$157:$DT$157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9.4516611885174899E-3</c:v>
                </c:pt>
                <c:pt idx="3">
                  <c:v>6.346135267547845E-2</c:v>
                </c:pt>
                <c:pt idx="4">
                  <c:v>0.21713223700431467</c:v>
                </c:pt>
                <c:pt idx="5">
                  <c:v>0.49730549730299356</c:v>
                </c:pt>
                <c:pt idx="6">
                  <c:v>0.94410596835347438</c:v>
                </c:pt>
                <c:pt idx="7">
                  <c:v>1.6545817207324269</c:v>
                </c:pt>
                <c:pt idx="8">
                  <c:v>2.5690850954979405</c:v>
                </c:pt>
              </c:numCache>
            </c:numRef>
          </c:val>
        </c:ser>
        <c:ser>
          <c:idx val="104"/>
          <c:order val="104"/>
          <c:tx>
            <c:strRef>
              <c:f>'D2.6.3.A'!$DK$158</c:f>
              <c:strCache>
                <c:ptCount val="1"/>
                <c:pt idx="0">
                  <c:v>Bus (Dual Fuel Direct)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'D2.6.3.A'!$DL$158:$DT$158</c:f>
              <c:numCache>
                <c:formatCode>0</c:formatCode>
                <c:ptCount val="9"/>
                <c:pt idx="0">
                  <c:v>0</c:v>
                </c:pt>
                <c:pt idx="1">
                  <c:v>3.5964751569084992E-3</c:v>
                </c:pt>
                <c:pt idx="2">
                  <c:v>1.2618645753287984E-2</c:v>
                </c:pt>
                <c:pt idx="3">
                  <c:v>3.0586211851965136E-2</c:v>
                </c:pt>
                <c:pt idx="4">
                  <c:v>5.3937982273628969E-2</c:v>
                </c:pt>
                <c:pt idx="5">
                  <c:v>4.4919836804861314E-2</c:v>
                </c:pt>
                <c:pt idx="6">
                  <c:v>2.6952365548389413E-2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05"/>
          <c:order val="105"/>
          <c:tx>
            <c:strRef>
              <c:f>'D2.6.3.A'!$DK$159</c:f>
              <c:strCache>
                <c:ptCount val="1"/>
                <c:pt idx="0">
                  <c:v>Bus (Gas SI)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'D2.6.3.A'!$DL$159:$DT$159</c:f>
              <c:numCache>
                <c:formatCode>0</c:formatCode>
                <c:ptCount val="9"/>
                <c:pt idx="0">
                  <c:v>0</c:v>
                </c:pt>
                <c:pt idx="1">
                  <c:v>1.6365002685744888E-2</c:v>
                </c:pt>
                <c:pt idx="2">
                  <c:v>4.4035826563884148E-2</c:v>
                </c:pt>
                <c:pt idx="3">
                  <c:v>9.0934827316066932E-2</c:v>
                </c:pt>
                <c:pt idx="4">
                  <c:v>0.15463012551528638</c:v>
                </c:pt>
                <c:pt idx="5">
                  <c:v>0.1555536221213169</c:v>
                </c:pt>
                <c:pt idx="6">
                  <c:v>0.10865473902067878</c:v>
                </c:pt>
                <c:pt idx="7">
                  <c:v>2.8594495803817541E-2</c:v>
                </c:pt>
                <c:pt idx="8">
                  <c:v>0</c:v>
                </c:pt>
              </c:numCache>
            </c:numRef>
          </c:val>
        </c:ser>
        <c:ser>
          <c:idx val="106"/>
          <c:order val="106"/>
          <c:tx>
            <c:strRef>
              <c:f>'D2.6.3.A'!$DK$160</c:f>
              <c:strCache>
                <c:ptCount val="1"/>
                <c:pt idx="0">
                  <c:v>Bus (Wireless PHEV)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'D2.6.3.A'!$DL$160:$DT$160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1.6440137015840143E-4</c:v>
                </c:pt>
                <c:pt idx="3">
                  <c:v>5.0447258058397698E-2</c:v>
                </c:pt>
                <c:pt idx="4">
                  <c:v>0.13661643282616501</c:v>
                </c:pt>
                <c:pt idx="5">
                  <c:v>0.28437702232298345</c:v>
                </c:pt>
                <c:pt idx="6">
                  <c:v>0.48730230455206469</c:v>
                </c:pt>
                <c:pt idx="7">
                  <c:v>0.68899478359533073</c:v>
                </c:pt>
                <c:pt idx="8">
                  <c:v>0.60821376960516604</c:v>
                </c:pt>
              </c:numCache>
            </c:numRef>
          </c:val>
        </c:ser>
        <c:ser>
          <c:idx val="107"/>
          <c:order val="107"/>
          <c:tx>
            <c:strRef>
              <c:f>'D2.6.3.A'!$DK$161</c:f>
              <c:strCache>
                <c:ptCount val="1"/>
                <c:pt idx="0">
                  <c:v>Bus (ETI Dual Fuel Direct Hybrid)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'D2.6.3.A'!$DL$161:$DT$161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9.4740774826710152E-3</c:v>
                </c:pt>
                <c:pt idx="4">
                  <c:v>2.5389014136940457E-2</c:v>
                </c:pt>
                <c:pt idx="5">
                  <c:v>4.9687961637600822E-2</c:v>
                </c:pt>
                <c:pt idx="6">
                  <c:v>7.9639849198077664E-2</c:v>
                </c:pt>
                <c:pt idx="7">
                  <c:v>6.4204777486325457E-2</c:v>
                </c:pt>
                <c:pt idx="8">
                  <c:v>3.9890485698950241E-2</c:v>
                </c:pt>
              </c:numCache>
            </c:numRef>
          </c:val>
        </c:ser>
        <c:ser>
          <c:idx val="108"/>
          <c:order val="108"/>
          <c:tx>
            <c:strRef>
              <c:f>'D2.6.3.A'!$DK$162</c:f>
              <c:strCache>
                <c:ptCount val="1"/>
                <c:pt idx="0">
                  <c:v>Bus (ETI Gas SI Hybrid)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'D2.6.3.A'!$DL$162:$DT$162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1.3313082248377035E-2</c:v>
                </c:pt>
                <c:pt idx="4">
                  <c:v>3.5737222645715397E-2</c:v>
                </c:pt>
                <c:pt idx="5">
                  <c:v>7.3317057792793211E-2</c:v>
                </c:pt>
                <c:pt idx="6">
                  <c:v>7.6568958770735523E-2</c:v>
                </c:pt>
                <c:pt idx="7">
                  <c:v>5.4123298489508968E-2</c:v>
                </c:pt>
                <c:pt idx="8">
                  <c:v>1.6522047500414073E-2</c:v>
                </c:pt>
              </c:numCache>
            </c:numRef>
          </c:val>
        </c:ser>
        <c:ser>
          <c:idx val="109"/>
          <c:order val="109"/>
          <c:tx>
            <c:strRef>
              <c:f>'D2.6.3.A'!$DK$163</c:f>
              <c:strCache>
                <c:ptCount val="1"/>
                <c:pt idx="0">
                  <c:v>Car Battery (A/B Segment)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'D2.6.3.A'!$DL$163:$DT$163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1.1939557861453797E-2</c:v>
                </c:pt>
              </c:numCache>
            </c:numRef>
          </c:val>
        </c:ser>
        <c:ser>
          <c:idx val="110"/>
          <c:order val="110"/>
          <c:tx>
            <c:strRef>
              <c:f>'D2.6.3.A'!$DK$164</c:f>
              <c:strCache>
                <c:ptCount val="1"/>
                <c:pt idx="0">
                  <c:v>Car Battery (C/D Segment)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'D2.6.3.A'!$DL$164:$DT$164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0.13812655904643784</c:v>
                </c:pt>
              </c:numCache>
            </c:numRef>
          </c:val>
        </c:ser>
        <c:ser>
          <c:idx val="111"/>
          <c:order val="111"/>
          <c:tx>
            <c:strRef>
              <c:f>'D2.6.3.A'!$DK$165</c:f>
              <c:strCache>
                <c:ptCount val="1"/>
                <c:pt idx="0">
                  <c:v>Car Hydrogen FCV (A/B Segment)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'D2.6.3.A'!$DL$165:$DT$165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1.4588689065254703E-2</c:v>
                </c:pt>
                <c:pt idx="8">
                  <c:v>0.10686843495227911</c:v>
                </c:pt>
              </c:numCache>
            </c:numRef>
          </c:val>
        </c:ser>
        <c:ser>
          <c:idx val="112"/>
          <c:order val="112"/>
          <c:tx>
            <c:strRef>
              <c:f>'D2.6.3.A'!$DK$166</c:f>
              <c:strCache>
                <c:ptCount val="1"/>
                <c:pt idx="0">
                  <c:v>Car Hydrogen ICE (A/B Segment)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'D2.6.3.A'!$DL$166:$DT$166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9.8909367355530346E-3</c:v>
                </c:pt>
                <c:pt idx="8">
                  <c:v>5.6708275544632147E-2</c:v>
                </c:pt>
              </c:numCache>
            </c:numRef>
          </c:val>
        </c:ser>
        <c:ser>
          <c:idx val="113"/>
          <c:order val="113"/>
          <c:tx>
            <c:strRef>
              <c:f>'D2.6.3.A'!$DK$167</c:f>
              <c:strCache>
                <c:ptCount val="1"/>
                <c:pt idx="0">
                  <c:v>Car PHEV (Long Range A/B Seg)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'D2.6.3.A'!$DL$167:$DT$167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0.33138427505524343</c:v>
                </c:pt>
                <c:pt idx="8">
                  <c:v>2.43842317589987</c:v>
                </c:pt>
              </c:numCache>
            </c:numRef>
          </c:val>
        </c:ser>
        <c:ser>
          <c:idx val="114"/>
          <c:order val="114"/>
          <c:tx>
            <c:strRef>
              <c:f>'D2.6.3.A'!$DK$168</c:f>
              <c:strCache>
                <c:ptCount val="1"/>
                <c:pt idx="0">
                  <c:v>Car PHEV (Long Range C/D Seg)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'D2.6.3.A'!$DL$168:$DT$168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0.68303839732686533</c:v>
                </c:pt>
              </c:numCache>
            </c:numRef>
          </c:val>
        </c:ser>
        <c:ser>
          <c:idx val="115"/>
          <c:order val="115"/>
          <c:tx>
            <c:strRef>
              <c:f>'D2.6.3.A'!$DK$169</c:f>
              <c:strCache>
                <c:ptCount val="1"/>
                <c:pt idx="0">
                  <c:v>Car PHEV (Med Range A/B Seg)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'D2.6.3.A'!$DL$169:$DT$169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3.2033028716017452E-2</c:v>
                </c:pt>
                <c:pt idx="7">
                  <c:v>1.1425007003984637</c:v>
                </c:pt>
                <c:pt idx="8">
                  <c:v>2.2914042045598753</c:v>
                </c:pt>
              </c:numCache>
            </c:numRef>
          </c:val>
        </c:ser>
        <c:ser>
          <c:idx val="116"/>
          <c:order val="116"/>
          <c:tx>
            <c:strRef>
              <c:f>'D2.6.3.A'!$DK$170</c:f>
              <c:strCache>
                <c:ptCount val="1"/>
                <c:pt idx="0">
                  <c:v>Car PHEV (Med Range C/D Seg)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'D2.6.3.A'!$DL$170:$DT$170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0.28848368572054461</c:v>
                </c:pt>
                <c:pt idx="8">
                  <c:v>1.9212105078458663</c:v>
                </c:pt>
              </c:numCache>
            </c:numRef>
          </c:val>
        </c:ser>
        <c:ser>
          <c:idx val="117"/>
          <c:order val="117"/>
          <c:tx>
            <c:strRef>
              <c:f>'D2.6.3.A'!$DK$171</c:f>
              <c:strCache>
                <c:ptCount val="1"/>
                <c:pt idx="0">
                  <c:v>Car PHEV (Short Range A/B Seg)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'D2.6.3.A'!$DL$171:$DT$171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1.53256209267738E-2</c:v>
                </c:pt>
                <c:pt idx="4">
                  <c:v>0.15703909635183136</c:v>
                </c:pt>
                <c:pt idx="5">
                  <c:v>0.56835461475559745</c:v>
                </c:pt>
                <c:pt idx="6">
                  <c:v>1.350478290317799</c:v>
                </c:pt>
                <c:pt idx="7">
                  <c:v>1.7173840896505779</c:v>
                </c:pt>
                <c:pt idx="8">
                  <c:v>1.1650949462857496</c:v>
                </c:pt>
              </c:numCache>
            </c:numRef>
          </c:val>
        </c:ser>
        <c:ser>
          <c:idx val="118"/>
          <c:order val="118"/>
          <c:tx>
            <c:strRef>
              <c:f>'D2.6.3.A'!$DK$172</c:f>
              <c:strCache>
                <c:ptCount val="1"/>
                <c:pt idx="0">
                  <c:v>Car PHEV (Short Range C/D Seg)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'D2.6.3.A'!$DL$172:$DT$172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7.3190041163338007E-2</c:v>
                </c:pt>
                <c:pt idx="7">
                  <c:v>0.27954223285124624</c:v>
                </c:pt>
                <c:pt idx="8">
                  <c:v>0.2671625183735834</c:v>
                </c:pt>
              </c:numCache>
            </c:numRef>
          </c:val>
        </c:ser>
        <c:ser>
          <c:idx val="119"/>
          <c:order val="119"/>
          <c:tx>
            <c:strRef>
              <c:f>'D2.6.3.A'!$DK$173</c:f>
              <c:strCache>
                <c:ptCount val="1"/>
                <c:pt idx="0">
                  <c:v>HGV (Dual Fuel Direct)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'D2.6.3.A'!$DL$173:$DT$173</c:f>
              <c:numCache>
                <c:formatCode>0</c:formatCode>
                <c:ptCount val="9"/>
                <c:pt idx="0">
                  <c:v>0</c:v>
                </c:pt>
                <c:pt idx="1">
                  <c:v>3.1133013749703568E-2</c:v>
                </c:pt>
                <c:pt idx="2">
                  <c:v>8.3831898275304476E-2</c:v>
                </c:pt>
                <c:pt idx="3">
                  <c:v>0.17288438070270312</c:v>
                </c:pt>
                <c:pt idx="4">
                  <c:v>0.29195844799212839</c:v>
                </c:pt>
                <c:pt idx="5">
                  <c:v>0.48176114725414154</c:v>
                </c:pt>
                <c:pt idx="6">
                  <c:v>0.7014471428637935</c:v>
                </c:pt>
                <c:pt idx="7">
                  <c:v>0.64108552614861358</c:v>
                </c:pt>
                <c:pt idx="8">
                  <c:v>0.39858408902971137</c:v>
                </c:pt>
              </c:numCache>
            </c:numRef>
          </c:val>
        </c:ser>
        <c:ser>
          <c:idx val="120"/>
          <c:order val="120"/>
          <c:tx>
            <c:strRef>
              <c:f>'D2.6.3.A'!$DK$174</c:f>
              <c:strCache>
                <c:ptCount val="1"/>
                <c:pt idx="0">
                  <c:v>HGV (Dual Fuel Port)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'D2.6.3.A'!$DL$174:$DT$174</c:f>
              <c:numCache>
                <c:formatCode>0</c:formatCode>
                <c:ptCount val="9"/>
                <c:pt idx="0">
                  <c:v>0</c:v>
                </c:pt>
                <c:pt idx="1">
                  <c:v>2.5684735134266161E-2</c:v>
                </c:pt>
                <c:pt idx="2">
                  <c:v>6.916131091794421E-2</c:v>
                </c:pt>
                <c:pt idx="3">
                  <c:v>0.14262959885659299</c:v>
                </c:pt>
                <c:pt idx="4">
                  <c:v>0.22191321633123129</c:v>
                </c:pt>
                <c:pt idx="5">
                  <c:v>0.17845871062145488</c:v>
                </c:pt>
                <c:pt idx="6">
                  <c:v>0.10499047238640928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21"/>
          <c:order val="121"/>
          <c:tx>
            <c:strRef>
              <c:f>'D2.6.3.A'!$DK$175</c:f>
              <c:strCache>
                <c:ptCount val="1"/>
                <c:pt idx="0">
                  <c:v>HGV (Gas SI)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'D2.6.3.A'!$DL$175:$DT$175</c:f>
              <c:numCache>
                <c:formatCode>0</c:formatCode>
                <c:ptCount val="9"/>
                <c:pt idx="0">
                  <c:v>0</c:v>
                </c:pt>
                <c:pt idx="1">
                  <c:v>4.6699500911865026E-2</c:v>
                </c:pt>
                <c:pt idx="2">
                  <c:v>0.12574780744808964</c:v>
                </c:pt>
                <c:pt idx="3">
                  <c:v>0.25932651302524129</c:v>
                </c:pt>
                <c:pt idx="4">
                  <c:v>0.43793762361308525</c:v>
                </c:pt>
                <c:pt idx="5">
                  <c:v>0.73428243505665436</c:v>
                </c:pt>
                <c:pt idx="6">
                  <c:v>0.6550529434242256</c:v>
                </c:pt>
                <c:pt idx="7">
                  <c:v>0.42974274209855506</c:v>
                </c:pt>
                <c:pt idx="8">
                  <c:v>5.4349749831047268E-2</c:v>
                </c:pt>
              </c:numCache>
            </c:numRef>
          </c:val>
        </c:ser>
        <c:ser>
          <c:idx val="122"/>
          <c:order val="122"/>
          <c:tx>
            <c:strRef>
              <c:f>'D2.6.3.A'!$DK$176</c:f>
              <c:strCache>
                <c:ptCount val="1"/>
                <c:pt idx="0">
                  <c:v>HGV (Hydrogen FCV)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'D2.6.3.A'!$DL$176:$DT$176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1.2688754231927156E-4</c:v>
                </c:pt>
              </c:numCache>
            </c:numRef>
          </c:val>
        </c:ser>
        <c:ser>
          <c:idx val="123"/>
          <c:order val="123"/>
          <c:tx>
            <c:strRef>
              <c:f>'D2.6.3.A'!$DK$177</c:f>
              <c:strCache>
                <c:ptCount val="1"/>
                <c:pt idx="0">
                  <c:v>HGV (ETI Dual Fuel Direct Hybrid)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'D2.6.3.A'!$DL$177:$DT$177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2.3194052416856712E-2</c:v>
                </c:pt>
                <c:pt idx="4">
                  <c:v>6.2002538232917924E-2</c:v>
                </c:pt>
                <c:pt idx="5">
                  <c:v>0.12703961935269023</c:v>
                </c:pt>
                <c:pt idx="6">
                  <c:v>0.21262117082140058</c:v>
                </c:pt>
                <c:pt idx="7">
                  <c:v>0.35485656791039283</c:v>
                </c:pt>
                <c:pt idx="8">
                  <c:v>0.59038798590674235</c:v>
                </c:pt>
              </c:numCache>
            </c:numRef>
          </c:val>
        </c:ser>
        <c:ser>
          <c:idx val="124"/>
          <c:order val="124"/>
          <c:tx>
            <c:strRef>
              <c:f>'D2.6.3.A'!$DK$178</c:f>
              <c:strCache>
                <c:ptCount val="1"/>
                <c:pt idx="0">
                  <c:v>HGV (ETI Gas SI Hybrid)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'D2.6.3.A'!$DL$178:$DT$178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3.4792765595582642E-2</c:v>
                </c:pt>
                <c:pt idx="4">
                  <c:v>9.3009662869384252E-2</c:v>
                </c:pt>
                <c:pt idx="5">
                  <c:v>0.19057473079934015</c:v>
                </c:pt>
                <c:pt idx="6">
                  <c:v>0.31896570788461642</c:v>
                </c:pt>
                <c:pt idx="7">
                  <c:v>0.5323570150529473</c:v>
                </c:pt>
                <c:pt idx="8">
                  <c:v>0.73524752131749049</c:v>
                </c:pt>
              </c:numCache>
            </c:numRef>
          </c:val>
        </c:ser>
        <c:ser>
          <c:idx val="125"/>
          <c:order val="125"/>
          <c:tx>
            <c:strRef>
              <c:f>'D2.6.3.A'!$DK$179</c:f>
              <c:strCache>
                <c:ptCount val="1"/>
                <c:pt idx="0">
                  <c:v>LGV (BEV)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'D2.6.3.A'!$DL$179:$DT$179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1.2487490799735924E-2</c:v>
                </c:pt>
                <c:pt idx="7">
                  <c:v>9.1707942530027647E-2</c:v>
                </c:pt>
                <c:pt idx="8">
                  <c:v>0.28463588385661076</c:v>
                </c:pt>
              </c:numCache>
            </c:numRef>
          </c:val>
        </c:ser>
        <c:ser>
          <c:idx val="126"/>
          <c:order val="126"/>
          <c:tx>
            <c:strRef>
              <c:f>'D2.6.3.A'!$DK$180</c:f>
              <c:strCache>
                <c:ptCount val="1"/>
                <c:pt idx="0">
                  <c:v>LGV (Hydrogen FCV)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'D2.6.3.A'!$DL$180:$DT$180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2.3567676443143976E-4</c:v>
                </c:pt>
                <c:pt idx="8">
                  <c:v>1.9510052389290799E-3</c:v>
                </c:pt>
              </c:numCache>
            </c:numRef>
          </c:val>
        </c:ser>
        <c:ser>
          <c:idx val="127"/>
          <c:order val="127"/>
          <c:tx>
            <c:strRef>
              <c:f>'D2.6.3.A'!$DK$181</c:f>
              <c:strCache>
                <c:ptCount val="1"/>
                <c:pt idx="0">
                  <c:v>LGV (Hydrogen ICE)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'D2.6.3.A'!$DL$181:$DT$181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1.4940753125566918E-4</c:v>
                </c:pt>
                <c:pt idx="8">
                  <c:v>1.7334592506611638E-3</c:v>
                </c:pt>
              </c:numCache>
            </c:numRef>
          </c:val>
        </c:ser>
        <c:ser>
          <c:idx val="128"/>
          <c:order val="128"/>
          <c:tx>
            <c:strRef>
              <c:f>'D2.6.3.A'!$DK$182</c:f>
              <c:strCache>
                <c:ptCount val="1"/>
                <c:pt idx="0">
                  <c:v>LGV (PHEV)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'D2.6.3.A'!$DL$182:$DT$182</c:f>
              <c:numCache>
                <c:formatCode>0</c:formatCode>
                <c:ptCount val="9"/>
                <c:pt idx="0">
                  <c:v>0</c:v>
                </c:pt>
                <c:pt idx="1">
                  <c:v>0.10288834013976096</c:v>
                </c:pt>
                <c:pt idx="2">
                  <c:v>0.34719232411594192</c:v>
                </c:pt>
                <c:pt idx="3">
                  <c:v>0.77503330728085718</c:v>
                </c:pt>
                <c:pt idx="4">
                  <c:v>1.3996315850570598</c:v>
                </c:pt>
                <c:pt idx="5">
                  <c:v>2.3606323695996729</c:v>
                </c:pt>
                <c:pt idx="6">
                  <c:v>3.909201276738818</c:v>
                </c:pt>
                <c:pt idx="7">
                  <c:v>6.3893446961018627</c:v>
                </c:pt>
                <c:pt idx="8">
                  <c:v>10.315001530979492</c:v>
                </c:pt>
              </c:numCache>
            </c:numRef>
          </c:val>
        </c:ser>
        <c:ser>
          <c:idx val="129"/>
          <c:order val="129"/>
          <c:tx>
            <c:strRef>
              <c:f>'D2.6.3.A'!$DK$183</c:f>
              <c:strCache>
                <c:ptCount val="1"/>
                <c:pt idx="0">
                  <c:v>MGV (Dual Fuel Direct)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'D2.6.3.A'!$DL$183:$DT$183</c:f>
              <c:numCache>
                <c:formatCode>0</c:formatCode>
                <c:ptCount val="9"/>
                <c:pt idx="0">
                  <c:v>0</c:v>
                </c:pt>
                <c:pt idx="1">
                  <c:v>1.0071675221306356E-3</c:v>
                </c:pt>
                <c:pt idx="2">
                  <c:v>4.1433668598375994E-3</c:v>
                </c:pt>
                <c:pt idx="3">
                  <c:v>1.009907565626445E-2</c:v>
                </c:pt>
                <c:pt idx="4">
                  <c:v>1.9583073409345609E-2</c:v>
                </c:pt>
                <c:pt idx="5">
                  <c:v>3.4303822241582654E-2</c:v>
                </c:pt>
                <c:pt idx="6">
                  <c:v>3.5544741133823998E-2</c:v>
                </c:pt>
                <c:pt idx="7">
                  <c:v>3.3605791505782336E-2</c:v>
                </c:pt>
                <c:pt idx="8">
                  <c:v>1.5749070968156521E-2</c:v>
                </c:pt>
              </c:numCache>
            </c:numRef>
          </c:val>
        </c:ser>
        <c:ser>
          <c:idx val="130"/>
          <c:order val="130"/>
          <c:tx>
            <c:strRef>
              <c:f>'D2.6.3.A'!$DK$184</c:f>
              <c:strCache>
                <c:ptCount val="1"/>
                <c:pt idx="0">
                  <c:v>MGV (Gas SI)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'D2.6.3.A'!$DL$184:$DT$184</c:f>
              <c:numCache>
                <c:formatCode>0</c:formatCode>
                <c:ptCount val="9"/>
                <c:pt idx="0">
                  <c:v>0</c:v>
                </c:pt>
                <c:pt idx="1">
                  <c:v>6.4800394288108557E-3</c:v>
                </c:pt>
                <c:pt idx="2">
                  <c:v>1.7448792305298458E-2</c:v>
                </c:pt>
                <c:pt idx="3">
                  <c:v>3.5984171792425509E-2</c:v>
                </c:pt>
                <c:pt idx="4">
                  <c:v>6.0768211559185693E-2</c:v>
                </c:pt>
                <c:pt idx="5">
                  <c:v>0.10242737904672948</c:v>
                </c:pt>
                <c:pt idx="6">
                  <c:v>0.13552742426942888</c:v>
                </c:pt>
                <c:pt idx="7">
                  <c:v>0.10780681872305015</c:v>
                </c:pt>
                <c:pt idx="8">
                  <c:v>5.5179075780108527E-2</c:v>
                </c:pt>
              </c:numCache>
            </c:numRef>
          </c:val>
        </c:ser>
        <c:ser>
          <c:idx val="131"/>
          <c:order val="131"/>
          <c:tx>
            <c:strRef>
              <c:f>'D2.6.3.A'!$DK$185</c:f>
              <c:strCache>
                <c:ptCount val="1"/>
                <c:pt idx="0">
                  <c:v>MGV (ETI Dual Fuel Direct Hybrid)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'D2.6.3.A'!$DL$185:$DT$185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3.0242234635735354E-3</c:v>
                </c:pt>
                <c:pt idx="4">
                  <c:v>8.134609821874755E-3</c:v>
                </c:pt>
                <c:pt idx="5">
                  <c:v>1.6841583151444683E-2</c:v>
                </c:pt>
                <c:pt idx="6">
                  <c:v>2.8657536423981594E-2</c:v>
                </c:pt>
                <c:pt idx="7">
                  <c:v>4.8701408174005249E-2</c:v>
                </c:pt>
                <c:pt idx="8">
                  <c:v>8.2651128074478442E-2</c:v>
                </c:pt>
              </c:numCache>
            </c:numRef>
          </c:val>
        </c:ser>
        <c:ser>
          <c:idx val="132"/>
          <c:order val="132"/>
          <c:tx>
            <c:strRef>
              <c:f>'D2.6.3.A'!$DK$186</c:f>
              <c:strCache>
                <c:ptCount val="1"/>
                <c:pt idx="0">
                  <c:v>MGV (ETI Gas SI Hybrid)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'D2.6.3.A'!$DL$186:$DT$186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4.5363365345188339E-3</c:v>
                </c:pt>
                <c:pt idx="4">
                  <c:v>1.2201385064569959E-2</c:v>
                </c:pt>
                <c:pt idx="5">
                  <c:v>2.5259796940998076E-2</c:v>
                </c:pt>
                <c:pt idx="6">
                  <c:v>4.2978109245068299E-2</c:v>
                </c:pt>
                <c:pt idx="7">
                  <c:v>7.3031162188404108E-2</c:v>
                </c:pt>
                <c:pt idx="8">
                  <c:v>0.1046159112860307</c:v>
                </c:pt>
              </c:numCache>
            </c:numRef>
          </c:val>
        </c:ser>
        <c:ser>
          <c:idx val="133"/>
          <c:order val="133"/>
          <c:tx>
            <c:strRef>
              <c:f>'D2.6.3.A'!$DK$187</c:f>
              <c:strCache>
                <c:ptCount val="1"/>
                <c:pt idx="0">
                  <c:v>Rail (Passenger Electric)</c:v>
                </c:pt>
              </c:strCache>
            </c:strRef>
          </c:tx>
          <c:spPr>
            <a:solidFill>
              <a:srgbClr val="FABF8F"/>
            </a:solidFill>
          </c:spPr>
          <c:invertIfNegative val="0"/>
          <c:cat>
            <c:strRef>
              <c:f>'D2.6.3.A'!$DL$53:$DT$53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'D2.6.3.A'!$DL$187:$DT$187</c:f>
              <c:numCache>
                <c:formatCode>0</c:formatCode>
                <c:ptCount val="9"/>
                <c:pt idx="0">
                  <c:v>3.9</c:v>
                </c:pt>
                <c:pt idx="1">
                  <c:v>4.6005580557422965</c:v>
                </c:pt>
                <c:pt idx="2">
                  <c:v>6.1009365255672732</c:v>
                </c:pt>
                <c:pt idx="3">
                  <c:v>6.7795512959533824</c:v>
                </c:pt>
                <c:pt idx="4">
                  <c:v>7.3988020475432617</c:v>
                </c:pt>
                <c:pt idx="5">
                  <c:v>8.1155379333755331</c:v>
                </c:pt>
                <c:pt idx="6">
                  <c:v>8.8424689947648414</c:v>
                </c:pt>
                <c:pt idx="7">
                  <c:v>8.7737018860515441</c:v>
                </c:pt>
                <c:pt idx="8">
                  <c:v>8.6055498201822829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27369344"/>
        <c:axId val="227370880"/>
      </c:barChart>
      <c:catAx>
        <c:axId val="22736934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27370880"/>
        <c:crosses val="autoZero"/>
        <c:auto val="1"/>
        <c:lblAlgn val="ctr"/>
        <c:lblOffset val="100"/>
        <c:noMultiLvlLbl val="0"/>
      </c:catAx>
      <c:valAx>
        <c:axId val="227370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273693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7712579444928909"/>
          <c:y val="1.9808238613929326E-2"/>
          <c:w val="0.22287418358034752"/>
          <c:h val="0.82555000000000001"/>
        </c:manualLayout>
      </c:layout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Storage Capacity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'D2.6.3.A'!$ED$54</c:f>
              <c:strCache>
                <c:ptCount val="1"/>
                <c:pt idx="0">
                  <c:v>Pumped Storage of Electricity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'D2.6.3.A'!$EE$53:$EM$53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'D2.6.3.A'!$EE$54:$EM$54</c:f>
              <c:numCache>
                <c:formatCode>0.00E+00</c:formatCode>
                <c:ptCount val="9"/>
                <c:pt idx="0">
                  <c:v>26.7</c:v>
                </c:pt>
                <c:pt idx="1">
                  <c:v>25.460058284694007</c:v>
                </c:pt>
                <c:pt idx="2">
                  <c:v>24.120133255324472</c:v>
                </c:pt>
                <c:pt idx="3">
                  <c:v>22.780228742143493</c:v>
                </c:pt>
                <c:pt idx="4">
                  <c:v>21.440343120181872</c:v>
                </c:pt>
                <c:pt idx="5">
                  <c:v>20.100468400811327</c:v>
                </c:pt>
                <c:pt idx="6">
                  <c:v>18.760589359604118</c:v>
                </c:pt>
                <c:pt idx="7">
                  <c:v>17.420692058656073</c:v>
                </c:pt>
                <c:pt idx="8">
                  <c:v>16.080799994733802</c:v>
                </c:pt>
              </c:numCache>
            </c:numRef>
          </c:val>
        </c:ser>
        <c:ser>
          <c:idx val="1"/>
          <c:order val="1"/>
          <c:tx>
            <c:strRef>
              <c:f>'D2.6.3.A'!$ED$55</c:f>
              <c:strCache>
                <c:ptCount val="1"/>
                <c:pt idx="0">
                  <c:v>Compressed Air Storage of Electricity</c:v>
                </c:pt>
              </c:strCache>
            </c:strRef>
          </c:tx>
          <c:spPr>
            <a:solidFill>
              <a:srgbClr val="E26B0A"/>
            </a:solidFill>
          </c:spPr>
          <c:invertIfNegative val="0"/>
          <c:cat>
            <c:strRef>
              <c:f>'D2.6.3.A'!$EE$53:$EM$53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'D2.6.3.A'!$EE$55:$EM$55</c:f>
              <c:numCache>
                <c:formatCode>0.00E+00</c:formatCode>
                <c:ptCount val="9"/>
                <c:pt idx="0">
                  <c:v>0</c:v>
                </c:pt>
                <c:pt idx="1">
                  <c:v>2.4884327421004248E-4</c:v>
                </c:pt>
                <c:pt idx="2">
                  <c:v>5.5190249455488701E-4</c:v>
                </c:pt>
                <c:pt idx="3">
                  <c:v>9.1067140068416255E-4</c:v>
                </c:pt>
                <c:pt idx="4">
                  <c:v>1.3024468063011448E-3</c:v>
                </c:pt>
                <c:pt idx="5">
                  <c:v>1.7305070492114789E-3</c:v>
                </c:pt>
                <c:pt idx="6">
                  <c:v>2.1757985415266222E-3</c:v>
                </c:pt>
                <c:pt idx="7">
                  <c:v>2.3616465042891311E-3</c:v>
                </c:pt>
                <c:pt idx="8">
                  <c:v>2.535530919614309E-3</c:v>
                </c:pt>
              </c:numCache>
            </c:numRef>
          </c:val>
        </c:ser>
        <c:ser>
          <c:idx val="2"/>
          <c:order val="2"/>
          <c:tx>
            <c:strRef>
              <c:f>'D2.6.3.A'!$ED$56</c:f>
              <c:strCache>
                <c:ptCount val="1"/>
                <c:pt idx="0">
                  <c:v>Battery - NaS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'D2.6.3.A'!$EE$53:$EM$53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'D2.6.3.A'!$EE$56:$EM$56</c:f>
              <c:numCache>
                <c:formatCode>0.00E+00</c:formatCode>
                <c:ptCount val="9"/>
                <c:pt idx="0">
                  <c:v>0</c:v>
                </c:pt>
                <c:pt idx="1">
                  <c:v>9.7175231567605346E-5</c:v>
                </c:pt>
                <c:pt idx="2">
                  <c:v>2.1879295495855612E-4</c:v>
                </c:pt>
                <c:pt idx="3">
                  <c:v>3.6719960738648222E-4</c:v>
                </c:pt>
                <c:pt idx="4">
                  <c:v>4.5017914300140432E-4</c:v>
                </c:pt>
                <c:pt idx="5">
                  <c:v>5.4177890708500696E-4</c:v>
                </c:pt>
                <c:pt idx="6">
                  <c:v>6.356080162453362E-4</c:v>
                </c:pt>
                <c:pt idx="7">
                  <c:v>7.1018475015818263E-4</c:v>
                </c:pt>
                <c:pt idx="8">
                  <c:v>7.7932497962979554E-4</c:v>
                </c:pt>
              </c:numCache>
            </c:numRef>
          </c:val>
        </c:ser>
        <c:ser>
          <c:idx val="3"/>
          <c:order val="3"/>
          <c:tx>
            <c:strRef>
              <c:f>'D2.6.3.A'!$ED$57</c:f>
              <c:strCache>
                <c:ptCount val="1"/>
                <c:pt idx="0">
                  <c:v>Battery - Li-ion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'D2.6.3.A'!$EE$53:$EM$53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'D2.6.3.A'!$EE$57:$EM$57</c:f>
              <c:numCache>
                <c:formatCode>0.00E+00</c:formatCode>
                <c:ptCount val="9"/>
                <c:pt idx="0">
                  <c:v>0</c:v>
                </c:pt>
                <c:pt idx="1">
                  <c:v>3.098132165230848E-5</c:v>
                </c:pt>
                <c:pt idx="2">
                  <c:v>7.2388613369817216E-5</c:v>
                </c:pt>
                <c:pt idx="3">
                  <c:v>1.2240877529605515E-4</c:v>
                </c:pt>
                <c:pt idx="4">
                  <c:v>1.4934034715042028E-4</c:v>
                </c:pt>
                <c:pt idx="5">
                  <c:v>1.811779235988305E-4</c:v>
                </c:pt>
                <c:pt idx="6">
                  <c:v>2.2759695199277139E-4</c:v>
                </c:pt>
                <c:pt idx="7">
                  <c:v>2.8905093556797536E-4</c:v>
                </c:pt>
                <c:pt idx="8">
                  <c:v>3.7474232855632398E-4</c:v>
                </c:pt>
              </c:numCache>
            </c:numRef>
          </c:val>
        </c:ser>
        <c:ser>
          <c:idx val="4"/>
          <c:order val="4"/>
          <c:tx>
            <c:strRef>
              <c:f>'D2.6.3.A'!$ED$58</c:f>
              <c:strCache>
                <c:ptCount val="1"/>
                <c:pt idx="0">
                  <c:v>Flow battery - Zn-Br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strRef>
              <c:f>'D2.6.3.A'!$EE$53:$EM$53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'D2.6.3.A'!$EE$58:$EM$58</c:f>
              <c:numCache>
                <c:formatCode>0.00E+00</c:formatCode>
                <c:ptCount val="9"/>
                <c:pt idx="0">
                  <c:v>0</c:v>
                </c:pt>
                <c:pt idx="1">
                  <c:v>5.1505886299683536E-5</c:v>
                </c:pt>
                <c:pt idx="2">
                  <c:v>1.1780672677106139E-4</c:v>
                </c:pt>
                <c:pt idx="3">
                  <c:v>1.8955565102653284E-4</c:v>
                </c:pt>
                <c:pt idx="4">
                  <c:v>2.1946268194705681E-4</c:v>
                </c:pt>
                <c:pt idx="5">
                  <c:v>2.5005931348899492E-4</c:v>
                </c:pt>
                <c:pt idx="6">
                  <c:v>2.8882818496961816E-4</c:v>
                </c:pt>
                <c:pt idx="7">
                  <c:v>3.2742250596142522E-4</c:v>
                </c:pt>
                <c:pt idx="8">
                  <c:v>3.7056628387434847E-4</c:v>
                </c:pt>
              </c:numCache>
            </c:numRef>
          </c:val>
        </c:ser>
        <c:ser>
          <c:idx val="5"/>
          <c:order val="5"/>
          <c:tx>
            <c:strRef>
              <c:f>'D2.6.3.A'!$ED$59</c:f>
              <c:strCache>
                <c:ptCount val="1"/>
                <c:pt idx="0">
                  <c:v>Flow battery - Redox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'D2.6.3.A'!$EE$53:$EM$53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'D2.6.3.A'!$EE$59:$EM$59</c:f>
              <c:numCache>
                <c:formatCode>0.00E+00</c:formatCode>
                <c:ptCount val="9"/>
                <c:pt idx="0">
                  <c:v>0</c:v>
                </c:pt>
                <c:pt idx="1">
                  <c:v>4.0866949129291821E-5</c:v>
                </c:pt>
                <c:pt idx="2">
                  <c:v>9.3843912796091902E-5</c:v>
                </c:pt>
                <c:pt idx="3">
                  <c:v>1.5852176706553705E-4</c:v>
                </c:pt>
                <c:pt idx="4">
                  <c:v>1.951796935112964E-4</c:v>
                </c:pt>
                <c:pt idx="5">
                  <c:v>2.3941906879665483E-4</c:v>
                </c:pt>
                <c:pt idx="6">
                  <c:v>2.9736003044824233E-4</c:v>
                </c:pt>
                <c:pt idx="7">
                  <c:v>3.6405224980101594E-4</c:v>
                </c:pt>
                <c:pt idx="8">
                  <c:v>4.4421365215797546E-4</c:v>
                </c:pt>
              </c:numCache>
            </c:numRef>
          </c:val>
        </c:ser>
        <c:ser>
          <c:idx val="6"/>
          <c:order val="6"/>
          <c:tx>
            <c:strRef>
              <c:f>'D2.6.3.A'!$ED$60</c:f>
              <c:strCache>
                <c:ptCount val="1"/>
                <c:pt idx="0">
                  <c:v>Geological Storage of Hydrogen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'D2.6.3.A'!$EE$53:$EM$53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'D2.6.3.A'!$EE$60:$EM$60</c:f>
              <c:numCache>
                <c:formatCode>0.00E+00</c:formatCode>
                <c:ptCount val="9"/>
                <c:pt idx="0">
                  <c:v>0</c:v>
                </c:pt>
                <c:pt idx="1">
                  <c:v>0.31694983624197159</c:v>
                </c:pt>
                <c:pt idx="2">
                  <c:v>1.5360678664666094</c:v>
                </c:pt>
                <c:pt idx="3">
                  <c:v>4.1082668476218736</c:v>
                </c:pt>
                <c:pt idx="4">
                  <c:v>10.528157986287685</c:v>
                </c:pt>
                <c:pt idx="5">
                  <c:v>23.193746301030778</c:v>
                </c:pt>
                <c:pt idx="6">
                  <c:v>28.081508856775933</c:v>
                </c:pt>
                <c:pt idx="7">
                  <c:v>28.139163333484046</c:v>
                </c:pt>
                <c:pt idx="8">
                  <c:v>29.421252709781296</c:v>
                </c:pt>
              </c:numCache>
            </c:numRef>
          </c:val>
        </c:ser>
        <c:ser>
          <c:idx val="7"/>
          <c:order val="7"/>
          <c:tx>
            <c:strRef>
              <c:f>'D2.6.3.A'!$ED$61</c:f>
              <c:strCache>
                <c:ptCount val="1"/>
                <c:pt idx="0">
                  <c:v>Building Space Heat Storage</c:v>
                </c:pt>
              </c:strCache>
            </c:strRef>
          </c:tx>
          <c:spPr>
            <a:solidFill>
              <a:srgbClr val="404040"/>
            </a:solidFill>
          </c:spPr>
          <c:invertIfNegative val="0"/>
          <c:cat>
            <c:strRef>
              <c:f>'D2.6.3.A'!$EE$53:$EM$53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'D2.6.3.A'!$EE$61:$EM$61</c:f>
              <c:numCache>
                <c:formatCode>0.00E+00</c:formatCode>
                <c:ptCount val="9"/>
                <c:pt idx="0">
                  <c:v>40.1</c:v>
                </c:pt>
                <c:pt idx="1">
                  <c:v>51.447015797996208</c:v>
                </c:pt>
                <c:pt idx="2">
                  <c:v>40.185278596269583</c:v>
                </c:pt>
                <c:pt idx="3">
                  <c:v>53.213384019366188</c:v>
                </c:pt>
                <c:pt idx="4">
                  <c:v>89.240973347737395</c:v>
                </c:pt>
                <c:pt idx="5">
                  <c:v>108.68386026072552</c:v>
                </c:pt>
                <c:pt idx="6">
                  <c:v>156.48978488094028</c:v>
                </c:pt>
                <c:pt idx="7">
                  <c:v>191.94452634112287</c:v>
                </c:pt>
                <c:pt idx="8">
                  <c:v>308.54926701881175</c:v>
                </c:pt>
              </c:numCache>
            </c:numRef>
          </c:val>
        </c:ser>
        <c:ser>
          <c:idx val="8"/>
          <c:order val="8"/>
          <c:tx>
            <c:strRef>
              <c:f>'D2.6.3.A'!$ED$62</c:f>
              <c:strCache>
                <c:ptCount val="1"/>
                <c:pt idx="0">
                  <c:v>Building Hot Water Storage</c:v>
                </c:pt>
              </c:strCache>
            </c:strRef>
          </c:tx>
          <c:spPr>
            <a:solidFill>
              <a:srgbClr val="948A54"/>
            </a:solidFill>
          </c:spPr>
          <c:invertIfNegative val="0"/>
          <c:cat>
            <c:strRef>
              <c:f>'D2.6.3.A'!$EE$53:$EM$53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'D2.6.3.A'!$EE$62:$EM$62</c:f>
              <c:numCache>
                <c:formatCode>0.00E+00</c:formatCode>
                <c:ptCount val="9"/>
                <c:pt idx="0">
                  <c:v>13.1</c:v>
                </c:pt>
                <c:pt idx="1">
                  <c:v>10.822952410118541</c:v>
                </c:pt>
                <c:pt idx="2">
                  <c:v>14.248940212858182</c:v>
                </c:pt>
                <c:pt idx="3">
                  <c:v>11.856140790519197</c:v>
                </c:pt>
                <c:pt idx="4">
                  <c:v>12.152380089544225</c:v>
                </c:pt>
                <c:pt idx="5">
                  <c:v>18.066184572479958</c:v>
                </c:pt>
                <c:pt idx="6">
                  <c:v>26.884086013057615</c:v>
                </c:pt>
                <c:pt idx="7">
                  <c:v>47.223051762688172</c:v>
                </c:pt>
                <c:pt idx="8">
                  <c:v>57.017642501567046</c:v>
                </c:pt>
              </c:numCache>
            </c:numRef>
          </c:val>
        </c:ser>
        <c:ser>
          <c:idx val="9"/>
          <c:order val="9"/>
          <c:tx>
            <c:strRef>
              <c:f>'D2.6.3.A'!$ED$63</c:f>
              <c:strCache>
                <c:ptCount val="1"/>
                <c:pt idx="0">
                  <c:v>District Heat Storage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'D2.6.3.A'!$EE$53:$EM$53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'D2.6.3.A'!$EE$63:$EM$63</c:f>
              <c:numCache>
                <c:formatCode>0.00E+00</c:formatCode>
                <c:ptCount val="9"/>
                <c:pt idx="0">
                  <c:v>0</c:v>
                </c:pt>
                <c:pt idx="1">
                  <c:v>3.1566362457303647</c:v>
                </c:pt>
                <c:pt idx="2">
                  <c:v>9.0055081291374783</c:v>
                </c:pt>
                <c:pt idx="3">
                  <c:v>27.17059403734638</c:v>
                </c:pt>
                <c:pt idx="4">
                  <c:v>51.274207838939347</c:v>
                </c:pt>
                <c:pt idx="5">
                  <c:v>108.50804042860555</c:v>
                </c:pt>
                <c:pt idx="6">
                  <c:v>161.34163676821728</c:v>
                </c:pt>
                <c:pt idx="7">
                  <c:v>238.06707576854467</c:v>
                </c:pt>
                <c:pt idx="8">
                  <c:v>396.34788926098361</c:v>
                </c:pt>
              </c:numCache>
            </c:numRef>
          </c:val>
        </c:ser>
        <c:ser>
          <c:idx val="10"/>
          <c:order val="10"/>
          <c:tx>
            <c:strRef>
              <c:f>'D2.6.3.A'!$ED$64</c:f>
              <c:strCache>
                <c:ptCount val="1"/>
                <c:pt idx="0">
                  <c:v>Pumped Heat Electricity Storage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'D2.6.3.A'!$EE$53:$EM$53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'D2.6.3.A'!$EE$64:$EM$64</c:f>
              <c:numCache>
                <c:formatCode>0.00E+00</c:formatCode>
                <c:ptCount val="9"/>
                <c:pt idx="0">
                  <c:v>0</c:v>
                </c:pt>
                <c:pt idx="1">
                  <c:v>3.8279135451048081E-4</c:v>
                </c:pt>
                <c:pt idx="2">
                  <c:v>1.2671641151777155E-3</c:v>
                </c:pt>
                <c:pt idx="3">
                  <c:v>0.10402479855937811</c:v>
                </c:pt>
                <c:pt idx="4">
                  <c:v>17.422949977989621</c:v>
                </c:pt>
                <c:pt idx="5">
                  <c:v>47.30709613980769</c:v>
                </c:pt>
                <c:pt idx="6">
                  <c:v>68.999242979121135</c:v>
                </c:pt>
                <c:pt idx="7">
                  <c:v>72.000172227196472</c:v>
                </c:pt>
                <c:pt idx="8">
                  <c:v>93.930655436222693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27396224"/>
        <c:axId val="227406208"/>
      </c:barChart>
      <c:catAx>
        <c:axId val="22739622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27406208"/>
        <c:crosses val="autoZero"/>
        <c:auto val="1"/>
        <c:lblAlgn val="ctr"/>
        <c:lblOffset val="100"/>
        <c:noMultiLvlLbl val="0"/>
      </c:catAx>
      <c:valAx>
        <c:axId val="227406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GWh</a:t>
                </a:r>
              </a:p>
            </c:rich>
          </c:tx>
          <c:overlay val="0"/>
        </c:title>
        <c:numFmt formatCode="0.00E+0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2739622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Retrofit Capacity (GW)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8039539388346267E-2"/>
          <c:y val="9.3415190632284761E-2"/>
          <c:w val="0.58322827830597823"/>
          <c:h val="0.80613042063120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'D2.6.3.A'!$FV$54</c:f>
              <c:strCache>
                <c:ptCount val="1"/>
                <c:pt idx="0">
                  <c:v>CCGT to CCGT with CCS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numRef>
              <c:f>'D2.6.3.A'!$FW$53:$GC$53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'D2.6.3.A'!$FW$54:$GC$54</c:f>
              <c:numCache>
                <c:formatCode>0</c:formatCode>
                <c:ptCount val="7"/>
                <c:pt idx="0">
                  <c:v>3.6470727139053318E-4</c:v>
                </c:pt>
                <c:pt idx="1">
                  <c:v>0.29455354349321683</c:v>
                </c:pt>
                <c:pt idx="2">
                  <c:v>1.7597942639118851</c:v>
                </c:pt>
                <c:pt idx="3">
                  <c:v>6.5288947166227587E-2</c:v>
                </c:pt>
                <c:pt idx="4">
                  <c:v>0.43060282598867788</c:v>
                </c:pt>
                <c:pt idx="5">
                  <c:v>1.7422763972134772</c:v>
                </c:pt>
                <c:pt idx="6">
                  <c:v>2.8909941928402181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27504896"/>
        <c:axId val="227506432"/>
      </c:barChart>
      <c:catAx>
        <c:axId val="22750489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27506432"/>
        <c:crosses val="autoZero"/>
        <c:auto val="1"/>
        <c:lblAlgn val="ctr"/>
        <c:lblOffset val="100"/>
        <c:noMultiLvlLbl val="0"/>
      </c:catAx>
      <c:valAx>
        <c:axId val="227506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GW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275048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57804357375422"/>
          <c:y val="5.6679109181945755E-2"/>
          <c:w val="0.22940872978558502"/>
          <c:h val="5.2573529411764706E-2"/>
        </c:manualLayout>
      </c:layout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Water Heating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'D2.6.3.A'!$HB$54</c:f>
              <c:strCache>
                <c:ptCount val="1"/>
                <c:pt idx="0">
                  <c:v>Solid Fuel Boiler - Hot Water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'D2.6.3.A'!$HC$53:$HK$53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'D2.6.3.A'!$HC$54:$HK$54</c:f>
              <c:numCache>
                <c:formatCode>0</c:formatCode>
                <c:ptCount val="9"/>
                <c:pt idx="0">
                  <c:v>0.3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'D2.6.3.A'!$HB$55</c:f>
              <c:strCache>
                <c:ptCount val="1"/>
                <c:pt idx="0">
                  <c:v>District Heating (Commercial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strRef>
              <c:f>'D2.6.3.A'!$HC$53:$HK$53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'D2.6.3.A'!$HC$55:$HK$55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0.39250777469932491</c:v>
                </c:pt>
              </c:numCache>
            </c:numRef>
          </c:val>
        </c:ser>
        <c:ser>
          <c:idx val="2"/>
          <c:order val="2"/>
          <c:tx>
            <c:strRef>
              <c:f>'D2.6.3.A'!$HB$56</c:f>
              <c:strCache>
                <c:ptCount val="1"/>
                <c:pt idx="0">
                  <c:v>District Heating (Public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strRef>
              <c:f>'D2.6.3.A'!$HC$53:$HK$53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'D2.6.3.A'!$HC$56:$HK$56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0.16028706243599122</c:v>
                </c:pt>
              </c:numCache>
            </c:numRef>
          </c:val>
        </c:ser>
        <c:ser>
          <c:idx val="3"/>
          <c:order val="3"/>
          <c:tx>
            <c:strRef>
              <c:f>'D2.6.3.A'!$HB$57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'D2.6.3.A'!$HC$53:$HK$53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'D2.6.3.A'!$HC$57:$HK$57</c:f>
              <c:numCache>
                <c:formatCode>0</c:formatCode>
                <c:ptCount val="9"/>
                <c:pt idx="0">
                  <c:v>0</c:v>
                </c:pt>
                <c:pt idx="1">
                  <c:v>5.062152103392905E-2</c:v>
                </c:pt>
                <c:pt idx="2">
                  <c:v>0.16678470770603937</c:v>
                </c:pt>
                <c:pt idx="3">
                  <c:v>0.39348646218780553</c:v>
                </c:pt>
                <c:pt idx="4">
                  <c:v>0.75626845906261453</c:v>
                </c:pt>
                <c:pt idx="5">
                  <c:v>1.3246241643028631</c:v>
                </c:pt>
                <c:pt idx="6">
                  <c:v>1.8321809789496675</c:v>
                </c:pt>
                <c:pt idx="7">
                  <c:v>2.7282842942989878</c:v>
                </c:pt>
                <c:pt idx="8">
                  <c:v>4.059861142718181</c:v>
                </c:pt>
              </c:numCache>
            </c:numRef>
          </c:val>
        </c:ser>
        <c:ser>
          <c:idx val="4"/>
          <c:order val="4"/>
          <c:tx>
            <c:strRef>
              <c:f>'D2.6.3.A'!$HB$58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'D2.6.3.A'!$HC$53:$HK$53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'D2.6.3.A'!$HC$58:$HK$58</c:f>
              <c:numCache>
                <c:formatCode>0</c:formatCode>
                <c:ptCount val="9"/>
                <c:pt idx="0">
                  <c:v>0</c:v>
                </c:pt>
                <c:pt idx="1">
                  <c:v>7.2779750163737986E-2</c:v>
                </c:pt>
                <c:pt idx="2">
                  <c:v>0.19502059871137881</c:v>
                </c:pt>
                <c:pt idx="3">
                  <c:v>0.3918905028456981</c:v>
                </c:pt>
                <c:pt idx="4">
                  <c:v>0.70116242832849418</c:v>
                </c:pt>
                <c:pt idx="5">
                  <c:v>1.0521335364447129</c:v>
                </c:pt>
                <c:pt idx="6">
                  <c:v>1.1214134299646823</c:v>
                </c:pt>
                <c:pt idx="7">
                  <c:v>1.2756656249226825</c:v>
                </c:pt>
                <c:pt idx="8">
                  <c:v>1.5660131186341442</c:v>
                </c:pt>
              </c:numCache>
            </c:numRef>
          </c:val>
        </c:ser>
        <c:ser>
          <c:idx val="5"/>
          <c:order val="5"/>
          <c:tx>
            <c:strRef>
              <c:f>'D2.6.3.A'!$HB$59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'D2.6.3.A'!$HC$53:$HK$53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'D2.6.3.A'!$HC$59:$HK$59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2.1281345726543096E-4</c:v>
                </c:pt>
                <c:pt idx="4">
                  <c:v>1.2307521089470674E-2</c:v>
                </c:pt>
                <c:pt idx="5">
                  <c:v>0.13880820838505459</c:v>
                </c:pt>
                <c:pt idx="6">
                  <c:v>0.39937518421308499</c:v>
                </c:pt>
                <c:pt idx="7">
                  <c:v>0.86079952846319319</c:v>
                </c:pt>
                <c:pt idx="8">
                  <c:v>1.6048854620667721</c:v>
                </c:pt>
              </c:numCache>
            </c:numRef>
          </c:val>
        </c:ser>
        <c:ser>
          <c:idx val="6"/>
          <c:order val="6"/>
          <c:tx>
            <c:strRef>
              <c:f>'D2.6.3.A'!$HB$60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'D2.6.3.A'!$HC$53:$HK$53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'D2.6.3.A'!$HC$60:$HK$60</c:f>
              <c:numCache>
                <c:formatCode>0</c:formatCode>
                <c:ptCount val="9"/>
                <c:pt idx="0">
                  <c:v>0</c:v>
                </c:pt>
                <c:pt idx="1">
                  <c:v>2.0303271760730695E-3</c:v>
                </c:pt>
                <c:pt idx="2">
                  <c:v>1.9224276548071566E-2</c:v>
                </c:pt>
                <c:pt idx="3">
                  <c:v>0.19859917100298718</c:v>
                </c:pt>
                <c:pt idx="4">
                  <c:v>0.44745902135344001</c:v>
                </c:pt>
                <c:pt idx="5">
                  <c:v>1.0550318139814743</c:v>
                </c:pt>
                <c:pt idx="6">
                  <c:v>1.9213262601840655</c:v>
                </c:pt>
                <c:pt idx="7">
                  <c:v>3.4369969384999126</c:v>
                </c:pt>
                <c:pt idx="8">
                  <c:v>5.7542945801870742</c:v>
                </c:pt>
              </c:numCache>
            </c:numRef>
          </c:val>
        </c:ser>
        <c:ser>
          <c:idx val="7"/>
          <c:order val="7"/>
          <c:tx>
            <c:strRef>
              <c:f>'D2.6.3.A'!$HB$61</c:f>
              <c:strCache>
                <c:ptCount val="1"/>
                <c:pt idx="0">
                  <c:v>DH for Dwelling (LD, ThM)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'D2.6.3.A'!$HC$53:$HK$53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'D2.6.3.A'!$HC$61:$HK$61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1.5839548511746506E-4</c:v>
                </c:pt>
                <c:pt idx="8">
                  <c:v>5.6537666920689421E-2</c:v>
                </c:pt>
              </c:numCache>
            </c:numRef>
          </c:val>
        </c:ser>
        <c:ser>
          <c:idx val="8"/>
          <c:order val="8"/>
          <c:tx>
            <c:strRef>
              <c:f>'D2.6.3.A'!$HB$62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'D2.6.3.A'!$HC$53:$HK$53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'D2.6.3.A'!$HC$62:$HK$62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4.2331733770384185E-3</c:v>
                </c:pt>
                <c:pt idx="5">
                  <c:v>8.7972702024604832E-2</c:v>
                </c:pt>
                <c:pt idx="6">
                  <c:v>0.30458283588367024</c:v>
                </c:pt>
                <c:pt idx="7">
                  <c:v>0.67118575206664555</c:v>
                </c:pt>
                <c:pt idx="8">
                  <c:v>1.2616031848560634</c:v>
                </c:pt>
              </c:numCache>
            </c:numRef>
          </c:val>
        </c:ser>
        <c:ser>
          <c:idx val="9"/>
          <c:order val="9"/>
          <c:tx>
            <c:strRef>
              <c:f>'D2.6.3.A'!$HB$63</c:f>
              <c:strCache>
                <c:ptCount val="1"/>
                <c:pt idx="0">
                  <c:v>Oil Boiler - Hot Water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'D2.6.3.A'!$HC$53:$HK$53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'D2.6.3.A'!$HC$63:$HK$63</c:f>
              <c:numCache>
                <c:formatCode>0</c:formatCode>
                <c:ptCount val="9"/>
                <c:pt idx="0">
                  <c:v>3.9</c:v>
                </c:pt>
                <c:pt idx="1">
                  <c:v>3.1009776978976116</c:v>
                </c:pt>
                <c:pt idx="2">
                  <c:v>2.3007274626435934</c:v>
                </c:pt>
                <c:pt idx="3">
                  <c:v>1.6005054046967331</c:v>
                </c:pt>
                <c:pt idx="4">
                  <c:v>1.1004414913255511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'D2.6.3.A'!$HB$64</c:f>
              <c:strCache>
                <c:ptCount val="1"/>
                <c:pt idx="0">
                  <c:v>Gas Boiler - Hot Water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'D2.6.3.A'!$HC$53:$HK$53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'D2.6.3.A'!$HC$64:$HK$64</c:f>
              <c:numCache>
                <c:formatCode>0</c:formatCode>
                <c:ptCount val="9"/>
                <c:pt idx="0">
                  <c:v>49.3</c:v>
                </c:pt>
                <c:pt idx="1">
                  <c:v>57.668518118545336</c:v>
                </c:pt>
                <c:pt idx="2">
                  <c:v>61.50836010341461</c:v>
                </c:pt>
                <c:pt idx="3">
                  <c:v>62.982181011579087</c:v>
                </c:pt>
                <c:pt idx="4">
                  <c:v>53.480797947489634</c:v>
                </c:pt>
                <c:pt idx="5">
                  <c:v>45.901394310016158</c:v>
                </c:pt>
                <c:pt idx="6">
                  <c:v>39.813448790902953</c:v>
                </c:pt>
                <c:pt idx="7">
                  <c:v>16.04339834260896</c:v>
                </c:pt>
                <c:pt idx="8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'D2.6.3.A'!$HB$65</c:f>
              <c:strCache>
                <c:ptCount val="1"/>
                <c:pt idx="0">
                  <c:v>Biomass Boiler - Hot Water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'D2.6.3.A'!$HC$53:$HK$53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'D2.6.3.A'!$HC$65:$HK$65</c:f>
              <c:numCache>
                <c:formatCode>0</c:formatCode>
                <c:ptCount val="9"/>
                <c:pt idx="0">
                  <c:v>0</c:v>
                </c:pt>
                <c:pt idx="1">
                  <c:v>1.9680480050896128</c:v>
                </c:pt>
                <c:pt idx="2">
                  <c:v>1.9038507747133122</c:v>
                </c:pt>
                <c:pt idx="3">
                  <c:v>9.1723429630083675E-2</c:v>
                </c:pt>
                <c:pt idx="4">
                  <c:v>0.26138590176950477</c:v>
                </c:pt>
                <c:pt idx="5">
                  <c:v>0.35423530605384801</c:v>
                </c:pt>
                <c:pt idx="6">
                  <c:v>0.23927911954015116</c:v>
                </c:pt>
                <c:pt idx="7">
                  <c:v>6.1804170227012893E-2</c:v>
                </c:pt>
                <c:pt idx="8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'D2.6.3.A'!$HB$66</c:f>
              <c:strCache>
                <c:ptCount val="1"/>
                <c:pt idx="0">
                  <c:v>Electric Resistive Heating - Hot Water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'D2.6.3.A'!$HC$53:$HK$53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'D2.6.3.A'!$HC$66:$HK$66</c:f>
              <c:numCache>
                <c:formatCode>0</c:formatCode>
                <c:ptCount val="9"/>
                <c:pt idx="0">
                  <c:v>8.8000000000000007</c:v>
                </c:pt>
                <c:pt idx="1">
                  <c:v>7.0993761245161231</c:v>
                </c:pt>
                <c:pt idx="2">
                  <c:v>5.3250519229401396</c:v>
                </c:pt>
                <c:pt idx="3">
                  <c:v>3.5060985926316404</c:v>
                </c:pt>
                <c:pt idx="4">
                  <c:v>2.290044099236173</c:v>
                </c:pt>
                <c:pt idx="5">
                  <c:v>0.28450048631199287</c:v>
                </c:pt>
                <c:pt idx="6">
                  <c:v>4.3969970961335809</c:v>
                </c:pt>
                <c:pt idx="7">
                  <c:v>19.203031800777438</c:v>
                </c:pt>
                <c:pt idx="8">
                  <c:v>27.919046657332565</c:v>
                </c:pt>
              </c:numCache>
            </c:numRef>
          </c:val>
        </c:ser>
        <c:ser>
          <c:idx val="13"/>
          <c:order val="13"/>
          <c:tx>
            <c:strRef>
              <c:f>'D2.6.3.A'!$HB$67</c:f>
              <c:strCache>
                <c:ptCount val="1"/>
                <c:pt idx="0">
                  <c:v>Heat Pump (Air Source, Hot Water)</c:v>
                </c:pt>
              </c:strCache>
            </c:strRef>
          </c:tx>
          <c:spPr>
            <a:solidFill>
              <a:srgbClr val="CCC0DA"/>
            </a:solidFill>
          </c:spPr>
          <c:invertIfNegative val="0"/>
          <c:cat>
            <c:strRef>
              <c:f>'D2.6.3.A'!$HC$53:$HK$53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'D2.6.3.A'!$HC$67:$HK$67</c:f>
              <c:numCache>
                <c:formatCode>0</c:formatCode>
                <c:ptCount val="9"/>
                <c:pt idx="0">
                  <c:v>0</c:v>
                </c:pt>
                <c:pt idx="1">
                  <c:v>1.183332460413886E-4</c:v>
                </c:pt>
                <c:pt idx="2">
                  <c:v>2.8528846600124494E-4</c:v>
                </c:pt>
                <c:pt idx="3">
                  <c:v>5.1521295942152869E-4</c:v>
                </c:pt>
                <c:pt idx="4">
                  <c:v>6.9359072837415949E-4</c:v>
                </c:pt>
                <c:pt idx="5">
                  <c:v>8.3763485464840085E-4</c:v>
                </c:pt>
                <c:pt idx="6">
                  <c:v>8.5684294600506326E-4</c:v>
                </c:pt>
                <c:pt idx="7">
                  <c:v>7.1422564134701572E-4</c:v>
                </c:pt>
                <c:pt idx="8">
                  <c:v>5.1428245848115866E-4</c:v>
                </c:pt>
              </c:numCache>
            </c:numRef>
          </c:val>
        </c:ser>
        <c:ser>
          <c:idx val="14"/>
          <c:order val="14"/>
          <c:tx>
            <c:strRef>
              <c:f>'D2.6.3.A'!$HB$68</c:f>
              <c:strCache>
                <c:ptCount val="1"/>
                <c:pt idx="0">
                  <c:v>Heat Pump (Ground Source, Hot Water)</c:v>
                </c:pt>
              </c:strCache>
            </c:strRef>
          </c:tx>
          <c:spPr>
            <a:solidFill>
              <a:srgbClr val="60497A"/>
            </a:solidFill>
          </c:spPr>
          <c:invertIfNegative val="0"/>
          <c:cat>
            <c:strRef>
              <c:f>'D2.6.3.A'!$HC$53:$HK$53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'D2.6.3.A'!$HC$68:$HK$68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1.4526879042957305E-4</c:v>
                </c:pt>
                <c:pt idx="4">
                  <c:v>2.3748111081280327E-4</c:v>
                </c:pt>
                <c:pt idx="5">
                  <c:v>2.8573890301879538E-4</c:v>
                </c:pt>
                <c:pt idx="6">
                  <c:v>3.4861048833985018E-4</c:v>
                </c:pt>
                <c:pt idx="7">
                  <c:v>4.1191041628416218E-4</c:v>
                </c:pt>
                <c:pt idx="8">
                  <c:v>4.6439033238244971E-4</c:v>
                </c:pt>
              </c:numCache>
            </c:numRef>
          </c:val>
        </c:ser>
        <c:ser>
          <c:idx val="15"/>
          <c:order val="15"/>
          <c:tx>
            <c:strRef>
              <c:f>'D2.6.3.A'!$HB$69</c:f>
              <c:strCache>
                <c:ptCount val="1"/>
                <c:pt idx="0">
                  <c:v>ASHP1 (Hot Water)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'D2.6.3.A'!$HC$53:$HK$53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'D2.6.3.A'!$HC$69:$HK$69</c:f>
              <c:numCache>
                <c:formatCode>0</c:formatCode>
                <c:ptCount val="9"/>
                <c:pt idx="0">
                  <c:v>0</c:v>
                </c:pt>
                <c:pt idx="1">
                  <c:v>5.4684238399492234E-2</c:v>
                </c:pt>
                <c:pt idx="2">
                  <c:v>0.41930023897567115</c:v>
                </c:pt>
                <c:pt idx="3">
                  <c:v>1.4599850851753808</c:v>
                </c:pt>
                <c:pt idx="4">
                  <c:v>1.627097347407507</c:v>
                </c:pt>
                <c:pt idx="5">
                  <c:v>1.5501333624865745</c:v>
                </c:pt>
                <c:pt idx="6">
                  <c:v>1.1055344219589538</c:v>
                </c:pt>
                <c:pt idx="7">
                  <c:v>4.1073159248176342E-3</c:v>
                </c:pt>
                <c:pt idx="8">
                  <c:v>1.7351652413713267E-3</c:v>
                </c:pt>
              </c:numCache>
            </c:numRef>
          </c:val>
        </c:ser>
        <c:ser>
          <c:idx val="16"/>
          <c:order val="16"/>
          <c:tx>
            <c:strRef>
              <c:f>'D2.6.3.A'!$HB$70</c:f>
              <c:strCache>
                <c:ptCount val="1"/>
                <c:pt idx="0">
                  <c:v>ASHP2 (Hot Water)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'D2.6.3.A'!$HC$53:$HK$53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'D2.6.3.A'!$HC$70:$HK$70</c:f>
              <c:numCache>
                <c:formatCode>0</c:formatCode>
                <c:ptCount val="9"/>
                <c:pt idx="0">
                  <c:v>0</c:v>
                </c:pt>
                <c:pt idx="1">
                  <c:v>0.87107535736118413</c:v>
                </c:pt>
                <c:pt idx="2">
                  <c:v>2.8487950463708271</c:v>
                </c:pt>
                <c:pt idx="3">
                  <c:v>6.9891432557057565</c:v>
                </c:pt>
                <c:pt idx="4">
                  <c:v>19.953683975770016</c:v>
                </c:pt>
                <c:pt idx="5">
                  <c:v>31.606211068194781</c:v>
                </c:pt>
                <c:pt idx="6">
                  <c:v>35.61835522623992</c:v>
                </c:pt>
                <c:pt idx="7">
                  <c:v>45.674533204690334</c:v>
                </c:pt>
                <c:pt idx="8">
                  <c:v>49.805258125613278</c:v>
                </c:pt>
              </c:numCache>
            </c:numRef>
          </c:val>
        </c:ser>
        <c:ser>
          <c:idx val="17"/>
          <c:order val="17"/>
          <c:tx>
            <c:strRef>
              <c:f>'D2.6.3.A'!$HB$71</c:f>
              <c:strCache>
                <c:ptCount val="1"/>
                <c:pt idx="0">
                  <c:v>Micro Solar Thermal (south facing)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'D2.6.3.A'!$HC$53:$HK$53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'D2.6.3.A'!$HC$71:$HK$71</c:f>
              <c:numCache>
                <c:formatCode>0</c:formatCode>
                <c:ptCount val="9"/>
                <c:pt idx="0">
                  <c:v>0</c:v>
                </c:pt>
                <c:pt idx="1">
                  <c:v>0.24407760509950871</c:v>
                </c:pt>
                <c:pt idx="2">
                  <c:v>0.16271849427284818</c:v>
                </c:pt>
                <c:pt idx="3">
                  <c:v>8.1359404410311142E-2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27578624"/>
        <c:axId val="227580160"/>
      </c:barChart>
      <c:catAx>
        <c:axId val="22757862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27580160"/>
        <c:crosses val="autoZero"/>
        <c:auto val="1"/>
        <c:lblAlgn val="ctr"/>
        <c:lblOffset val="100"/>
        <c:noMultiLvlLbl val="0"/>
      </c:catAx>
      <c:valAx>
        <c:axId val="227580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275786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144161294436796"/>
          <c:y val="0.25084982035301745"/>
          <c:w val="0.23855839257118888"/>
          <c:h val="0.74915016339869278"/>
        </c:manualLayout>
      </c:layout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Storage Capacity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'D2.6.1.A'!$ED$54</c:f>
              <c:strCache>
                <c:ptCount val="1"/>
                <c:pt idx="0">
                  <c:v>Pumped Storage of Electricity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'D2.6.1.A'!$EE$53:$EM$53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'D2.6.1.A'!$EE$54:$EM$54</c:f>
              <c:numCache>
                <c:formatCode>0.00E+00</c:formatCode>
                <c:ptCount val="9"/>
                <c:pt idx="0">
                  <c:v>26.7</c:v>
                </c:pt>
                <c:pt idx="1">
                  <c:v>25.4600000000314</c:v>
                </c:pt>
                <c:pt idx="2">
                  <c:v>24.120000000071979</c:v>
                </c:pt>
                <c:pt idx="3">
                  <c:v>22.780000000123856</c:v>
                </c:pt>
                <c:pt idx="4">
                  <c:v>21.440000000185812</c:v>
                </c:pt>
                <c:pt idx="5">
                  <c:v>20.10000000025352</c:v>
                </c:pt>
                <c:pt idx="6">
                  <c:v>18.760000000318868</c:v>
                </c:pt>
                <c:pt idx="7">
                  <c:v>17.420000000373403</c:v>
                </c:pt>
                <c:pt idx="8">
                  <c:v>16.080000000431738</c:v>
                </c:pt>
              </c:numCache>
            </c:numRef>
          </c:val>
        </c:ser>
        <c:ser>
          <c:idx val="1"/>
          <c:order val="1"/>
          <c:tx>
            <c:strRef>
              <c:f>'D2.6.1.A'!$ED$55</c:f>
              <c:strCache>
                <c:ptCount val="1"/>
                <c:pt idx="0">
                  <c:v>Compressed Air Storage of Electricity</c:v>
                </c:pt>
              </c:strCache>
            </c:strRef>
          </c:tx>
          <c:spPr>
            <a:solidFill>
              <a:srgbClr val="E26B0A"/>
            </a:solidFill>
          </c:spPr>
          <c:invertIfNegative val="0"/>
          <c:cat>
            <c:strRef>
              <c:f>'D2.6.1.A'!$EE$53:$EM$53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'D2.6.1.A'!$EE$55:$EM$55</c:f>
              <c:numCache>
                <c:formatCode>0.00E+00</c:formatCode>
                <c:ptCount val="9"/>
                <c:pt idx="0">
                  <c:v>0</c:v>
                </c:pt>
                <c:pt idx="1">
                  <c:v>1.3458868290228181E-10</c:v>
                </c:pt>
                <c:pt idx="2">
                  <c:v>2.9873334870704969E-10</c:v>
                </c:pt>
                <c:pt idx="3">
                  <c:v>4.929699458514666E-10</c:v>
                </c:pt>
                <c:pt idx="4">
                  <c:v>7.0501299511206615E-10</c:v>
                </c:pt>
                <c:pt idx="5">
                  <c:v>9.366722749991072E-10</c:v>
                </c:pt>
                <c:pt idx="6">
                  <c:v>1.1781485351170278E-9</c:v>
                </c:pt>
                <c:pt idx="7">
                  <c:v>1.2773514195487536E-9</c:v>
                </c:pt>
                <c:pt idx="8">
                  <c:v>1.3676960611865488E-9</c:v>
                </c:pt>
              </c:numCache>
            </c:numRef>
          </c:val>
        </c:ser>
        <c:ser>
          <c:idx val="2"/>
          <c:order val="2"/>
          <c:tx>
            <c:strRef>
              <c:f>'D2.6.1.A'!$ED$56</c:f>
              <c:strCache>
                <c:ptCount val="1"/>
                <c:pt idx="0">
                  <c:v>Battery - NaS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'D2.6.1.A'!$EE$53:$EM$53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'D2.6.1.A'!$EE$56:$EM$56</c:f>
              <c:numCache>
                <c:formatCode>0.00E+00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1.1753620345483919E-10</c:v>
                </c:pt>
                <c:pt idx="3">
                  <c:v>1.9741047259715901E-10</c:v>
                </c:pt>
                <c:pt idx="4">
                  <c:v>2.4229658203893098E-10</c:v>
                </c:pt>
                <c:pt idx="5">
                  <c:v>2.9159072868871748E-10</c:v>
                </c:pt>
                <c:pt idx="6">
                  <c:v>3.4236130524487433E-10</c:v>
                </c:pt>
                <c:pt idx="7">
                  <c:v>3.8235739352521683E-10</c:v>
                </c:pt>
                <c:pt idx="8">
                  <c:v>4.2006839957486818E-10</c:v>
                </c:pt>
              </c:numCache>
            </c:numRef>
          </c:val>
        </c:ser>
        <c:ser>
          <c:idx val="3"/>
          <c:order val="3"/>
          <c:tx>
            <c:strRef>
              <c:f>'D2.6.1.A'!$ED$57</c:f>
              <c:strCache>
                <c:ptCount val="1"/>
                <c:pt idx="0">
                  <c:v>Battery - Li-ion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'D2.6.1.A'!$EE$53:$EM$53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'D2.6.1.A'!$EE$57:$EM$57</c:f>
              <c:numCache>
                <c:formatCode>0.00E+00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1.2177665497195246E-10</c:v>
                </c:pt>
                <c:pt idx="7">
                  <c:v>1.5439049249666788E-10</c:v>
                </c:pt>
                <c:pt idx="8">
                  <c:v>1.9863832572478835E-10</c:v>
                </c:pt>
              </c:numCache>
            </c:numRef>
          </c:val>
        </c:ser>
        <c:ser>
          <c:idx val="4"/>
          <c:order val="4"/>
          <c:tx>
            <c:strRef>
              <c:f>'D2.6.1.A'!$ED$58</c:f>
              <c:strCache>
                <c:ptCount val="1"/>
                <c:pt idx="0">
                  <c:v>Flow battery - Zn-Br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strRef>
              <c:f>'D2.6.1.A'!$EE$53:$EM$53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'D2.6.1.A'!$EE$58:$EM$58</c:f>
              <c:numCache>
                <c:formatCode>0.00E+00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1.0285938076138824E-10</c:v>
                </c:pt>
                <c:pt idx="4">
                  <c:v>1.1856000019877877E-10</c:v>
                </c:pt>
                <c:pt idx="5">
                  <c:v>1.3428156694779237E-10</c:v>
                </c:pt>
                <c:pt idx="6">
                  <c:v>1.5463923792751849E-10</c:v>
                </c:pt>
                <c:pt idx="7">
                  <c:v>1.7507918031006164E-10</c:v>
                </c:pt>
                <c:pt idx="8">
                  <c:v>1.9753327321700976E-10</c:v>
                </c:pt>
              </c:numCache>
            </c:numRef>
          </c:val>
        </c:ser>
        <c:ser>
          <c:idx val="5"/>
          <c:order val="5"/>
          <c:tx>
            <c:strRef>
              <c:f>'D2.6.1.A'!$ED$59</c:f>
              <c:strCache>
                <c:ptCount val="1"/>
                <c:pt idx="0">
                  <c:v>Flow battery - Redox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'D2.6.1.A'!$EE$53:$EM$53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'D2.6.1.A'!$EE$59:$EM$59</c:f>
              <c:numCache>
                <c:formatCode>0.00E+00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1.0496244363251652E-10</c:v>
                </c:pt>
                <c:pt idx="5">
                  <c:v>1.2869218777875578E-10</c:v>
                </c:pt>
                <c:pt idx="6">
                  <c:v>1.5996655152934655E-10</c:v>
                </c:pt>
                <c:pt idx="7">
                  <c:v>1.9599264007232028E-10</c:v>
                </c:pt>
                <c:pt idx="8">
                  <c:v>2.3891242796193825E-10</c:v>
                </c:pt>
              </c:numCache>
            </c:numRef>
          </c:val>
        </c:ser>
        <c:ser>
          <c:idx val="6"/>
          <c:order val="6"/>
          <c:tx>
            <c:strRef>
              <c:f>'D2.6.1.A'!$ED$60</c:f>
              <c:strCache>
                <c:ptCount val="1"/>
                <c:pt idx="0">
                  <c:v>Geological Storage of Hydrogen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'D2.6.1.A'!$EE$53:$EM$53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'D2.6.1.A'!$EE$60:$EM$60</c:f>
              <c:numCache>
                <c:formatCode>0.00E+00</c:formatCode>
                <c:ptCount val="9"/>
                <c:pt idx="0">
                  <c:v>0</c:v>
                </c:pt>
                <c:pt idx="1">
                  <c:v>0.31712298476747958</c:v>
                </c:pt>
                <c:pt idx="2">
                  <c:v>1.537224460853684</c:v>
                </c:pt>
                <c:pt idx="3">
                  <c:v>4.083502650838966</c:v>
                </c:pt>
                <c:pt idx="4">
                  <c:v>10.449014744782735</c:v>
                </c:pt>
                <c:pt idx="5">
                  <c:v>22.891843467827169</c:v>
                </c:pt>
                <c:pt idx="6">
                  <c:v>27.736939024276019</c:v>
                </c:pt>
                <c:pt idx="7">
                  <c:v>27.780592099057184</c:v>
                </c:pt>
                <c:pt idx="8">
                  <c:v>29.163658349231422</c:v>
                </c:pt>
              </c:numCache>
            </c:numRef>
          </c:val>
        </c:ser>
        <c:ser>
          <c:idx val="7"/>
          <c:order val="7"/>
          <c:tx>
            <c:strRef>
              <c:f>'D2.6.1.A'!$ED$61</c:f>
              <c:strCache>
                <c:ptCount val="1"/>
                <c:pt idx="0">
                  <c:v>Building Space Heat Storage</c:v>
                </c:pt>
              </c:strCache>
            </c:strRef>
          </c:tx>
          <c:spPr>
            <a:solidFill>
              <a:srgbClr val="404040"/>
            </a:solidFill>
          </c:spPr>
          <c:invertIfNegative val="0"/>
          <c:cat>
            <c:strRef>
              <c:f>'D2.6.1.A'!$EE$53:$EM$53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'D2.6.1.A'!$EE$61:$EM$61</c:f>
              <c:numCache>
                <c:formatCode>0.00E+00</c:formatCode>
                <c:ptCount val="9"/>
                <c:pt idx="0">
                  <c:v>40.1</c:v>
                </c:pt>
                <c:pt idx="1">
                  <c:v>51.470683615871224</c:v>
                </c:pt>
                <c:pt idx="2">
                  <c:v>40.280307341335657</c:v>
                </c:pt>
                <c:pt idx="3">
                  <c:v>53.427552360420599</c:v>
                </c:pt>
                <c:pt idx="4">
                  <c:v>89.914233488600473</c:v>
                </c:pt>
                <c:pt idx="5">
                  <c:v>108.98480068593186</c:v>
                </c:pt>
                <c:pt idx="6">
                  <c:v>156.82482283119955</c:v>
                </c:pt>
                <c:pt idx="7">
                  <c:v>192.44570219377187</c:v>
                </c:pt>
                <c:pt idx="8">
                  <c:v>310.20875138387805</c:v>
                </c:pt>
              </c:numCache>
            </c:numRef>
          </c:val>
        </c:ser>
        <c:ser>
          <c:idx val="8"/>
          <c:order val="8"/>
          <c:tx>
            <c:strRef>
              <c:f>'D2.6.1.A'!$ED$62</c:f>
              <c:strCache>
                <c:ptCount val="1"/>
                <c:pt idx="0">
                  <c:v>Building Hot Water Storage</c:v>
                </c:pt>
              </c:strCache>
            </c:strRef>
          </c:tx>
          <c:spPr>
            <a:solidFill>
              <a:srgbClr val="948A54"/>
            </a:solidFill>
          </c:spPr>
          <c:invertIfNegative val="0"/>
          <c:cat>
            <c:strRef>
              <c:f>'D2.6.1.A'!$EE$53:$EM$53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'D2.6.1.A'!$EE$62:$EM$62</c:f>
              <c:numCache>
                <c:formatCode>0.00E+00</c:formatCode>
                <c:ptCount val="9"/>
                <c:pt idx="0">
                  <c:v>13.1</c:v>
                </c:pt>
                <c:pt idx="1">
                  <c:v>10.760226303011338</c:v>
                </c:pt>
                <c:pt idx="2">
                  <c:v>13.954346459729102</c:v>
                </c:pt>
                <c:pt idx="3">
                  <c:v>12.008378851866944</c:v>
                </c:pt>
                <c:pt idx="4">
                  <c:v>12.059016356329998</c:v>
                </c:pt>
                <c:pt idx="5">
                  <c:v>18.046466540040612</c:v>
                </c:pt>
                <c:pt idx="6">
                  <c:v>27.404265447119389</c:v>
                </c:pt>
                <c:pt idx="7">
                  <c:v>48.499533937581994</c:v>
                </c:pt>
                <c:pt idx="8">
                  <c:v>57.949359701695492</c:v>
                </c:pt>
              </c:numCache>
            </c:numRef>
          </c:val>
        </c:ser>
        <c:ser>
          <c:idx val="9"/>
          <c:order val="9"/>
          <c:tx>
            <c:strRef>
              <c:f>'D2.6.1.A'!$ED$63</c:f>
              <c:strCache>
                <c:ptCount val="1"/>
                <c:pt idx="0">
                  <c:v>District Heat Storage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'D2.6.1.A'!$EE$53:$EM$53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'D2.6.1.A'!$EE$63:$EM$63</c:f>
              <c:numCache>
                <c:formatCode>0.00E+00</c:formatCode>
                <c:ptCount val="9"/>
                <c:pt idx="0">
                  <c:v>0</c:v>
                </c:pt>
                <c:pt idx="1">
                  <c:v>3.0585133477167901</c:v>
                </c:pt>
                <c:pt idx="2">
                  <c:v>8.8393236045070136</c:v>
                </c:pt>
                <c:pt idx="3">
                  <c:v>26.448094605818802</c:v>
                </c:pt>
                <c:pt idx="4">
                  <c:v>49.608030652324494</c:v>
                </c:pt>
                <c:pt idx="5">
                  <c:v>102.59619404449275</c:v>
                </c:pt>
                <c:pt idx="6">
                  <c:v>153.50333144017321</c:v>
                </c:pt>
                <c:pt idx="7">
                  <c:v>228.55201385301064</c:v>
                </c:pt>
                <c:pt idx="8">
                  <c:v>379.59445123173032</c:v>
                </c:pt>
              </c:numCache>
            </c:numRef>
          </c:val>
        </c:ser>
        <c:ser>
          <c:idx val="10"/>
          <c:order val="10"/>
          <c:tx>
            <c:strRef>
              <c:f>'D2.6.1.A'!$ED$64</c:f>
              <c:strCache>
                <c:ptCount val="1"/>
                <c:pt idx="0">
                  <c:v>Pumped Heat Electricity Storage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'D2.6.1.A'!$EE$53:$EM$53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'D2.6.1.A'!$EE$64:$EM$64</c:f>
              <c:numCache>
                <c:formatCode>0.00E+00</c:formatCode>
                <c:ptCount val="9"/>
                <c:pt idx="0">
                  <c:v>0</c:v>
                </c:pt>
                <c:pt idx="1">
                  <c:v>2.0650745832819747E-10</c:v>
                </c:pt>
                <c:pt idx="2">
                  <c:v>6.9247489018506414E-10</c:v>
                </c:pt>
                <c:pt idx="3">
                  <c:v>0.13589505316592523</c:v>
                </c:pt>
                <c:pt idx="4">
                  <c:v>17.348095235260892</c:v>
                </c:pt>
                <c:pt idx="5">
                  <c:v>48.193518272755782</c:v>
                </c:pt>
                <c:pt idx="6">
                  <c:v>69.122639009960864</c:v>
                </c:pt>
                <c:pt idx="7">
                  <c:v>71.685848900102044</c:v>
                </c:pt>
                <c:pt idx="8">
                  <c:v>94.968446415327975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2899328"/>
        <c:axId val="192917504"/>
      </c:barChart>
      <c:catAx>
        <c:axId val="19289932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92917504"/>
        <c:crosses val="autoZero"/>
        <c:auto val="1"/>
        <c:lblAlgn val="ctr"/>
        <c:lblOffset val="100"/>
        <c:noMultiLvlLbl val="0"/>
      </c:catAx>
      <c:valAx>
        <c:axId val="192917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GWh</a:t>
                </a:r>
              </a:p>
            </c:rich>
          </c:tx>
          <c:overlay val="0"/>
        </c:title>
        <c:numFmt formatCode="0.00E+0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9289932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Hydrogen Production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'D2.6.3.A'!$HV$54</c:f>
              <c:strCache>
                <c:ptCount val="1"/>
                <c:pt idx="0">
                  <c:v>H2 Plant (Electrolysis)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'D2.6.3.A'!$HW$53:$ID$53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'D2.6.3.A'!$HW$54:$ID$54</c:f>
              <c:numCache>
                <c:formatCode>0</c:formatCode>
                <c:ptCount val="8"/>
                <c:pt idx="0">
                  <c:v>0.94996533930798122</c:v>
                </c:pt>
                <c:pt idx="1">
                  <c:v>8.0850902443072481E-4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'D2.6.3.A'!$HV$55</c:f>
              <c:strCache>
                <c:ptCount val="1"/>
                <c:pt idx="0">
                  <c:v>H2 Plant (Coal Gasification with CCS)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'D2.6.3.A'!$HW$53:$ID$53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'D2.6.3.A'!$HW$55:$ID$55</c:f>
              <c:numCache>
                <c:formatCode>0</c:formatCode>
                <c:ptCount val="8"/>
                <c:pt idx="0">
                  <c:v>3.6760168019365088E-3</c:v>
                </c:pt>
                <c:pt idx="1">
                  <c:v>4.5855235197857143</c:v>
                </c:pt>
                <c:pt idx="2">
                  <c:v>18.824913258558627</c:v>
                </c:pt>
                <c:pt idx="3">
                  <c:v>39.920204974403717</c:v>
                </c:pt>
                <c:pt idx="4">
                  <c:v>52.642877389083679</c:v>
                </c:pt>
                <c:pt idx="5">
                  <c:v>61.551542700097137</c:v>
                </c:pt>
                <c:pt idx="6">
                  <c:v>60.801433574803902</c:v>
                </c:pt>
                <c:pt idx="7">
                  <c:v>37.496736066694631</c:v>
                </c:pt>
              </c:numCache>
            </c:numRef>
          </c:val>
        </c:ser>
        <c:ser>
          <c:idx val="2"/>
          <c:order val="2"/>
          <c:tx>
            <c:strRef>
              <c:f>'D2.6.3.A'!$HV$56</c:f>
              <c:strCache>
                <c:ptCount val="1"/>
                <c:pt idx="0">
                  <c:v>H2 Plant (SMR with CCS)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cat>
            <c:numRef>
              <c:f>'D2.6.3.A'!$HW$53:$ID$53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'D2.6.3.A'!$HW$56:$ID$56</c:f>
              <c:numCache>
                <c:formatCode>0</c:formatCode>
                <c:ptCount val="8"/>
                <c:pt idx="0">
                  <c:v>1.1356213659128568E-4</c:v>
                </c:pt>
                <c:pt idx="1">
                  <c:v>1.6151464787068733E-4</c:v>
                </c:pt>
                <c:pt idx="2">
                  <c:v>2.0200403902146047E-4</c:v>
                </c:pt>
                <c:pt idx="3">
                  <c:v>9.6816297846688704E-3</c:v>
                </c:pt>
                <c:pt idx="4">
                  <c:v>3.0133840532973479E-3</c:v>
                </c:pt>
                <c:pt idx="5">
                  <c:v>6.5278760049201062E-3</c:v>
                </c:pt>
                <c:pt idx="6">
                  <c:v>2.1496601559699664E-3</c:v>
                </c:pt>
                <c:pt idx="7">
                  <c:v>6.0730726919327538E-4</c:v>
                </c:pt>
              </c:numCache>
            </c:numRef>
          </c:val>
        </c:ser>
        <c:ser>
          <c:idx val="3"/>
          <c:order val="3"/>
          <c:tx>
            <c:strRef>
              <c:f>'D2.6.3.A'!$HV$57</c:f>
              <c:strCache>
                <c:ptCount val="1"/>
                <c:pt idx="0">
                  <c:v>H2 Plant (Biomass Gasification with CCS)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'D2.6.3.A'!$HW$53:$ID$53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'D2.6.3.A'!$HW$57:$ID$57</c:f>
              <c:numCache>
                <c:formatCode>0</c:formatCode>
                <c:ptCount val="8"/>
                <c:pt idx="0">
                  <c:v>0</c:v>
                </c:pt>
                <c:pt idx="1">
                  <c:v>1.0443069064838248E-4</c:v>
                </c:pt>
                <c:pt idx="2">
                  <c:v>2.1173229726626759</c:v>
                </c:pt>
                <c:pt idx="3">
                  <c:v>4.3560110701088126</c:v>
                </c:pt>
                <c:pt idx="4">
                  <c:v>22.544767569335818</c:v>
                </c:pt>
                <c:pt idx="5">
                  <c:v>66.782291111574807</c:v>
                </c:pt>
                <c:pt idx="6">
                  <c:v>84.998497308382838</c:v>
                </c:pt>
                <c:pt idx="7">
                  <c:v>99.09183340747127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27685888"/>
        <c:axId val="227687424"/>
      </c:barChart>
      <c:catAx>
        <c:axId val="22768588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27687424"/>
        <c:crosses val="autoZero"/>
        <c:auto val="1"/>
        <c:lblAlgn val="ctr"/>
        <c:lblOffset val="100"/>
        <c:noMultiLvlLbl val="0"/>
      </c:catAx>
      <c:valAx>
        <c:axId val="227687424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2768588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Gas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'D2.6.3.A'!$IP$54</c:f>
              <c:strCache>
                <c:ptCount val="1"/>
                <c:pt idx="0">
                  <c:v>Industry I1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'D2.6.3.A'!$IQ$54:$IX$54</c:f>
              <c:numCache>
                <c:formatCode>0</c:formatCode>
                <c:ptCount val="8"/>
                <c:pt idx="0">
                  <c:v>5.6403470865181493</c:v>
                </c:pt>
                <c:pt idx="1">
                  <c:v>4.6827564789096554</c:v>
                </c:pt>
                <c:pt idx="2">
                  <c:v>1.841447823890356</c:v>
                </c:pt>
                <c:pt idx="3">
                  <c:v>0.73119490539138121</c:v>
                </c:pt>
                <c:pt idx="4">
                  <c:v>4.8887609210831074E-4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'D2.6.3.A'!$IP$55</c:f>
              <c:strCache>
                <c:ptCount val="1"/>
                <c:pt idx="0">
                  <c:v>Industry I1 HTP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'D2.6.3.A'!$IQ$55:$IX$55</c:f>
              <c:numCache>
                <c:formatCode>0</c:formatCode>
                <c:ptCount val="8"/>
                <c:pt idx="0">
                  <c:v>0.14168487985966649</c:v>
                </c:pt>
                <c:pt idx="1">
                  <c:v>0.42666371193386377</c:v>
                </c:pt>
                <c:pt idx="2">
                  <c:v>0.9058663699590348</c:v>
                </c:pt>
                <c:pt idx="3">
                  <c:v>0.90586642954635765</c:v>
                </c:pt>
                <c:pt idx="4">
                  <c:v>0.90586648435797035</c:v>
                </c:pt>
                <c:pt idx="5">
                  <c:v>0.76418166299520729</c:v>
                </c:pt>
                <c:pt idx="6">
                  <c:v>0.47920289544142575</c:v>
                </c:pt>
                <c:pt idx="7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'D2.6.3.A'!$IP$56</c:f>
              <c:strCache>
                <c:ptCount val="1"/>
                <c:pt idx="0">
                  <c:v>Industry I1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'D2.6.3.A'!$IQ$56:$IX$56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0.14168496066314412</c:v>
                </c:pt>
                <c:pt idx="3">
                  <c:v>0.42666341429344812</c:v>
                </c:pt>
                <c:pt idx="4">
                  <c:v>0.60675254791404276</c:v>
                </c:pt>
                <c:pt idx="5">
                  <c:v>0.62726662389313381</c:v>
                </c:pt>
                <c:pt idx="6">
                  <c:v>0.57229348513131162</c:v>
                </c:pt>
                <c:pt idx="7">
                  <c:v>0.33446393037518957</c:v>
                </c:pt>
              </c:numCache>
            </c:numRef>
          </c:val>
        </c:ser>
        <c:ser>
          <c:idx val="3"/>
          <c:order val="3"/>
          <c:tx>
            <c:strRef>
              <c:f>'D2.6.3.A'!$IP$57</c:f>
              <c:strCache>
                <c:ptCount val="1"/>
                <c:pt idx="0">
                  <c:v>Industry I1 HTP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'D2.6.3.A'!$IQ$57:$IX$57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3.7274763922361363E-2</c:v>
                </c:pt>
                <c:pt idx="3">
                  <c:v>3.7275415461395039E-2</c:v>
                </c:pt>
                <c:pt idx="4">
                  <c:v>3.7275669530026825E-2</c:v>
                </c:pt>
                <c:pt idx="5">
                  <c:v>3.7276011309458131E-2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'D2.6.3.A'!$IP$58</c:f>
              <c:strCache>
                <c:ptCount val="1"/>
                <c:pt idx="0">
                  <c:v>Industry I1 HTP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'D2.6.3.A'!$IQ$58:$IX$58</c:f>
              <c:numCache>
                <c:formatCode>0</c:formatCode>
                <c:ptCount val="8"/>
                <c:pt idx="0">
                  <c:v>0.5857263813866771</c:v>
                </c:pt>
                <c:pt idx="1">
                  <c:v>1.7638303817289034</c:v>
                </c:pt>
                <c:pt idx="2">
                  <c:v>4.0716763799049298</c:v>
                </c:pt>
                <c:pt idx="3">
                  <c:v>4.0716775901366091</c:v>
                </c:pt>
                <c:pt idx="4">
                  <c:v>4.0716783809595523</c:v>
                </c:pt>
                <c:pt idx="5">
                  <c:v>3.4859528857553537</c:v>
                </c:pt>
                <c:pt idx="6">
                  <c:v>2.3078500328486751</c:v>
                </c:pt>
                <c:pt idx="7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'D2.6.3.A'!$IP$59</c:f>
              <c:strCache>
                <c:ptCount val="1"/>
                <c:pt idx="0">
                  <c:v>Industry I1 HTP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'D2.6.3.A'!$IQ$59:$IX$59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0.58572540173008181</c:v>
                </c:pt>
                <c:pt idx="3">
                  <c:v>1.6891779204703479</c:v>
                </c:pt>
                <c:pt idx="4">
                  <c:v>2.3329964488460355</c:v>
                </c:pt>
                <c:pt idx="5">
                  <c:v>3.3768369855302214</c:v>
                </c:pt>
                <c:pt idx="6">
                  <c:v>6.4012943547057324</c:v>
                </c:pt>
                <c:pt idx="7">
                  <c:v>11.483645016132765</c:v>
                </c:pt>
              </c:numCache>
            </c:numRef>
          </c:val>
        </c:ser>
        <c:ser>
          <c:idx val="6"/>
          <c:order val="6"/>
          <c:tx>
            <c:strRef>
              <c:f>'D2.6.3.A'!$IP$60</c:f>
              <c:strCache>
                <c:ptCount val="1"/>
                <c:pt idx="0">
                  <c:v>Industry I1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'D2.6.3.A'!$IQ$60:$IX$60</c:f>
              <c:numCache>
                <c:formatCode>0</c:formatCode>
                <c:ptCount val="8"/>
                <c:pt idx="0">
                  <c:v>0.75151098664296934</c:v>
                </c:pt>
                <c:pt idx="1">
                  <c:v>0.76602864082572708</c:v>
                </c:pt>
                <c:pt idx="2">
                  <c:v>0.74840657177856007</c:v>
                </c:pt>
                <c:pt idx="3">
                  <c:v>0.74170451982337915</c:v>
                </c:pt>
                <c:pt idx="4">
                  <c:v>0.72617418018139057</c:v>
                </c:pt>
                <c:pt idx="5">
                  <c:v>0.7170511915923713</c:v>
                </c:pt>
                <c:pt idx="6">
                  <c:v>0.70554531620868655</c:v>
                </c:pt>
                <c:pt idx="7">
                  <c:v>0.69403907828570111</c:v>
                </c:pt>
              </c:numCache>
            </c:numRef>
          </c:val>
        </c:ser>
        <c:ser>
          <c:idx val="7"/>
          <c:order val="7"/>
          <c:tx>
            <c:strRef>
              <c:f>'D2.6.3.A'!$IP$61</c:f>
              <c:strCache>
                <c:ptCount val="1"/>
                <c:pt idx="0">
                  <c:v>Industry I2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'D2.6.3.A'!$IQ$61:$IX$61</c:f>
              <c:numCache>
                <c:formatCode>0</c:formatCode>
                <c:ptCount val="8"/>
                <c:pt idx="0">
                  <c:v>3.5476429578831699</c:v>
                </c:pt>
                <c:pt idx="1">
                  <c:v>3.6826235333223583</c:v>
                </c:pt>
                <c:pt idx="2">
                  <c:v>3.6461927084174679</c:v>
                </c:pt>
                <c:pt idx="3">
                  <c:v>3.4284599617333873</c:v>
                </c:pt>
                <c:pt idx="4">
                  <c:v>2.9091595342635763</c:v>
                </c:pt>
                <c:pt idx="5">
                  <c:v>1.6895584519357392</c:v>
                </c:pt>
                <c:pt idx="6">
                  <c:v>6.8216021468767638E-2</c:v>
                </c:pt>
                <c:pt idx="7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'D2.6.3.A'!$IP$62</c:f>
              <c:strCache>
                <c:ptCount val="1"/>
                <c:pt idx="0">
                  <c:v>Industry I2 HTP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'D2.6.3.A'!$IQ$62:$IX$62</c:f>
              <c:numCache>
                <c:formatCode>0</c:formatCode>
                <c:ptCount val="8"/>
                <c:pt idx="0">
                  <c:v>2.0950110787098738E-2</c:v>
                </c:pt>
                <c:pt idx="1">
                  <c:v>4.3724635223386044E-2</c:v>
                </c:pt>
                <c:pt idx="2">
                  <c:v>4.3724933734331915E-2</c:v>
                </c:pt>
                <c:pt idx="3">
                  <c:v>4.3725229622909666E-2</c:v>
                </c:pt>
                <c:pt idx="4">
                  <c:v>4.3725524693358116E-2</c:v>
                </c:pt>
                <c:pt idx="5">
                  <c:v>4.3725818131545253E-2</c:v>
                </c:pt>
                <c:pt idx="6">
                  <c:v>2.2775999361507419E-2</c:v>
                </c:pt>
                <c:pt idx="7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'D2.6.3.A'!$IP$63</c:f>
              <c:strCache>
                <c:ptCount val="1"/>
                <c:pt idx="0">
                  <c:v>Industry I2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'D2.6.3.A'!$IQ$63:$IX$63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6.6185454329998533E-2</c:v>
                </c:pt>
                <c:pt idx="3">
                  <c:v>0.1993077319373627</c:v>
                </c:pt>
                <c:pt idx="4">
                  <c:v>0.46706392139259056</c:v>
                </c:pt>
                <c:pt idx="5">
                  <c:v>1.0056168601716911</c:v>
                </c:pt>
                <c:pt idx="6">
                  <c:v>1.7327721015334385</c:v>
                </c:pt>
                <c:pt idx="7">
                  <c:v>1.6565961145841961</c:v>
                </c:pt>
              </c:numCache>
            </c:numRef>
          </c:val>
        </c:ser>
        <c:ser>
          <c:idx val="10"/>
          <c:order val="10"/>
          <c:tx>
            <c:strRef>
              <c:f>'D2.6.3.A'!$IP$64</c:f>
              <c:strCache>
                <c:ptCount val="1"/>
                <c:pt idx="0">
                  <c:v>Industry I2 HTP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'D2.6.3.A'!$IQ$64:$IX$64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3.7792976727714719E-4</c:v>
                </c:pt>
                <c:pt idx="3">
                  <c:v>1.680405479369482E-2</c:v>
                </c:pt>
                <c:pt idx="4">
                  <c:v>1.6805261230233293E-2</c:v>
                </c:pt>
                <c:pt idx="5">
                  <c:v>1.6805636901239103E-2</c:v>
                </c:pt>
                <c:pt idx="6">
                  <c:v>1.6430370630073441E-2</c:v>
                </c:pt>
                <c:pt idx="7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'D2.6.3.A'!$IP$65</c:f>
              <c:strCache>
                <c:ptCount val="1"/>
                <c:pt idx="0">
                  <c:v>Industry I2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'D2.6.3.A'!$IQ$65:$IX$65</c:f>
              <c:numCache>
                <c:formatCode>0</c:formatCode>
                <c:ptCount val="8"/>
                <c:pt idx="0">
                  <c:v>14.23168575780227</c:v>
                </c:pt>
                <c:pt idx="1">
                  <c:v>12.740860618155143</c:v>
                </c:pt>
                <c:pt idx="2">
                  <c:v>6.9735987107156161</c:v>
                </c:pt>
                <c:pt idx="3">
                  <c:v>4.6754042951785211</c:v>
                </c:pt>
                <c:pt idx="4">
                  <c:v>0.16869824939330078</c:v>
                </c:pt>
                <c:pt idx="5">
                  <c:v>2.115645748438547E-4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'D2.6.3.A'!$IP$66</c:f>
              <c:strCache>
                <c:ptCount val="1"/>
                <c:pt idx="0">
                  <c:v>Industry I2 LTP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'D2.6.3.A'!$IQ$66:$IX$66</c:f>
              <c:numCache>
                <c:formatCode>0</c:formatCode>
                <c:ptCount val="8"/>
                <c:pt idx="0">
                  <c:v>0.40374141680632097</c:v>
                </c:pt>
                <c:pt idx="1">
                  <c:v>1.2191773547590141</c:v>
                </c:pt>
                <c:pt idx="2">
                  <c:v>2.8481701614452195</c:v>
                </c:pt>
                <c:pt idx="3">
                  <c:v>2.5635633926230952</c:v>
                </c:pt>
                <c:pt idx="4">
                  <c:v>1.7481295801522727</c:v>
                </c:pt>
                <c:pt idx="5">
                  <c:v>0.11913710435538565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'D2.6.3.A'!$IP$67</c:f>
              <c:strCache>
                <c:ptCount val="1"/>
                <c:pt idx="0">
                  <c:v>Industry I2 LTP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'D2.6.3.A'!$IQ$67:$IX$67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0.41238676859655776</c:v>
                </c:pt>
                <c:pt idx="3">
                  <c:v>1.2418428543034619</c:v>
                </c:pt>
                <c:pt idx="4">
                  <c:v>2.8785884927065974</c:v>
                </c:pt>
                <c:pt idx="5">
                  <c:v>3.0745884734674833</c:v>
                </c:pt>
                <c:pt idx="6">
                  <c:v>2.5869861733009589</c:v>
                </c:pt>
                <c:pt idx="7">
                  <c:v>1.5960778407394429</c:v>
                </c:pt>
              </c:numCache>
            </c:numRef>
          </c:val>
        </c:ser>
        <c:ser>
          <c:idx val="14"/>
          <c:order val="14"/>
          <c:tx>
            <c:strRef>
              <c:f>'D2.6.3.A'!$IP$68</c:f>
              <c:strCache>
                <c:ptCount val="1"/>
                <c:pt idx="0">
                  <c:v>Industry I2 LTP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'D2.6.3.A'!$IQ$68:$IX$68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0.5674712901081207</c:v>
                </c:pt>
                <c:pt idx="3">
                  <c:v>1.6978154085869277</c:v>
                </c:pt>
                <c:pt idx="4">
                  <c:v>3.7413908824990281</c:v>
                </c:pt>
                <c:pt idx="5">
                  <c:v>3.1743193696848508</c:v>
                </c:pt>
                <c:pt idx="6">
                  <c:v>2.043983375682342</c:v>
                </c:pt>
                <c:pt idx="7">
                  <c:v>4.2154764827776842E-4</c:v>
                </c:pt>
              </c:numCache>
            </c:numRef>
          </c:val>
        </c:ser>
        <c:ser>
          <c:idx val="15"/>
          <c:order val="15"/>
          <c:tx>
            <c:strRef>
              <c:f>'D2.6.3.A'!$IP$69</c:f>
              <c:strCache>
                <c:ptCount val="1"/>
                <c:pt idx="0">
                  <c:v>Industry I2 LTP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'D2.6.3.A'!$IQ$69:$IX$69</c:f>
              <c:numCache>
                <c:formatCode>0</c:formatCode>
                <c:ptCount val="8"/>
                <c:pt idx="0">
                  <c:v>0.60061221119292041</c:v>
                </c:pt>
                <c:pt idx="1">
                  <c:v>1.8086570888888278</c:v>
                </c:pt>
                <c:pt idx="2">
                  <c:v>4.15052850660439</c:v>
                </c:pt>
                <c:pt idx="3">
                  <c:v>3.6609483447594373</c:v>
                </c:pt>
                <c:pt idx="4">
                  <c:v>2.4529068193761274</c:v>
                </c:pt>
                <c:pt idx="5">
                  <c:v>0.11103599537344117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'D2.6.3.A'!$IP$70</c:f>
              <c:strCache>
                <c:ptCount val="1"/>
                <c:pt idx="0">
                  <c:v>Industry I2 LTP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'D2.6.3.A'!$IQ$70:$IX$70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0.60061242963768113</c:v>
                </c:pt>
                <c:pt idx="3">
                  <c:v>1.8086570275249978</c:v>
                </c:pt>
                <c:pt idx="4">
                  <c:v>4.1159733005538</c:v>
                </c:pt>
                <c:pt idx="5">
                  <c:v>8.0779915470401438</c:v>
                </c:pt>
                <c:pt idx="6">
                  <c:v>8.4815478791771088</c:v>
                </c:pt>
                <c:pt idx="7">
                  <c:v>9.2813463391209599</c:v>
                </c:pt>
              </c:numCache>
            </c:numRef>
          </c:val>
        </c:ser>
        <c:ser>
          <c:idx val="17"/>
          <c:order val="17"/>
          <c:tx>
            <c:strRef>
              <c:f>'D2.6.3.A'!$IP$71</c:f>
              <c:strCache>
                <c:ptCount val="1"/>
                <c:pt idx="0">
                  <c:v>Industry I2 LTP Hyd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'D2.6.3.A'!$IQ$71:$IX$71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3.7914313416418845E-3</c:v>
                </c:pt>
                <c:pt idx="3">
                  <c:v>1.7214374147513638E-2</c:v>
                </c:pt>
                <c:pt idx="4">
                  <c:v>7.2125385791116839E-2</c:v>
                </c:pt>
                <c:pt idx="5">
                  <c:v>0.15810061708189702</c:v>
                </c:pt>
                <c:pt idx="6">
                  <c:v>0.27804756454231389</c:v>
                </c:pt>
                <c:pt idx="7">
                  <c:v>0.48212359168711072</c:v>
                </c:pt>
              </c:numCache>
            </c:numRef>
          </c:val>
        </c:ser>
        <c:ser>
          <c:idx val="18"/>
          <c:order val="18"/>
          <c:tx>
            <c:strRef>
              <c:f>'D2.6.3.A'!$IP$72</c:f>
              <c:strCache>
                <c:ptCount val="1"/>
                <c:pt idx="0">
                  <c:v>Industry I2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'D2.6.3.A'!$IQ$72:$IX$72</c:f>
              <c:numCache>
                <c:formatCode>0</c:formatCode>
                <c:ptCount val="8"/>
                <c:pt idx="0">
                  <c:v>3.8900918891260781</c:v>
                </c:pt>
                <c:pt idx="1">
                  <c:v>4.0858424531541946</c:v>
                </c:pt>
                <c:pt idx="2">
                  <c:v>4.1909474871819823</c:v>
                </c:pt>
                <c:pt idx="3">
                  <c:v>4.2798373089171333</c:v>
                </c:pt>
                <c:pt idx="4">
                  <c:v>4.2986910190528169</c:v>
                </c:pt>
                <c:pt idx="5">
                  <c:v>4.1468486795306996</c:v>
                </c:pt>
                <c:pt idx="6">
                  <c:v>3.9229955462564687</c:v>
                </c:pt>
                <c:pt idx="7">
                  <c:v>3.5984542597090128</c:v>
                </c:pt>
              </c:numCache>
            </c:numRef>
          </c:val>
        </c:ser>
        <c:ser>
          <c:idx val="19"/>
          <c:order val="19"/>
          <c:tx>
            <c:strRef>
              <c:f>'D2.6.3.A'!$IP$73</c:f>
              <c:strCache>
                <c:ptCount val="1"/>
                <c:pt idx="0">
                  <c:v>Industry I2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'D2.6.3.A'!$IQ$73:$IX$73</c:f>
              <c:numCache>
                <c:formatCode>0</c:formatCode>
                <c:ptCount val="8"/>
                <c:pt idx="0">
                  <c:v>0.77728091676833699</c:v>
                </c:pt>
                <c:pt idx="1">
                  <c:v>0.78583946451819442</c:v>
                </c:pt>
                <c:pt idx="2">
                  <c:v>0.73983632075108074</c:v>
                </c:pt>
                <c:pt idx="3">
                  <c:v>0.65095443811816278</c:v>
                </c:pt>
                <c:pt idx="4">
                  <c:v>0.52751036996969491</c:v>
                </c:pt>
                <c:pt idx="5">
                  <c:v>0.56401307690137503</c:v>
                </c:pt>
                <c:pt idx="6">
                  <c:v>0.63884811641616701</c:v>
                </c:pt>
                <c:pt idx="7">
                  <c:v>0.73138714208916078</c:v>
                </c:pt>
              </c:numCache>
            </c:numRef>
          </c:val>
        </c:ser>
        <c:ser>
          <c:idx val="20"/>
          <c:order val="20"/>
          <c:tx>
            <c:strRef>
              <c:f>'D2.6.3.A'!$IP$74</c:f>
              <c:strCache>
                <c:ptCount val="1"/>
                <c:pt idx="0">
                  <c:v>Industry I2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'D2.6.3.A'!$IQ$74:$IX$74</c:f>
              <c:numCache>
                <c:formatCode>0</c:formatCode>
                <c:ptCount val="8"/>
                <c:pt idx="0">
                  <c:v>3.3464253319111345E-3</c:v>
                </c:pt>
                <c:pt idx="1">
                  <c:v>1.1153501831883447E-2</c:v>
                </c:pt>
                <c:pt idx="2">
                  <c:v>2.7995008555106039E-2</c:v>
                </c:pt>
                <c:pt idx="3">
                  <c:v>5.4732262827657079E-2</c:v>
                </c:pt>
                <c:pt idx="4">
                  <c:v>8.655130478803845E-2</c:v>
                </c:pt>
                <c:pt idx="5">
                  <c:v>6.971008639275017E-2</c:v>
                </c:pt>
                <c:pt idx="6">
                  <c:v>3.9626684341200695E-2</c:v>
                </c:pt>
                <c:pt idx="7">
                  <c:v>0</c:v>
                </c:pt>
              </c:numCache>
            </c:numRef>
          </c:val>
        </c:ser>
        <c:ser>
          <c:idx val="21"/>
          <c:order val="21"/>
          <c:tx>
            <c:strRef>
              <c:f>'D2.6.3.A'!$IP$75</c:f>
              <c:strCache>
                <c:ptCount val="1"/>
                <c:pt idx="0">
                  <c:v>Industry I3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'D2.6.3.A'!$IQ$75:$IX$75</c:f>
              <c:numCache>
                <c:formatCode>0</c:formatCode>
                <c:ptCount val="8"/>
                <c:pt idx="0">
                  <c:v>0.91326124570230582</c:v>
                </c:pt>
                <c:pt idx="1">
                  <c:v>0.96850406785664933</c:v>
                </c:pt>
                <c:pt idx="2">
                  <c:v>1.0006886788841438</c:v>
                </c:pt>
                <c:pt idx="3">
                  <c:v>1.0383549641738254</c:v>
                </c:pt>
                <c:pt idx="4">
                  <c:v>1.0680115653969748</c:v>
                </c:pt>
                <c:pt idx="5">
                  <c:v>1.0893514327488398</c:v>
                </c:pt>
                <c:pt idx="6">
                  <c:v>1.1058509700745855</c:v>
                </c:pt>
                <c:pt idx="7">
                  <c:v>1.1163132026515792</c:v>
                </c:pt>
              </c:numCache>
            </c:numRef>
          </c:val>
        </c:ser>
        <c:ser>
          <c:idx val="22"/>
          <c:order val="22"/>
          <c:tx>
            <c:strRef>
              <c:f>'D2.6.3.A'!$IP$76</c:f>
              <c:strCache>
                <c:ptCount val="1"/>
                <c:pt idx="0">
                  <c:v>Industry I3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'D2.6.3.A'!$IQ$76:$IX$76</c:f>
              <c:numCache>
                <c:formatCode>0</c:formatCode>
                <c:ptCount val="8"/>
                <c:pt idx="0">
                  <c:v>8.7900804607090155</c:v>
                </c:pt>
                <c:pt idx="1">
                  <c:v>9.3217895590536237</c:v>
                </c:pt>
                <c:pt idx="2">
                  <c:v>9.6315654644427156</c:v>
                </c:pt>
                <c:pt idx="3">
                  <c:v>9.9941001770559943</c:v>
                </c:pt>
                <c:pt idx="4">
                  <c:v>10.279542568546809</c:v>
                </c:pt>
                <c:pt idx="5">
                  <c:v>10.484936631144897</c:v>
                </c:pt>
                <c:pt idx="6">
                  <c:v>10.643742775186571</c:v>
                </c:pt>
                <c:pt idx="7">
                  <c:v>10.744444894265655</c:v>
                </c:pt>
              </c:numCache>
            </c:numRef>
          </c:val>
        </c:ser>
        <c:ser>
          <c:idx val="23"/>
          <c:order val="23"/>
          <c:tx>
            <c:strRef>
              <c:f>'D2.6.3.A'!$IP$77</c:f>
              <c:strCache>
                <c:ptCount val="1"/>
                <c:pt idx="0">
                  <c:v>Industry I3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'D2.6.3.A'!$IQ$77:$IX$77</c:f>
              <c:numCache>
                <c:formatCode>0</c:formatCode>
                <c:ptCount val="8"/>
                <c:pt idx="0">
                  <c:v>0.98047170108220505</c:v>
                </c:pt>
                <c:pt idx="1">
                  <c:v>1.0397801062422434</c:v>
                </c:pt>
                <c:pt idx="2">
                  <c:v>1.0743334186732942</c:v>
                </c:pt>
                <c:pt idx="3">
                  <c:v>1.1147716301667074</c:v>
                </c:pt>
                <c:pt idx="4">
                  <c:v>1.1466107350875718</c:v>
                </c:pt>
                <c:pt idx="5">
                  <c:v>1.169521014731238</c:v>
                </c:pt>
                <c:pt idx="6">
                  <c:v>1.1872347630128568</c:v>
                </c:pt>
                <c:pt idx="7">
                  <c:v>1.1984673707822255</c:v>
                </c:pt>
              </c:numCache>
            </c:numRef>
          </c:val>
        </c:ser>
        <c:ser>
          <c:idx val="24"/>
          <c:order val="24"/>
          <c:tx>
            <c:strRef>
              <c:f>'D2.6.3.A'!$IP$78</c:f>
              <c:strCache>
                <c:ptCount val="1"/>
                <c:pt idx="0">
                  <c:v>Industry I3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'D2.6.3.A'!$IQ$78:$IX$78</c:f>
              <c:numCache>
                <c:formatCode>0</c:formatCode>
                <c:ptCount val="8"/>
                <c:pt idx="0">
                  <c:v>7.2702911753033455</c:v>
                </c:pt>
                <c:pt idx="1">
                  <c:v>7.270473259533766</c:v>
                </c:pt>
                <c:pt idx="2">
                  <c:v>6.6142540051505634</c:v>
                </c:pt>
                <c:pt idx="3">
                  <c:v>5.447224422818933</c:v>
                </c:pt>
                <c:pt idx="4">
                  <c:v>3.7303326435157858</c:v>
                </c:pt>
                <c:pt idx="5">
                  <c:v>4.8255832939822954</c:v>
                </c:pt>
                <c:pt idx="6">
                  <c:v>6.6576002657298954</c:v>
                </c:pt>
                <c:pt idx="7">
                  <c:v>9.1565123071992787</c:v>
                </c:pt>
              </c:numCache>
            </c:numRef>
          </c:val>
        </c:ser>
        <c:ser>
          <c:idx val="25"/>
          <c:order val="25"/>
          <c:tx>
            <c:strRef>
              <c:f>'D2.6.3.A'!$IP$79</c:f>
              <c:strCache>
                <c:ptCount val="1"/>
                <c:pt idx="0">
                  <c:v>Industry I3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'D2.6.3.A'!$IQ$79:$IX$79</c:f>
              <c:numCache>
                <c:formatCode>0</c:formatCode>
                <c:ptCount val="8"/>
                <c:pt idx="0">
                  <c:v>5.5174246237060229E-2</c:v>
                </c:pt>
                <c:pt idx="1">
                  <c:v>0.16841061198919061</c:v>
                </c:pt>
                <c:pt idx="2">
                  <c:v>0.39846392209310405</c:v>
                </c:pt>
                <c:pt idx="3">
                  <c:v>0.76746017859934856</c:v>
                </c:pt>
                <c:pt idx="4">
                  <c:v>1.2574972865253413</c:v>
                </c:pt>
                <c:pt idx="5">
                  <c:v>1.0274442820687852</c:v>
                </c:pt>
                <c:pt idx="6">
                  <c:v>0.60327405707121684</c:v>
                </c:pt>
                <c:pt idx="7">
                  <c:v>0</c:v>
                </c:pt>
              </c:numCache>
            </c:numRef>
          </c:val>
        </c:ser>
        <c:ser>
          <c:idx val="26"/>
          <c:order val="26"/>
          <c:tx>
            <c:strRef>
              <c:f>'D2.6.3.A'!$IP$80</c:f>
              <c:strCache>
                <c:ptCount val="1"/>
                <c:pt idx="0">
                  <c:v>Industry I4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'D2.6.3.A'!$IQ$80:$IX$80</c:f>
              <c:numCache>
                <c:formatCode>0</c:formatCode>
                <c:ptCount val="8"/>
                <c:pt idx="0">
                  <c:v>1.9584154760596311</c:v>
                </c:pt>
                <c:pt idx="1">
                  <c:v>2.0142153938987937</c:v>
                </c:pt>
                <c:pt idx="2">
                  <c:v>2.0725513797655259</c:v>
                </c:pt>
                <c:pt idx="3">
                  <c:v>2.133112483974124</c:v>
                </c:pt>
                <c:pt idx="4">
                  <c:v>2.1935114116484735</c:v>
                </c:pt>
                <c:pt idx="5">
                  <c:v>2.2545418790097309</c:v>
                </c:pt>
                <c:pt idx="6">
                  <c:v>2.3161143499861434</c:v>
                </c:pt>
                <c:pt idx="7">
                  <c:v>2.3781865025746289</c:v>
                </c:pt>
              </c:numCache>
            </c:numRef>
          </c:val>
        </c:ser>
        <c:ser>
          <c:idx val="27"/>
          <c:order val="27"/>
          <c:tx>
            <c:strRef>
              <c:f>'D2.6.3.A'!$IP$81</c:f>
              <c:strCache>
                <c:ptCount val="1"/>
                <c:pt idx="0">
                  <c:v>Industry I4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'D2.6.3.A'!$IQ$81:$IX$81</c:f>
              <c:numCache>
                <c:formatCode>0</c:formatCode>
                <c:ptCount val="8"/>
                <c:pt idx="0">
                  <c:v>17.158925546638773</c:v>
                </c:pt>
                <c:pt idx="1">
                  <c:v>17.647775948660605</c:v>
                </c:pt>
                <c:pt idx="2">
                  <c:v>18.05014620485867</c:v>
                </c:pt>
                <c:pt idx="3">
                  <c:v>17.924846014975785</c:v>
                </c:pt>
                <c:pt idx="4">
                  <c:v>17.120484321800653</c:v>
                </c:pt>
                <c:pt idx="5">
                  <c:v>14.972931959317485</c:v>
                </c:pt>
                <c:pt idx="6">
                  <c:v>10.222288197395937</c:v>
                </c:pt>
                <c:pt idx="7">
                  <c:v>0.56300765024574229</c:v>
                </c:pt>
              </c:numCache>
            </c:numRef>
          </c:val>
        </c:ser>
        <c:ser>
          <c:idx val="28"/>
          <c:order val="28"/>
          <c:tx>
            <c:strRef>
              <c:f>'D2.6.3.A'!$IP$82</c:f>
              <c:strCache>
                <c:ptCount val="1"/>
                <c:pt idx="0">
                  <c:v>Industry I4 LTP Heat pumps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'D2.6.3.A'!$IQ$82:$IX$82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0.10883310410584299</c:v>
                </c:pt>
                <c:pt idx="3">
                  <c:v>0.76474791265446918</c:v>
                </c:pt>
                <c:pt idx="4">
                  <c:v>2.0983036062065938</c:v>
                </c:pt>
                <c:pt idx="5">
                  <c:v>4.7805825355663956</c:v>
                </c:pt>
                <c:pt idx="6">
                  <c:v>10.070702704712057</c:v>
                </c:pt>
                <c:pt idx="7">
                  <c:v>20.273843419935591</c:v>
                </c:pt>
              </c:numCache>
            </c:numRef>
          </c:val>
        </c:ser>
        <c:ser>
          <c:idx val="29"/>
          <c:order val="29"/>
          <c:tx>
            <c:strRef>
              <c:f>'D2.6.3.A'!$IP$83</c:f>
              <c:strCache>
                <c:ptCount val="1"/>
                <c:pt idx="0">
                  <c:v>Industry I4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'D2.6.3.A'!$IQ$83:$IX$83</c:f>
              <c:numCache>
                <c:formatCode>0</c:formatCode>
                <c:ptCount val="8"/>
                <c:pt idx="0">
                  <c:v>3.8885385805196</c:v>
                </c:pt>
                <c:pt idx="1">
                  <c:v>3.9993323545001318</c:v>
                </c:pt>
                <c:pt idx="2">
                  <c:v>4.1151618548025057</c:v>
                </c:pt>
                <c:pt idx="3">
                  <c:v>4.2354089565124227</c:v>
                </c:pt>
                <c:pt idx="4">
                  <c:v>4.3553342177564849</c:v>
                </c:pt>
                <c:pt idx="5">
                  <c:v>4.4765133379059501</c:v>
                </c:pt>
                <c:pt idx="6">
                  <c:v>4.5987688061947614</c:v>
                </c:pt>
                <c:pt idx="7">
                  <c:v>4.7220174502976269</c:v>
                </c:pt>
              </c:numCache>
            </c:numRef>
          </c:val>
        </c:ser>
        <c:ser>
          <c:idx val="30"/>
          <c:order val="30"/>
          <c:tx>
            <c:strRef>
              <c:f>'D2.6.3.A'!$IP$84</c:f>
              <c:strCache>
                <c:ptCount val="1"/>
                <c:pt idx="0">
                  <c:v>Industry I5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'D2.6.3.A'!$IQ$84:$IX$84</c:f>
              <c:numCache>
                <c:formatCode>0</c:formatCode>
                <c:ptCount val="8"/>
                <c:pt idx="0">
                  <c:v>6.834635097296621</c:v>
                </c:pt>
                <c:pt idx="1">
                  <c:v>6.5221923198506975</c:v>
                </c:pt>
                <c:pt idx="2">
                  <c:v>5.6275286832854876</c:v>
                </c:pt>
                <c:pt idx="3">
                  <c:v>3.9792298526003553</c:v>
                </c:pt>
                <c:pt idx="4">
                  <c:v>0.49254737700426876</c:v>
                </c:pt>
                <c:pt idx="5">
                  <c:v>1.5173839894276513</c:v>
                </c:pt>
                <c:pt idx="6">
                  <c:v>3.5675069100340981</c:v>
                </c:pt>
                <c:pt idx="7">
                  <c:v>7.6313565316573051</c:v>
                </c:pt>
              </c:numCache>
            </c:numRef>
          </c:val>
        </c:ser>
        <c:ser>
          <c:idx val="31"/>
          <c:order val="31"/>
          <c:tx>
            <c:strRef>
              <c:f>'D2.6.3.A'!$IP$85</c:f>
              <c:strCache>
                <c:ptCount val="1"/>
                <c:pt idx="0">
                  <c:v>Industry I5 DaS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'D2.6.3.A'!$IQ$85:$IX$85</c:f>
              <c:numCache>
                <c:formatCode>0</c:formatCode>
                <c:ptCount val="8"/>
                <c:pt idx="0">
                  <c:v>6.1964413444432216E-2</c:v>
                </c:pt>
                <c:pt idx="1">
                  <c:v>0.1865969291516493</c:v>
                </c:pt>
                <c:pt idx="2">
                  <c:v>0.43727737752314111</c:v>
                </c:pt>
                <c:pt idx="3">
                  <c:v>0.87952081361844836</c:v>
                </c:pt>
                <c:pt idx="4">
                  <c:v>1.7685775260351912</c:v>
                </c:pt>
                <c:pt idx="5">
                  <c:v>1.5282705005189265</c:v>
                </c:pt>
                <c:pt idx="6">
                  <c:v>1.024063029122664</c:v>
                </c:pt>
                <c:pt idx="7">
                  <c:v>1.0374126860277982E-2</c:v>
                </c:pt>
              </c:numCache>
            </c:numRef>
          </c:val>
        </c:ser>
        <c:ser>
          <c:idx val="32"/>
          <c:order val="32"/>
          <c:tx>
            <c:strRef>
              <c:f>'D2.6.3.A'!$IP$86</c:f>
              <c:strCache>
                <c:ptCount val="1"/>
                <c:pt idx="0">
                  <c:v>Industry I5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'D2.6.3.A'!$IQ$86:$IX$86</c:f>
              <c:numCache>
                <c:formatCode>0</c:formatCode>
                <c:ptCount val="8"/>
                <c:pt idx="0">
                  <c:v>4.4600695987491505</c:v>
                </c:pt>
                <c:pt idx="1">
                  <c:v>4.577254505647236</c:v>
                </c:pt>
                <c:pt idx="2">
                  <c:v>4.6453019583255184</c:v>
                </c:pt>
                <c:pt idx="3">
                  <c:v>4.7212948243863124</c:v>
                </c:pt>
                <c:pt idx="4">
                  <c:v>4.7650891428419788</c:v>
                </c:pt>
                <c:pt idx="5">
                  <c:v>4.8051454800589344</c:v>
                </c:pt>
                <c:pt idx="6">
                  <c:v>4.8261111929971285</c:v>
                </c:pt>
                <c:pt idx="7">
                  <c:v>4.8318376871696191</c:v>
                </c:pt>
              </c:numCache>
            </c:numRef>
          </c:val>
        </c:ser>
        <c:ser>
          <c:idx val="33"/>
          <c:order val="33"/>
          <c:tx>
            <c:strRef>
              <c:f>'D2.6.3.A'!$IP$87</c:f>
              <c:strCache>
                <c:ptCount val="1"/>
                <c:pt idx="0">
                  <c:v>Industry I5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'D2.6.3.A'!$IQ$87:$IX$87</c:f>
              <c:numCache>
                <c:formatCode>0</c:formatCode>
                <c:ptCount val="8"/>
                <c:pt idx="0">
                  <c:v>1.7207455737718464</c:v>
                </c:pt>
                <c:pt idx="1">
                  <c:v>1.7659568346503682</c:v>
                </c:pt>
                <c:pt idx="2">
                  <c:v>1.7922103056993508</c:v>
                </c:pt>
                <c:pt idx="3">
                  <c:v>1.821529228549617</c:v>
                </c:pt>
                <c:pt idx="4">
                  <c:v>1.8384255923703916</c:v>
                </c:pt>
                <c:pt idx="5">
                  <c:v>1.8538798031016155</c:v>
                </c:pt>
                <c:pt idx="6">
                  <c:v>1.8619686824581985</c:v>
                </c:pt>
                <c:pt idx="7">
                  <c:v>1.8641780331855302</c:v>
                </c:pt>
              </c:numCache>
            </c:numRef>
          </c:val>
        </c:ser>
        <c:ser>
          <c:idx val="34"/>
          <c:order val="34"/>
          <c:tx>
            <c:strRef>
              <c:f>'D2.6.3.A'!$IP$88</c:f>
              <c:strCache>
                <c:ptCount val="1"/>
                <c:pt idx="0">
                  <c:v>Industry I5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'D2.6.3.A'!$IQ$88:$IX$88</c:f>
              <c:numCache>
                <c:formatCode>0</c:formatCode>
                <c:ptCount val="8"/>
                <c:pt idx="0">
                  <c:v>1.1360198977684535</c:v>
                </c:pt>
                <c:pt idx="1">
                  <c:v>1.0840871855347964</c:v>
                </c:pt>
                <c:pt idx="2">
                  <c:v>0.9353805319836126</c:v>
                </c:pt>
                <c:pt idx="3">
                  <c:v>0.66140825709911832</c:v>
                </c:pt>
                <c:pt idx="4">
                  <c:v>8.1567688478234604E-2</c:v>
                </c:pt>
                <c:pt idx="5">
                  <c:v>0</c:v>
                </c:pt>
                <c:pt idx="6">
                  <c:v>6.81597279432889E-3</c:v>
                </c:pt>
                <c:pt idx="7">
                  <c:v>0.26514630900564595</c:v>
                </c:pt>
              </c:numCache>
            </c:numRef>
          </c:val>
        </c:ser>
        <c:ser>
          <c:idx val="35"/>
          <c:order val="35"/>
          <c:tx>
            <c:strRef>
              <c:f>'D2.6.3.A'!$IP$89</c:f>
              <c:strCache>
                <c:ptCount val="1"/>
                <c:pt idx="0">
                  <c:v>Industry I5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'D2.6.3.A'!$IQ$89:$IX$89</c:f>
              <c:numCache>
                <c:formatCode>0</c:formatCode>
                <c:ptCount val="8"/>
                <c:pt idx="0">
                  <c:v>1.0299481669242473E-2</c:v>
                </c:pt>
                <c:pt idx="1">
                  <c:v>3.1015353268400176E-2</c:v>
                </c:pt>
                <c:pt idx="2">
                  <c:v>7.2682305219964854E-2</c:v>
                </c:pt>
                <c:pt idx="3">
                  <c:v>0.14618984833816862</c:v>
                </c:pt>
                <c:pt idx="4">
                  <c:v>0.29403979865091162</c:v>
                </c:pt>
                <c:pt idx="5">
                  <c:v>0.31707485872622548</c:v>
                </c:pt>
                <c:pt idx="6">
                  <c:v>0.316754460254974</c:v>
                </c:pt>
                <c:pt idx="7">
                  <c:v>0.25254963623152338</c:v>
                </c:pt>
              </c:numCache>
            </c:numRef>
          </c:val>
        </c:ser>
        <c:ser>
          <c:idx val="36"/>
          <c:order val="36"/>
          <c:tx>
            <c:strRef>
              <c:f>'D2.6.3.A'!$IP$90</c:f>
              <c:strCache>
                <c:ptCount val="1"/>
                <c:pt idx="0">
                  <c:v>Industry I6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'D2.6.3.A'!$IQ$90:$IX$90</c:f>
              <c:numCache>
                <c:formatCode>0</c:formatCode>
                <c:ptCount val="8"/>
                <c:pt idx="0">
                  <c:v>2.6315509400058303</c:v>
                </c:pt>
                <c:pt idx="1">
                  <c:v>2.6963280483226941</c:v>
                </c:pt>
                <c:pt idx="2">
                  <c:v>2.7156436468799847</c:v>
                </c:pt>
                <c:pt idx="3">
                  <c:v>2.7383820180914222</c:v>
                </c:pt>
                <c:pt idx="4">
                  <c:v>2.7355710240336553</c:v>
                </c:pt>
                <c:pt idx="5">
                  <c:v>2.6900299715162328</c:v>
                </c:pt>
                <c:pt idx="6">
                  <c:v>2.6216240575702874</c:v>
                </c:pt>
                <c:pt idx="7">
                  <c:v>2.5229455911113203</c:v>
                </c:pt>
              </c:numCache>
            </c:numRef>
          </c:val>
        </c:ser>
        <c:ser>
          <c:idx val="37"/>
          <c:order val="37"/>
          <c:tx>
            <c:strRef>
              <c:f>'D2.6.3.A'!$IP$91</c:f>
              <c:strCache>
                <c:ptCount val="1"/>
                <c:pt idx="0">
                  <c:v>Industry I6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'D2.6.3.A'!$IQ$91:$IX$91</c:f>
              <c:numCache>
                <c:formatCode>0</c:formatCode>
                <c:ptCount val="8"/>
                <c:pt idx="0">
                  <c:v>1.2386327231350287</c:v>
                </c:pt>
                <c:pt idx="1">
                  <c:v>1.0998897456654424</c:v>
                </c:pt>
                <c:pt idx="2">
                  <c:v>0.89739979000544012</c:v>
                </c:pt>
                <c:pt idx="3">
                  <c:v>0.57604497923638631</c:v>
                </c:pt>
                <c:pt idx="4">
                  <c:v>1.0239102514752357E-3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8"/>
          <c:order val="38"/>
          <c:tx>
            <c:strRef>
              <c:f>'D2.6.3.A'!$IP$92</c:f>
              <c:strCache>
                <c:ptCount val="1"/>
                <c:pt idx="0">
                  <c:v>Industry I6 HTP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'D2.6.3.A'!$IQ$92:$IX$92</c:f>
              <c:numCache>
                <c:formatCode>0</c:formatCode>
                <c:ptCount val="8"/>
                <c:pt idx="0">
                  <c:v>4.4532152944527087E-2</c:v>
                </c:pt>
                <c:pt idx="1">
                  <c:v>0.13410217984759434</c:v>
                </c:pt>
                <c:pt idx="2">
                  <c:v>0.13808904614681394</c:v>
                </c:pt>
                <c:pt idx="3">
                  <c:v>0.13808909639294928</c:v>
                </c:pt>
                <c:pt idx="4">
                  <c:v>0.13808913406344353</c:v>
                </c:pt>
                <c:pt idx="5">
                  <c:v>0.13808916866612272</c:v>
                </c:pt>
                <c:pt idx="6">
                  <c:v>9.3557050869754313E-2</c:v>
                </c:pt>
                <c:pt idx="7">
                  <c:v>3.9870633967249436E-3</c:v>
                </c:pt>
              </c:numCache>
            </c:numRef>
          </c:val>
        </c:ser>
        <c:ser>
          <c:idx val="39"/>
          <c:order val="39"/>
          <c:tx>
            <c:strRef>
              <c:f>'D2.6.3.A'!$IP$93</c:f>
              <c:strCache>
                <c:ptCount val="1"/>
                <c:pt idx="0">
                  <c:v>Industry I6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'D2.6.3.A'!$IQ$93:$IX$93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4.3938376931046207E-2</c:v>
                </c:pt>
                <c:pt idx="3">
                  <c:v>4.6327011806585286E-2</c:v>
                </c:pt>
                <c:pt idx="4">
                  <c:v>4.632708683598661E-2</c:v>
                </c:pt>
                <c:pt idx="5">
                  <c:v>4.6327139436028807E-2</c:v>
                </c:pt>
                <c:pt idx="6">
                  <c:v>4.6327191403933675E-2</c:v>
                </c:pt>
                <c:pt idx="7">
                  <c:v>1.11765920393189E-2</c:v>
                </c:pt>
              </c:numCache>
            </c:numRef>
          </c:val>
        </c:ser>
        <c:ser>
          <c:idx val="40"/>
          <c:order val="40"/>
          <c:tx>
            <c:strRef>
              <c:f>'D2.6.3.A'!$IP$94</c:f>
              <c:strCache>
                <c:ptCount val="1"/>
                <c:pt idx="0">
                  <c:v>Industry I6 HTP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'D2.6.3.A'!$IQ$94:$IX$94</c:f>
              <c:numCache>
                <c:formatCode>0</c:formatCode>
                <c:ptCount val="8"/>
                <c:pt idx="0">
                  <c:v>3.6713595171293918E-2</c:v>
                </c:pt>
                <c:pt idx="1">
                  <c:v>0.11837627238284928</c:v>
                </c:pt>
                <c:pt idx="2">
                  <c:v>0.282629011475106</c:v>
                </c:pt>
                <c:pt idx="3">
                  <c:v>0.6129998509989103</c:v>
                </c:pt>
                <c:pt idx="4">
                  <c:v>1.1866109700971712</c:v>
                </c:pt>
                <c:pt idx="5">
                  <c:v>1.1647930338771972</c:v>
                </c:pt>
                <c:pt idx="6">
                  <c:v>1.1750155932888082</c:v>
                </c:pt>
                <c:pt idx="7">
                  <c:v>1.2502432536498569</c:v>
                </c:pt>
              </c:numCache>
            </c:numRef>
          </c:val>
        </c:ser>
        <c:ser>
          <c:idx val="41"/>
          <c:order val="41"/>
          <c:tx>
            <c:strRef>
              <c:f>'D2.6.3.A'!$IP$95</c:f>
              <c:strCache>
                <c:ptCount val="1"/>
                <c:pt idx="0">
                  <c:v>Industry I6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'D2.6.3.A'!$IQ$95:$IX$95</c:f>
              <c:numCache>
                <c:formatCode>0</c:formatCode>
                <c:ptCount val="8"/>
                <c:pt idx="0">
                  <c:v>5.6274208328642699</c:v>
                </c:pt>
                <c:pt idx="1">
                  <c:v>4.741241563236386</c:v>
                </c:pt>
                <c:pt idx="2">
                  <c:v>3.9319932924608012</c:v>
                </c:pt>
                <c:pt idx="3">
                  <c:v>3.0678054975057054</c:v>
                </c:pt>
                <c:pt idx="4">
                  <c:v>1.327539638989125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2"/>
          <c:order val="42"/>
          <c:tx>
            <c:strRef>
              <c:f>'D2.6.3.A'!$IP$96</c:f>
              <c:strCache>
                <c:ptCount val="1"/>
                <c:pt idx="0">
                  <c:v>Industry I6 LTP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'D2.6.3.A'!$IQ$96:$IX$96</c:f>
              <c:numCache>
                <c:formatCode>0</c:formatCode>
                <c:ptCount val="8"/>
                <c:pt idx="0">
                  <c:v>0.11226725380714112</c:v>
                </c:pt>
                <c:pt idx="1">
                  <c:v>0.33807674404872567</c:v>
                </c:pt>
                <c:pt idx="2">
                  <c:v>0.34675307275677886</c:v>
                </c:pt>
                <c:pt idx="3">
                  <c:v>0.34675323702635824</c:v>
                </c:pt>
                <c:pt idx="4">
                  <c:v>0.34675336218907998</c:v>
                </c:pt>
                <c:pt idx="5">
                  <c:v>0.34675346724175088</c:v>
                </c:pt>
                <c:pt idx="6">
                  <c:v>0.23448631613086809</c:v>
                </c:pt>
                <c:pt idx="7">
                  <c:v>8.67693922982226E-3</c:v>
                </c:pt>
              </c:numCache>
            </c:numRef>
          </c:val>
        </c:ser>
        <c:ser>
          <c:idx val="43"/>
          <c:order val="43"/>
          <c:tx>
            <c:strRef>
              <c:f>'D2.6.3.A'!$IP$97</c:f>
              <c:strCache>
                <c:ptCount val="1"/>
                <c:pt idx="0">
                  <c:v>Industry I6 LTP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'D2.6.3.A'!$IQ$97:$IX$97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0.10927357173575987</c:v>
                </c:pt>
                <c:pt idx="3">
                  <c:v>0.12754551138742046</c:v>
                </c:pt>
                <c:pt idx="4">
                  <c:v>0.12754582618630281</c:v>
                </c:pt>
                <c:pt idx="5">
                  <c:v>0.12754600422306139</c:v>
                </c:pt>
                <c:pt idx="6">
                  <c:v>0.12754616598273222</c:v>
                </c:pt>
                <c:pt idx="7">
                  <c:v>4.012758662797361E-2</c:v>
                </c:pt>
              </c:numCache>
            </c:numRef>
          </c:val>
        </c:ser>
        <c:ser>
          <c:idx val="44"/>
          <c:order val="44"/>
          <c:tx>
            <c:strRef>
              <c:f>'D2.6.3.A'!$IP$98</c:f>
              <c:strCache>
                <c:ptCount val="1"/>
                <c:pt idx="0">
                  <c:v>Industry I6 LTP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'D2.6.3.A'!$IQ$98:$IX$98</c:f>
              <c:numCache>
                <c:formatCode>0</c:formatCode>
                <c:ptCount val="8"/>
                <c:pt idx="0">
                  <c:v>0.42241979526473633</c:v>
                </c:pt>
                <c:pt idx="1">
                  <c:v>1.2720565801389854</c:v>
                </c:pt>
                <c:pt idx="2">
                  <c:v>1.272057560131602</c:v>
                </c:pt>
                <c:pt idx="3">
                  <c:v>1.2720582761427379</c:v>
                </c:pt>
                <c:pt idx="4">
                  <c:v>1.2720588769489063</c:v>
                </c:pt>
                <c:pt idx="5">
                  <c:v>1.272059404991615</c:v>
                </c:pt>
                <c:pt idx="6">
                  <c:v>0.84964016009305221</c:v>
                </c:pt>
                <c:pt idx="7">
                  <c:v>0</c:v>
                </c:pt>
              </c:numCache>
            </c:numRef>
          </c:val>
        </c:ser>
        <c:ser>
          <c:idx val="45"/>
          <c:order val="45"/>
          <c:tx>
            <c:strRef>
              <c:f>'D2.6.3.A'!$IP$99</c:f>
              <c:strCache>
                <c:ptCount val="1"/>
                <c:pt idx="0">
                  <c:v>Industry I6 LTP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'D2.6.3.A'!$IQ$99:$IX$99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0.4224196555304599</c:v>
                </c:pt>
                <c:pt idx="3">
                  <c:v>0.44507882066290194</c:v>
                </c:pt>
                <c:pt idx="4">
                  <c:v>0.44508007196928984</c:v>
                </c:pt>
                <c:pt idx="5">
                  <c:v>0.4450809648023839</c:v>
                </c:pt>
                <c:pt idx="6">
                  <c:v>0.36059810600448872</c:v>
                </c:pt>
                <c:pt idx="7">
                  <c:v>1.8132263783767765E-2</c:v>
                </c:pt>
              </c:numCache>
            </c:numRef>
          </c:val>
        </c:ser>
        <c:ser>
          <c:idx val="46"/>
          <c:order val="46"/>
          <c:tx>
            <c:strRef>
              <c:f>'D2.6.3.A'!$IP$100</c:f>
              <c:strCache>
                <c:ptCount val="1"/>
                <c:pt idx="0">
                  <c:v>Industry I6 LTP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'D2.6.3.A'!$IQ$100:$IX$100</c:f>
              <c:numCache>
                <c:formatCode>0</c:formatCode>
                <c:ptCount val="8"/>
                <c:pt idx="0">
                  <c:v>7.9121464712901286E-3</c:v>
                </c:pt>
                <c:pt idx="1">
                  <c:v>0.12558963290838449</c:v>
                </c:pt>
                <c:pt idx="2">
                  <c:v>0.36487270776131425</c:v>
                </c:pt>
                <c:pt idx="3">
                  <c:v>0.84462333801951728</c:v>
                </c:pt>
                <c:pt idx="4">
                  <c:v>1.7981949013687628</c:v>
                </c:pt>
                <c:pt idx="5">
                  <c:v>2.470740681190795</c:v>
                </c:pt>
                <c:pt idx="6">
                  <c:v>2.6312335601490351</c:v>
                </c:pt>
                <c:pt idx="7">
                  <c:v>3.1365151511341218</c:v>
                </c:pt>
              </c:numCache>
            </c:numRef>
          </c:val>
        </c:ser>
        <c:ser>
          <c:idx val="47"/>
          <c:order val="47"/>
          <c:tx>
            <c:strRef>
              <c:f>'D2.6.3.A'!$IP$101</c:f>
              <c:strCache>
                <c:ptCount val="1"/>
                <c:pt idx="0">
                  <c:v>Industry I6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'D2.6.3.A'!$IQ$101:$IX$101</c:f>
              <c:numCache>
                <c:formatCode>0</c:formatCode>
                <c:ptCount val="8"/>
                <c:pt idx="0">
                  <c:v>1.0641171977999</c:v>
                </c:pt>
                <c:pt idx="1">
                  <c:v>1.090311038846848</c:v>
                </c:pt>
                <c:pt idx="2">
                  <c:v>1.0981216639973383</c:v>
                </c:pt>
                <c:pt idx="3">
                  <c:v>1.1073163534230108</c:v>
                </c:pt>
                <c:pt idx="4">
                  <c:v>1.1061796789687046</c:v>
                </c:pt>
                <c:pt idx="5">
                  <c:v>1.0877642997114321</c:v>
                </c:pt>
                <c:pt idx="6">
                  <c:v>1.0601030925484782</c:v>
                </c:pt>
                <c:pt idx="7">
                  <c:v>1.0202005966760324</c:v>
                </c:pt>
              </c:numCache>
            </c:numRef>
          </c:val>
        </c:ser>
        <c:ser>
          <c:idx val="48"/>
          <c:order val="48"/>
          <c:tx>
            <c:strRef>
              <c:f>'D2.6.3.A'!$IP$102</c:f>
              <c:strCache>
                <c:ptCount val="1"/>
                <c:pt idx="0">
                  <c:v>Industry I6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'D2.6.3.A'!$IQ$102:$IX$102</c:f>
              <c:numCache>
                <c:formatCode>0</c:formatCode>
                <c:ptCount val="8"/>
                <c:pt idx="0">
                  <c:v>3.8226367255431652</c:v>
                </c:pt>
                <c:pt idx="1">
                  <c:v>3.6515475920778044</c:v>
                </c:pt>
                <c:pt idx="2">
                  <c:v>3.1405943290401925</c:v>
                </c:pt>
                <c:pt idx="3">
                  <c:v>2.2221402549524734</c:v>
                </c:pt>
                <c:pt idx="4">
                  <c:v>0.30182002637639055</c:v>
                </c:pt>
                <c:pt idx="5">
                  <c:v>0.64424848902724408</c:v>
                </c:pt>
                <c:pt idx="6">
                  <c:v>1.5980133785799098</c:v>
                </c:pt>
                <c:pt idx="7">
                  <c:v>3.6342309365081089</c:v>
                </c:pt>
              </c:numCache>
            </c:numRef>
          </c:val>
        </c:ser>
        <c:ser>
          <c:idx val="49"/>
          <c:order val="49"/>
          <c:tx>
            <c:strRef>
              <c:f>'D2.6.3.A'!$IP$103</c:f>
              <c:strCache>
                <c:ptCount val="1"/>
                <c:pt idx="0">
                  <c:v>Industry I6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'D2.6.3.A'!$IQ$103:$IX$103</c:f>
              <c:numCache>
                <c:formatCode>0</c:formatCode>
                <c:ptCount val="8"/>
                <c:pt idx="0">
                  <c:v>3.3369417036218811E-2</c:v>
                </c:pt>
                <c:pt idx="1">
                  <c:v>0.10048720664791246</c:v>
                </c:pt>
                <c:pt idx="2">
                  <c:v>0.23548502668601193</c:v>
                </c:pt>
                <c:pt idx="3">
                  <c:v>0.47364441393839285</c:v>
                </c:pt>
                <c:pt idx="4">
                  <c:v>0.95266799833143923</c:v>
                </c:pt>
                <c:pt idx="5">
                  <c:v>0.84994496640996597</c:v>
                </c:pt>
                <c:pt idx="6">
                  <c:v>0.58579441468198257</c:v>
                </c:pt>
                <c:pt idx="7">
                  <c:v>3.9653231954763397E-2</c:v>
                </c:pt>
              </c:numCache>
            </c:numRef>
          </c:val>
        </c:ser>
        <c:ser>
          <c:idx val="50"/>
          <c:order val="50"/>
          <c:tx>
            <c:strRef>
              <c:f>'D2.6.3.A'!$IP$104</c:f>
              <c:strCache>
                <c:ptCount val="1"/>
                <c:pt idx="0">
                  <c:v>Industry I7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'D2.6.3.A'!$IQ$104:$IX$104</c:f>
              <c:numCache>
                <c:formatCode>0</c:formatCode>
                <c:ptCount val="8"/>
                <c:pt idx="0">
                  <c:v>0.89317861996370085</c:v>
                </c:pt>
                <c:pt idx="1">
                  <c:v>0.83279880020640107</c:v>
                </c:pt>
                <c:pt idx="2">
                  <c:v>0.7568071522490476</c:v>
                </c:pt>
                <c:pt idx="3">
                  <c:v>0.68400368500051223</c:v>
                </c:pt>
                <c:pt idx="4">
                  <c:v>0.60395851608761941</c:v>
                </c:pt>
                <c:pt idx="5">
                  <c:v>0.52603137943792078</c:v>
                </c:pt>
                <c:pt idx="6">
                  <c:v>0.44597856903233984</c:v>
                </c:pt>
                <c:pt idx="7">
                  <c:v>0.36588412989934921</c:v>
                </c:pt>
              </c:numCache>
            </c:numRef>
          </c:val>
        </c:ser>
        <c:ser>
          <c:idx val="51"/>
          <c:order val="51"/>
          <c:tx>
            <c:strRef>
              <c:f>'D2.6.3.A'!$IP$105</c:f>
              <c:strCache>
                <c:ptCount val="1"/>
                <c:pt idx="0">
                  <c:v>Industry I7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'D2.6.3.A'!$IQ$105:$IX$105</c:f>
              <c:numCache>
                <c:formatCode>0</c:formatCode>
                <c:ptCount val="8"/>
                <c:pt idx="0">
                  <c:v>12.64065393302967</c:v>
                </c:pt>
                <c:pt idx="1">
                  <c:v>11.786126334528996</c:v>
                </c:pt>
                <c:pt idx="2">
                  <c:v>9.5975251476320143</c:v>
                </c:pt>
                <c:pt idx="3">
                  <c:v>6.8256566310470355</c:v>
                </c:pt>
                <c:pt idx="4">
                  <c:v>3.0048867860713191</c:v>
                </c:pt>
                <c:pt idx="5">
                  <c:v>0.53412446437041006</c:v>
                </c:pt>
                <c:pt idx="6">
                  <c:v>1.3431839499706232E-2</c:v>
                </c:pt>
                <c:pt idx="7">
                  <c:v>0</c:v>
                </c:pt>
              </c:numCache>
            </c:numRef>
          </c:val>
        </c:ser>
        <c:ser>
          <c:idx val="52"/>
          <c:order val="52"/>
          <c:tx>
            <c:strRef>
              <c:f>'D2.6.3.A'!$IP$106</c:f>
              <c:strCache>
                <c:ptCount val="1"/>
                <c:pt idx="0">
                  <c:v>Industry I7 HTP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'D2.6.3.A'!$IQ$106:$IX$106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0.39340769052599517</c:v>
                </c:pt>
                <c:pt idx="3">
                  <c:v>1.2248339540535242</c:v>
                </c:pt>
                <c:pt idx="4">
                  <c:v>2.2921799914275054</c:v>
                </c:pt>
                <c:pt idx="5">
                  <c:v>2.545095004896611</c:v>
                </c:pt>
                <c:pt idx="6">
                  <c:v>2.2247244305669005</c:v>
                </c:pt>
                <c:pt idx="7">
                  <c:v>1.4146159271029324</c:v>
                </c:pt>
              </c:numCache>
            </c:numRef>
          </c:val>
        </c:ser>
        <c:ser>
          <c:idx val="53"/>
          <c:order val="53"/>
          <c:tx>
            <c:strRef>
              <c:f>'D2.6.3.A'!$IP$107</c:f>
              <c:strCache>
                <c:ptCount val="1"/>
                <c:pt idx="0">
                  <c:v>Industry I7 HTP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'D2.6.3.A'!$IQ$107:$IX$107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0.3496671968618793</c:v>
                </c:pt>
                <c:pt idx="3">
                  <c:v>0.92526534130029214</c:v>
                </c:pt>
                <c:pt idx="4">
                  <c:v>1.8549679548891249</c:v>
                </c:pt>
                <c:pt idx="5">
                  <c:v>2.3495256868778944</c:v>
                </c:pt>
                <c:pt idx="6">
                  <c:v>2.1106156399880356</c:v>
                </c:pt>
                <c:pt idx="7">
                  <c:v>2.2880074038470921</c:v>
                </c:pt>
              </c:numCache>
            </c:numRef>
          </c:val>
        </c:ser>
        <c:ser>
          <c:idx val="54"/>
          <c:order val="54"/>
          <c:tx>
            <c:strRef>
              <c:f>'D2.6.3.A'!$IP$108</c:f>
              <c:strCache>
                <c:ptCount val="1"/>
                <c:pt idx="0">
                  <c:v>Industry I7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'D2.6.3.A'!$IQ$108:$IX$108</c:f>
              <c:numCache>
                <c:formatCode>0</c:formatCode>
                <c:ptCount val="8"/>
                <c:pt idx="0">
                  <c:v>0.94616217581912965</c:v>
                </c:pt>
                <c:pt idx="1">
                  <c:v>0.8822006090154525</c:v>
                </c:pt>
                <c:pt idx="2">
                  <c:v>0.80170112670889926</c:v>
                </c:pt>
                <c:pt idx="3">
                  <c:v>0.72457892828470483</c:v>
                </c:pt>
                <c:pt idx="4">
                  <c:v>0.6397854546781897</c:v>
                </c:pt>
                <c:pt idx="5">
                  <c:v>0.55723565193634228</c:v>
                </c:pt>
                <c:pt idx="6">
                  <c:v>0.47243408680117321</c:v>
                </c:pt>
                <c:pt idx="7">
                  <c:v>0.387588458106147</c:v>
                </c:pt>
              </c:numCache>
            </c:numRef>
          </c:val>
        </c:ser>
        <c:ser>
          <c:idx val="55"/>
          <c:order val="55"/>
          <c:tx>
            <c:strRef>
              <c:f>'D2.6.3.A'!$IP$109</c:f>
              <c:strCache>
                <c:ptCount val="1"/>
                <c:pt idx="0">
                  <c:v>Industry I7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'D2.6.3.A'!$IQ$109:$IX$109</c:f>
              <c:numCache>
                <c:formatCode>0</c:formatCode>
                <c:ptCount val="8"/>
                <c:pt idx="0">
                  <c:v>1.3473373580268571</c:v>
                </c:pt>
                <c:pt idx="1">
                  <c:v>1.2562559051175415</c:v>
                </c:pt>
                <c:pt idx="2">
                  <c:v>1.1416244853118573</c:v>
                </c:pt>
                <c:pt idx="3">
                  <c:v>1.0318021813997831</c:v>
                </c:pt>
                <c:pt idx="4">
                  <c:v>0.91105600384206731</c:v>
                </c:pt>
                <c:pt idx="5">
                  <c:v>0.79350479623059711</c:v>
                </c:pt>
                <c:pt idx="6">
                  <c:v>0.67274712358731792</c:v>
                </c:pt>
                <c:pt idx="7">
                  <c:v>0.55192696707003597</c:v>
                </c:pt>
              </c:numCache>
            </c:numRef>
          </c:val>
        </c:ser>
        <c:ser>
          <c:idx val="56"/>
          <c:order val="56"/>
          <c:tx>
            <c:strRef>
              <c:f>'D2.6.3.A'!$IP$110</c:f>
              <c:strCache>
                <c:ptCount val="1"/>
                <c:pt idx="0">
                  <c:v>Industry I7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'D2.6.3.A'!$IQ$110:$IX$110</c:f>
              <c:numCache>
                <c:formatCode>0</c:formatCode>
                <c:ptCount val="8"/>
                <c:pt idx="0">
                  <c:v>0.24877795837560907</c:v>
                </c:pt>
                <c:pt idx="1">
                  <c:v>0.22828499353664961</c:v>
                </c:pt>
                <c:pt idx="2">
                  <c:v>0.19727133422599738</c:v>
                </c:pt>
                <c:pt idx="3">
                  <c:v>0.16206688590273213</c:v>
                </c:pt>
                <c:pt idx="4">
                  <c:v>0.12136477467267744</c:v>
                </c:pt>
                <c:pt idx="5">
                  <c:v>0.10933214264910505</c:v>
                </c:pt>
                <c:pt idx="6">
                  <c:v>0.10279940309280108</c:v>
                </c:pt>
                <c:pt idx="7">
                  <c:v>0.10232216156486321</c:v>
                </c:pt>
              </c:numCache>
            </c:numRef>
          </c:val>
        </c:ser>
        <c:ser>
          <c:idx val="57"/>
          <c:order val="57"/>
          <c:tx>
            <c:strRef>
              <c:f>'D2.6.3.A'!$IP$111</c:f>
              <c:strCache>
                <c:ptCount val="1"/>
                <c:pt idx="0">
                  <c:v>Industry I7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'D2.6.3.A'!$IQ$111:$IX$111</c:f>
              <c:numCache>
                <c:formatCode>0</c:formatCode>
                <c:ptCount val="8"/>
                <c:pt idx="0">
                  <c:v>2.5300413216422372E-4</c:v>
                </c:pt>
                <c:pt idx="1">
                  <c:v>1.1547960823680016E-3</c:v>
                </c:pt>
                <c:pt idx="2">
                  <c:v>3.5952188754476123E-3</c:v>
                </c:pt>
                <c:pt idx="3">
                  <c:v>7.3062454190337342E-3</c:v>
                </c:pt>
                <c:pt idx="4">
                  <c:v>1.1885362107941147E-2</c:v>
                </c:pt>
                <c:pt idx="5">
                  <c:v>9.4451993910765995E-3</c:v>
                </c:pt>
                <c:pt idx="6">
                  <c:v>5.4814269684556778E-3</c:v>
                </c:pt>
                <c:pt idx="7">
                  <c:v>0</c:v>
                </c:pt>
              </c:numCache>
            </c:numRef>
          </c:val>
        </c:ser>
        <c:ser>
          <c:idx val="58"/>
          <c:order val="58"/>
          <c:tx>
            <c:strRef>
              <c:f>'D2.6.3.A'!$IP$112</c:f>
              <c:strCache>
                <c:ptCount val="1"/>
                <c:pt idx="0">
                  <c:v>Industry I8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'D2.6.3.A'!$IQ$112:$IX$112</c:f>
              <c:numCache>
                <c:formatCode>0</c:formatCode>
                <c:ptCount val="8"/>
                <c:pt idx="0">
                  <c:v>2.6732312539439365</c:v>
                </c:pt>
                <c:pt idx="1">
                  <c:v>2.0292048921419021</c:v>
                </c:pt>
                <c:pt idx="2">
                  <c:v>1.3369728708481183</c:v>
                </c:pt>
                <c:pt idx="3">
                  <c:v>0.43500034020963263</c:v>
                </c:pt>
                <c:pt idx="4">
                  <c:v>1.0302722492756928E-2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9"/>
          <c:order val="59"/>
          <c:tx>
            <c:strRef>
              <c:f>'D2.6.3.A'!$IP$113</c:f>
              <c:strCache>
                <c:ptCount val="1"/>
                <c:pt idx="0">
                  <c:v>Industry I8 LTP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'D2.6.3.A'!$IQ$113:$IX$113</c:f>
              <c:numCache>
                <c:formatCode>0</c:formatCode>
                <c:ptCount val="8"/>
                <c:pt idx="0">
                  <c:v>4.7787964303150708E-2</c:v>
                </c:pt>
                <c:pt idx="1">
                  <c:v>0.14390660953401749</c:v>
                </c:pt>
                <c:pt idx="2">
                  <c:v>0.14390662863323384</c:v>
                </c:pt>
                <c:pt idx="3">
                  <c:v>0.14390663710693696</c:v>
                </c:pt>
                <c:pt idx="4">
                  <c:v>0.14390664516371104</c:v>
                </c:pt>
                <c:pt idx="5">
                  <c:v>0.14390665375754869</c:v>
                </c:pt>
                <c:pt idx="6">
                  <c:v>9.611869900134988E-2</c:v>
                </c:pt>
                <c:pt idx="7">
                  <c:v>0</c:v>
                </c:pt>
              </c:numCache>
            </c:numRef>
          </c:val>
        </c:ser>
        <c:ser>
          <c:idx val="60"/>
          <c:order val="60"/>
          <c:tx>
            <c:strRef>
              <c:f>'D2.6.3.A'!$IP$114</c:f>
              <c:strCache>
                <c:ptCount val="1"/>
                <c:pt idx="0">
                  <c:v>Industry I8 LTP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'D2.6.3.A'!$IQ$114:$IX$114</c:f>
              <c:numCache>
                <c:formatCode>0</c:formatCode>
                <c:ptCount val="8"/>
                <c:pt idx="0">
                  <c:v>7.0968398456228447E-4</c:v>
                </c:pt>
                <c:pt idx="1">
                  <c:v>1.3908793103400822E-3</c:v>
                </c:pt>
                <c:pt idx="2">
                  <c:v>5.0585468932994961E-2</c:v>
                </c:pt>
                <c:pt idx="3">
                  <c:v>5.8652808899097186E-2</c:v>
                </c:pt>
                <c:pt idx="4">
                  <c:v>5.8652826543355401E-2</c:v>
                </c:pt>
                <c:pt idx="5">
                  <c:v>5.7943159896266E-2</c:v>
                </c:pt>
                <c:pt idx="6">
                  <c:v>5.7261984483169805E-2</c:v>
                </c:pt>
                <c:pt idx="7">
                  <c:v>8.0674220141083337E-3</c:v>
                </c:pt>
              </c:numCache>
            </c:numRef>
          </c:val>
        </c:ser>
        <c:ser>
          <c:idx val="61"/>
          <c:order val="61"/>
          <c:tx>
            <c:strRef>
              <c:f>'D2.6.3.A'!$IP$115</c:f>
              <c:strCache>
                <c:ptCount val="1"/>
                <c:pt idx="0">
                  <c:v>Industry I8 LTP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'D2.6.3.A'!$IQ$115:$IX$115</c:f>
              <c:numCache>
                <c:formatCode>0</c:formatCode>
                <c:ptCount val="8"/>
                <c:pt idx="0">
                  <c:v>1.3837529943326401</c:v>
                </c:pt>
                <c:pt idx="1">
                  <c:v>4.1669733590974802</c:v>
                </c:pt>
                <c:pt idx="2">
                  <c:v>4.2628864605247863</c:v>
                </c:pt>
                <c:pt idx="3">
                  <c:v>4.2628867850509797</c:v>
                </c:pt>
                <c:pt idx="4">
                  <c:v>4.2628870895451154</c:v>
                </c:pt>
                <c:pt idx="5">
                  <c:v>4.26288742501995</c:v>
                </c:pt>
                <c:pt idx="6">
                  <c:v>2.8791348259175025</c:v>
                </c:pt>
                <c:pt idx="7">
                  <c:v>9.5914986876682748E-2</c:v>
                </c:pt>
              </c:numCache>
            </c:numRef>
          </c:val>
        </c:ser>
        <c:ser>
          <c:idx val="62"/>
          <c:order val="62"/>
          <c:tx>
            <c:strRef>
              <c:f>'D2.6.3.A'!$IP$116</c:f>
              <c:strCache>
                <c:ptCount val="1"/>
                <c:pt idx="0">
                  <c:v>Industry I8 LTP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'D2.6.3.A'!$IQ$116:$IX$116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1.383752271321512</c:v>
                </c:pt>
                <c:pt idx="3">
                  <c:v>1.5958676276946877</c:v>
                </c:pt>
                <c:pt idx="4">
                  <c:v>1.5958680841781279</c:v>
                </c:pt>
                <c:pt idx="5">
                  <c:v>1.5958682423164994</c:v>
                </c:pt>
                <c:pt idx="6">
                  <c:v>1.3191183817791778</c:v>
                </c:pt>
                <c:pt idx="7">
                  <c:v>0.16969530206230624</c:v>
                </c:pt>
              </c:numCache>
            </c:numRef>
          </c:val>
        </c:ser>
        <c:ser>
          <c:idx val="63"/>
          <c:order val="63"/>
          <c:tx>
            <c:strRef>
              <c:f>'D2.6.3.A'!$IP$117</c:f>
              <c:strCache>
                <c:ptCount val="1"/>
                <c:pt idx="0">
                  <c:v>Industry I8 LTP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'D2.6.3.A'!$IQ$117:$IX$117</c:f>
              <c:numCache>
                <c:formatCode>0</c:formatCode>
                <c:ptCount val="8"/>
                <c:pt idx="0">
                  <c:v>1.8768726310193211E-2</c:v>
                </c:pt>
                <c:pt idx="1">
                  <c:v>8.5538561145205208E-2</c:v>
                </c:pt>
                <c:pt idx="2">
                  <c:v>0.21983647172324841</c:v>
                </c:pt>
                <c:pt idx="3">
                  <c:v>0.4894116913355045</c:v>
                </c:pt>
                <c:pt idx="4">
                  <c:v>0.48510027172734815</c:v>
                </c:pt>
                <c:pt idx="5">
                  <c:v>0.41833047966409637</c:v>
                </c:pt>
                <c:pt idx="6">
                  <c:v>0.28403262062467549</c:v>
                </c:pt>
                <c:pt idx="7">
                  <c:v>2.3596739449708092E-2</c:v>
                </c:pt>
              </c:numCache>
            </c:numRef>
          </c:val>
        </c:ser>
        <c:ser>
          <c:idx val="64"/>
          <c:order val="64"/>
          <c:tx>
            <c:strRef>
              <c:f>'D2.6.3.A'!$IP$118</c:f>
              <c:strCache>
                <c:ptCount val="1"/>
                <c:pt idx="0">
                  <c:v>Industry I8 LTP Hyd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'D2.6.3.A'!$IQ$118:$IX$118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4.7845001915402537E-2</c:v>
                </c:pt>
                <c:pt idx="3">
                  <c:v>0.14402117932211847</c:v>
                </c:pt>
                <c:pt idx="4">
                  <c:v>0.30480088110972764</c:v>
                </c:pt>
                <c:pt idx="5">
                  <c:v>0.33367339049129452</c:v>
                </c:pt>
                <c:pt idx="6">
                  <c:v>0.53032907889755498</c:v>
                </c:pt>
                <c:pt idx="7">
                  <c:v>1.0284353489309652</c:v>
                </c:pt>
              </c:numCache>
            </c:numRef>
          </c:val>
        </c:ser>
        <c:ser>
          <c:idx val="65"/>
          <c:order val="65"/>
          <c:tx>
            <c:strRef>
              <c:f>'D2.6.3.A'!$IP$119</c:f>
              <c:strCache>
                <c:ptCount val="1"/>
                <c:pt idx="0">
                  <c:v>Industry I8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'D2.6.3.A'!$IQ$119:$IX$119</c:f>
              <c:numCache>
                <c:formatCode>0</c:formatCode>
                <c:ptCount val="8"/>
                <c:pt idx="0">
                  <c:v>0.54888265097840649</c:v>
                </c:pt>
                <c:pt idx="1">
                  <c:v>0.53151588290846952</c:v>
                </c:pt>
                <c:pt idx="2">
                  <c:v>0.51414910585680207</c:v>
                </c:pt>
                <c:pt idx="3">
                  <c:v>0.49678234538894495</c:v>
                </c:pt>
                <c:pt idx="4">
                  <c:v>0.47941557847435518</c:v>
                </c:pt>
                <c:pt idx="5">
                  <c:v>0.46204881513694884</c:v>
                </c:pt>
                <c:pt idx="6">
                  <c:v>0.44468204570310527</c:v>
                </c:pt>
                <c:pt idx="7">
                  <c:v>0.4273152332177878</c:v>
                </c:pt>
              </c:numCache>
            </c:numRef>
          </c:val>
        </c:ser>
        <c:ser>
          <c:idx val="66"/>
          <c:order val="66"/>
          <c:tx>
            <c:strRef>
              <c:f>'D2.6.3.A'!$IP$120</c:f>
              <c:strCache>
                <c:ptCount val="1"/>
                <c:pt idx="0">
                  <c:v>Industry I8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'D2.6.3.A'!$IQ$120:$IX$120</c:f>
              <c:numCache>
                <c:formatCode>0</c:formatCode>
                <c:ptCount val="8"/>
                <c:pt idx="0">
                  <c:v>0.72361169516730972</c:v>
                </c:pt>
                <c:pt idx="1">
                  <c:v>0.64742563862875713</c:v>
                </c:pt>
                <c:pt idx="2">
                  <c:v>0.51817824278525082</c:v>
                </c:pt>
                <c:pt idx="3">
                  <c:v>0.30829024883929695</c:v>
                </c:pt>
                <c:pt idx="4">
                  <c:v>0</c:v>
                </c:pt>
                <c:pt idx="5">
                  <c:v>3.4738135329510908E-2</c:v>
                </c:pt>
                <c:pt idx="6">
                  <c:v>0.17927957605254</c:v>
                </c:pt>
                <c:pt idx="7">
                  <c:v>0.48873854176165904</c:v>
                </c:pt>
              </c:numCache>
            </c:numRef>
          </c:val>
        </c:ser>
        <c:ser>
          <c:idx val="67"/>
          <c:order val="67"/>
          <c:tx>
            <c:strRef>
              <c:f>'D2.6.3.A'!$IP$121</c:f>
              <c:strCache>
                <c:ptCount val="1"/>
                <c:pt idx="0">
                  <c:v>Industry I8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'D2.6.3.A'!$IQ$121:$IX$121</c:f>
              <c:numCache>
                <c:formatCode>0</c:formatCode>
                <c:ptCount val="8"/>
                <c:pt idx="0">
                  <c:v>6.5211648027511697E-3</c:v>
                </c:pt>
                <c:pt idx="1">
                  <c:v>1.9637545802390247E-2</c:v>
                </c:pt>
                <c:pt idx="2">
                  <c:v>4.6019260062892788E-2</c:v>
                </c:pt>
                <c:pt idx="3">
                  <c:v>9.2561123069457643E-2</c:v>
                </c:pt>
                <c:pt idx="4">
                  <c:v>0.16370353257189835</c:v>
                </c:pt>
                <c:pt idx="5">
                  <c:v>0.14908887282069955</c:v>
                </c:pt>
                <c:pt idx="6">
                  <c:v>0.10702337000089593</c:v>
                </c:pt>
                <c:pt idx="7">
                  <c:v>2.372847580484613E-2</c:v>
                </c:pt>
              </c:numCache>
            </c:numRef>
          </c:val>
        </c:ser>
        <c:ser>
          <c:idx val="68"/>
          <c:order val="68"/>
          <c:tx>
            <c:strRef>
              <c:f>'D2.6.3.A'!$IP$122</c:f>
              <c:strCache>
                <c:ptCount val="1"/>
                <c:pt idx="0">
                  <c:v>Industry I9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'D2.6.3.A'!$IQ$122:$IX$122</c:f>
              <c:numCache>
                <c:formatCode>0</c:formatCode>
                <c:ptCount val="8"/>
                <c:pt idx="0">
                  <c:v>1.9813371226882832</c:v>
                </c:pt>
                <c:pt idx="1">
                  <c:v>1.9961804082486512</c:v>
                </c:pt>
                <c:pt idx="2">
                  <c:v>2.009999986277371</c:v>
                </c:pt>
                <c:pt idx="3">
                  <c:v>2.0227959447127573</c:v>
                </c:pt>
                <c:pt idx="4">
                  <c:v>2.0345682092515998</c:v>
                </c:pt>
                <c:pt idx="5">
                  <c:v>2.0453168041851342</c:v>
                </c:pt>
                <c:pt idx="6">
                  <c:v>2.0550417119917261</c:v>
                </c:pt>
                <c:pt idx="7">
                  <c:v>2.0637427907316894</c:v>
                </c:pt>
              </c:numCache>
            </c:numRef>
          </c:val>
        </c:ser>
        <c:ser>
          <c:idx val="69"/>
          <c:order val="69"/>
          <c:tx>
            <c:strRef>
              <c:f>'D2.6.3.A'!$IP$123</c:f>
              <c:strCache>
                <c:ptCount val="1"/>
                <c:pt idx="0">
                  <c:v>MGV (Dual Fuel Direct)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'D2.6.3.A'!$IQ$53:$IX$53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'D2.6.3.A'!$IQ$123:$IX$123</c:f>
              <c:numCache>
                <c:formatCode>0</c:formatCode>
                <c:ptCount val="8"/>
                <c:pt idx="0">
                  <c:v>2.3486654743575645E-2</c:v>
                </c:pt>
                <c:pt idx="1">
                  <c:v>9.6621291666667344E-2</c:v>
                </c:pt>
                <c:pt idx="2">
                  <c:v>0.23550551219737115</c:v>
                </c:pt>
                <c:pt idx="3">
                  <c:v>0.45666770807939105</c:v>
                </c:pt>
                <c:pt idx="4">
                  <c:v>0.79994838164424109</c:v>
                </c:pt>
                <c:pt idx="5">
                  <c:v>0.82888600418115199</c:v>
                </c:pt>
                <c:pt idx="6">
                  <c:v>0.78367064578410894</c:v>
                </c:pt>
                <c:pt idx="7">
                  <c:v>0.36726064357065796</c:v>
                </c:pt>
              </c:numCache>
            </c:numRef>
          </c:val>
        </c:ser>
        <c:ser>
          <c:idx val="70"/>
          <c:order val="70"/>
          <c:tx>
            <c:strRef>
              <c:f>'D2.6.3.A'!$IP$124</c:f>
              <c:strCache>
                <c:ptCount val="1"/>
                <c:pt idx="0">
                  <c:v>MGV (Gas SI)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'D2.6.3.A'!$IQ$53:$IX$53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'D2.6.3.A'!$IQ$124:$IX$124</c:f>
              <c:numCache>
                <c:formatCode>0</c:formatCode>
                <c:ptCount val="8"/>
                <c:pt idx="0">
                  <c:v>0.1511113548094504</c:v>
                </c:pt>
                <c:pt idx="1">
                  <c:v>0.40689731505634102</c:v>
                </c:pt>
                <c:pt idx="2">
                  <c:v>0.83913331253406886</c:v>
                </c:pt>
                <c:pt idx="3">
                  <c:v>1.4170850160615427</c:v>
                </c:pt>
                <c:pt idx="4">
                  <c:v>2.3885564566962434</c:v>
                </c:pt>
                <c:pt idx="5">
                  <c:v>3.1604333461512244</c:v>
                </c:pt>
                <c:pt idx="6">
                  <c:v>2.5140023627798262</c:v>
                </c:pt>
                <c:pt idx="7">
                  <c:v>1.2867490992714012</c:v>
                </c:pt>
              </c:numCache>
            </c:numRef>
          </c:val>
        </c:ser>
        <c:ser>
          <c:idx val="71"/>
          <c:order val="71"/>
          <c:tx>
            <c:strRef>
              <c:f>'D2.6.3.A'!$IP$125</c:f>
              <c:strCache>
                <c:ptCount val="1"/>
                <c:pt idx="0">
                  <c:v>MGV (ETI Dual Fuel Direct Hybrid)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'D2.6.3.A'!$IQ$53:$IX$53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'D2.6.3.A'!$IQ$125:$IX$125</c:f>
              <c:numCache>
                <c:formatCode>0</c:formatCode>
                <c:ptCount val="8"/>
                <c:pt idx="0">
                  <c:v>2.3460772140995086E-4</c:v>
                </c:pt>
                <c:pt idx="1">
                  <c:v>4.6199380661891555E-4</c:v>
                </c:pt>
                <c:pt idx="2">
                  <c:v>7.0523414224192171E-2</c:v>
                </c:pt>
                <c:pt idx="3">
                  <c:v>0.18969512832969465</c:v>
                </c:pt>
                <c:pt idx="4">
                  <c:v>0.39273749413247655</c:v>
                </c:pt>
                <c:pt idx="5">
                  <c:v>0.66827975386620708</c:v>
                </c:pt>
                <c:pt idx="6">
                  <c:v>1.1356930542091597</c:v>
                </c:pt>
                <c:pt idx="7">
                  <c:v>1.9273839421924295</c:v>
                </c:pt>
              </c:numCache>
            </c:numRef>
          </c:val>
        </c:ser>
        <c:ser>
          <c:idx val="72"/>
          <c:order val="72"/>
          <c:tx>
            <c:strRef>
              <c:f>'D2.6.3.A'!$IP$126</c:f>
              <c:strCache>
                <c:ptCount val="1"/>
                <c:pt idx="0">
                  <c:v>MGV (ETI Gas SI Hybrid)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'D2.6.3.A'!$IQ$53:$IX$53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'D2.6.3.A'!$IQ$126:$IX$126</c:f>
              <c:numCache>
                <c:formatCode>0</c:formatCode>
                <c:ptCount val="8"/>
                <c:pt idx="0">
                  <c:v>3.5150297225303287E-4</c:v>
                </c:pt>
                <c:pt idx="1">
                  <c:v>6.9212279140838597E-4</c:v>
                </c:pt>
                <c:pt idx="2">
                  <c:v>0.10578515256481121</c:v>
                </c:pt>
                <c:pt idx="3">
                  <c:v>0.28453034088980966</c:v>
                </c:pt>
                <c:pt idx="4">
                  <c:v>0.58904612848417348</c:v>
                </c:pt>
                <c:pt idx="5">
                  <c:v>1.0022285182858264</c:v>
                </c:pt>
                <c:pt idx="6">
                  <c:v>1.7030510358520483</c:v>
                </c:pt>
                <c:pt idx="7">
                  <c:v>2.4395919596986784</c:v>
                </c:pt>
              </c:numCache>
            </c:numRef>
          </c:val>
        </c:ser>
        <c:ser>
          <c:idx val="73"/>
          <c:order val="73"/>
          <c:tx>
            <c:strRef>
              <c:f>'D2.6.3.A'!$IP$127</c:f>
              <c:strCache>
                <c:ptCount val="1"/>
                <c:pt idx="0">
                  <c:v>HGV (Dual Fuel Direct)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'D2.6.3.A'!$IQ$53:$IX$53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'D2.6.3.A'!$IQ$127:$IX$127</c:f>
              <c:numCache>
                <c:formatCode>0</c:formatCode>
                <c:ptCount val="8"/>
                <c:pt idx="0">
                  <c:v>0.72600667614799974</c:v>
                </c:pt>
                <c:pt idx="1">
                  <c:v>1.9549189266204776</c:v>
                </c:pt>
                <c:pt idx="2">
                  <c:v>4.031579326080184</c:v>
                </c:pt>
                <c:pt idx="3">
                  <c:v>6.8083284228181107</c:v>
                </c:pt>
                <c:pt idx="4">
                  <c:v>11.234434675266762</c:v>
                </c:pt>
                <c:pt idx="5">
                  <c:v>16.357404804374365</c:v>
                </c:pt>
                <c:pt idx="6">
                  <c:v>14.949801381505459</c:v>
                </c:pt>
                <c:pt idx="7">
                  <c:v>9.2947862988270646</c:v>
                </c:pt>
              </c:numCache>
            </c:numRef>
          </c:val>
        </c:ser>
        <c:ser>
          <c:idx val="74"/>
          <c:order val="74"/>
          <c:tx>
            <c:strRef>
              <c:f>'D2.6.3.A'!$IP$128</c:f>
              <c:strCache>
                <c:ptCount val="1"/>
                <c:pt idx="0">
                  <c:v>HGV (Dual Fuel Port)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'D2.6.3.A'!$IQ$53:$IX$53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'D2.6.3.A'!$IQ$128:$IX$128</c:f>
              <c:numCache>
                <c:formatCode>0</c:formatCode>
                <c:ptCount val="8"/>
                <c:pt idx="0">
                  <c:v>0.5989554796232307</c:v>
                </c:pt>
                <c:pt idx="1">
                  <c:v>1.6128079941522913</c:v>
                </c:pt>
                <c:pt idx="2">
                  <c:v>3.3260525890200285</c:v>
                </c:pt>
                <c:pt idx="3">
                  <c:v>5.1749078286223851</c:v>
                </c:pt>
                <c:pt idx="4">
                  <c:v>4.161569977438301</c:v>
                </c:pt>
                <c:pt idx="5">
                  <c:v>2.4483265416343167</c:v>
                </c:pt>
                <c:pt idx="6">
                  <c:v>5.1722581735386011E-4</c:v>
                </c:pt>
                <c:pt idx="7">
                  <c:v>0</c:v>
                </c:pt>
              </c:numCache>
            </c:numRef>
          </c:val>
        </c:ser>
        <c:ser>
          <c:idx val="75"/>
          <c:order val="75"/>
          <c:tx>
            <c:strRef>
              <c:f>'D2.6.3.A'!$IP$129</c:f>
              <c:strCache>
                <c:ptCount val="1"/>
                <c:pt idx="0">
                  <c:v>HGV (Gas SI)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'D2.6.3.A'!$IQ$53:$IX$53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'D2.6.3.A'!$IQ$129:$IX$129</c:f>
              <c:numCache>
                <c:formatCode>0</c:formatCode>
                <c:ptCount val="8"/>
                <c:pt idx="0">
                  <c:v>1.0890095545316889</c:v>
                </c:pt>
                <c:pt idx="1">
                  <c:v>2.9323774579695328</c:v>
                </c:pt>
                <c:pt idx="2">
                  <c:v>6.0473676359166806</c:v>
                </c:pt>
                <c:pt idx="3">
                  <c:v>10.212491506143285</c:v>
                </c:pt>
                <c:pt idx="4">
                  <c:v>17.123107782471518</c:v>
                </c:pt>
                <c:pt idx="5">
                  <c:v>15.275514731075916</c:v>
                </c:pt>
                <c:pt idx="6">
                  <c:v>10.021390871375878</c:v>
                </c:pt>
                <c:pt idx="7">
                  <c:v>1.2674096231589413</c:v>
                </c:pt>
              </c:numCache>
            </c:numRef>
          </c:val>
        </c:ser>
        <c:ser>
          <c:idx val="76"/>
          <c:order val="76"/>
          <c:tx>
            <c:strRef>
              <c:f>'D2.6.3.A'!$IP$130</c:f>
              <c:strCache>
                <c:ptCount val="1"/>
                <c:pt idx="0">
                  <c:v>HGV (ETI Dual Fuel Direct Hybrid)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'D2.6.3.A'!$IQ$53:$IX$53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'D2.6.3.A'!$IQ$130:$IX$130</c:f>
              <c:numCache>
                <c:formatCode>0</c:formatCode>
                <c:ptCount val="8"/>
                <c:pt idx="0">
                  <c:v>7.7315913126027353E-4</c:v>
                </c:pt>
                <c:pt idx="1">
                  <c:v>1.5130378453145992E-3</c:v>
                </c:pt>
                <c:pt idx="2">
                  <c:v>0.54087397503317391</c:v>
                </c:pt>
                <c:pt idx="3">
                  <c:v>1.4458689112822769</c:v>
                </c:pt>
                <c:pt idx="4">
                  <c:v>2.9625018806999348</c:v>
                </c:pt>
                <c:pt idx="5">
                  <c:v>4.9582218653088432</c:v>
                </c:pt>
                <c:pt idx="6">
                  <c:v>8.2750818616255639</c:v>
                </c:pt>
                <c:pt idx="7">
                  <c:v>13.767559502328865</c:v>
                </c:pt>
              </c:numCache>
            </c:numRef>
          </c:val>
        </c:ser>
        <c:ser>
          <c:idx val="77"/>
          <c:order val="77"/>
          <c:tx>
            <c:strRef>
              <c:f>'D2.6.3.A'!$IP$131</c:f>
              <c:strCache>
                <c:ptCount val="1"/>
                <c:pt idx="0">
                  <c:v>HGV (ETI Gas SI Hybrid)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'D2.6.3.A'!$IQ$53:$IX$53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'D2.6.3.A'!$IQ$131:$IX$131</c:f>
              <c:numCache>
                <c:formatCode>0</c:formatCode>
                <c:ptCount val="8"/>
                <c:pt idx="0">
                  <c:v>1.1597147873484352E-3</c:v>
                </c:pt>
                <c:pt idx="1">
                  <c:v>2.2695308550499103E-3</c:v>
                </c:pt>
                <c:pt idx="2">
                  <c:v>0.81135030187323087</c:v>
                </c:pt>
                <c:pt idx="3">
                  <c:v>2.1689399147903132</c:v>
                </c:pt>
                <c:pt idx="4">
                  <c:v>4.4441096508604545</c:v>
                </c:pt>
                <c:pt idx="5">
                  <c:v>7.4381245339188933</c:v>
                </c:pt>
                <c:pt idx="6">
                  <c:v>12.414305602725049</c:v>
                </c:pt>
                <c:pt idx="7">
                  <c:v>17.145613122753005</c:v>
                </c:pt>
              </c:numCache>
            </c:numRef>
          </c:val>
        </c:ser>
        <c:ser>
          <c:idx val="78"/>
          <c:order val="78"/>
          <c:tx>
            <c:strRef>
              <c:f>'D2.6.3.A'!$IP$132</c:f>
              <c:strCache>
                <c:ptCount val="1"/>
                <c:pt idx="0">
                  <c:v>Bus (Dual Fuel Direct)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'D2.6.3.A'!$IQ$53:$IX$53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'D2.6.3.A'!$IQ$132:$IX$132</c:f>
              <c:numCache>
                <c:formatCode>0</c:formatCode>
                <c:ptCount val="8"/>
                <c:pt idx="0">
                  <c:v>8.3868044241006315E-2</c:v>
                </c:pt>
                <c:pt idx="1">
                  <c:v>0.29426065637223808</c:v>
                </c:pt>
                <c:pt idx="2">
                  <c:v>0.71325552293552719</c:v>
                </c:pt>
                <c:pt idx="3">
                  <c:v>1.2578074048157322</c:v>
                </c:pt>
                <c:pt idx="4">
                  <c:v>1.047508656694647</c:v>
                </c:pt>
                <c:pt idx="5">
                  <c:v>0.62851600180526612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79"/>
          <c:order val="79"/>
          <c:tx>
            <c:strRef>
              <c:f>'D2.6.3.A'!$IP$133</c:f>
              <c:strCache>
                <c:ptCount val="1"/>
                <c:pt idx="0">
                  <c:v>Bus (Gas SI)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'D2.6.3.A'!$IQ$53:$IX$53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'D2.6.3.A'!$IQ$133:$IX$133</c:f>
              <c:numCache>
                <c:formatCode>0</c:formatCode>
                <c:ptCount val="8"/>
                <c:pt idx="0">
                  <c:v>0.38162387042095669</c:v>
                </c:pt>
                <c:pt idx="1">
                  <c:v>1.0268939696009916</c:v>
                </c:pt>
                <c:pt idx="2">
                  <c:v>2.1205557629787344</c:v>
                </c:pt>
                <c:pt idx="3">
                  <c:v>3.6058990099784363</c:v>
                </c:pt>
                <c:pt idx="4">
                  <c:v>3.6274344998210974</c:v>
                </c:pt>
                <c:pt idx="5">
                  <c:v>2.5337754500199163</c:v>
                </c:pt>
                <c:pt idx="6">
                  <c:v>0.66680967739126018</c:v>
                </c:pt>
                <c:pt idx="7">
                  <c:v>0</c:v>
                </c:pt>
              </c:numCache>
            </c:numRef>
          </c:val>
        </c:ser>
        <c:ser>
          <c:idx val="80"/>
          <c:order val="80"/>
          <c:tx>
            <c:strRef>
              <c:f>'D2.6.3.A'!$IP$134</c:f>
              <c:strCache>
                <c:ptCount val="1"/>
                <c:pt idx="0">
                  <c:v>Bus (ETI Dual Fuel Direct Hybrid)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'D2.6.3.A'!$IQ$53:$IX$53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'D2.6.3.A'!$IQ$134:$IX$134</c:f>
              <c:numCache>
                <c:formatCode>0</c:formatCode>
                <c:ptCount val="8"/>
                <c:pt idx="0">
                  <c:v>3.3771432152241809E-4</c:v>
                </c:pt>
                <c:pt idx="1">
                  <c:v>6.9648419857610351E-4</c:v>
                </c:pt>
                <c:pt idx="2">
                  <c:v>0.22093086002083842</c:v>
                </c:pt>
                <c:pt idx="3">
                  <c:v>0.59205941038747767</c:v>
                </c:pt>
                <c:pt idx="4">
                  <c:v>1.1586989991750281</c:v>
                </c:pt>
                <c:pt idx="5">
                  <c:v>1.8571623894193294</c:v>
                </c:pt>
                <c:pt idx="6">
                  <c:v>1.497224055159547</c:v>
                </c:pt>
                <c:pt idx="7">
                  <c:v>0.93022664509952657</c:v>
                </c:pt>
              </c:numCache>
            </c:numRef>
          </c:val>
        </c:ser>
        <c:ser>
          <c:idx val="81"/>
          <c:order val="81"/>
          <c:tx>
            <c:strRef>
              <c:f>'D2.6.3.A'!$IP$135</c:f>
              <c:strCache>
                <c:ptCount val="1"/>
                <c:pt idx="0">
                  <c:v>Bus (ETI Gas SI Hybrid)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'D2.6.3.A'!$IQ$53:$IX$53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'D2.6.3.A'!$IQ$135:$IX$135</c:f>
              <c:numCache>
                <c:formatCode>0</c:formatCode>
                <c:ptCount val="8"/>
                <c:pt idx="0">
                  <c:v>5.0678126342819146E-4</c:v>
                </c:pt>
                <c:pt idx="1">
                  <c:v>1.0073221397758284E-3</c:v>
                </c:pt>
                <c:pt idx="2">
                  <c:v>0.31045457629431</c:v>
                </c:pt>
                <c:pt idx="3">
                  <c:v>0.83337457903586032</c:v>
                </c:pt>
                <c:pt idx="4">
                  <c:v>1.7097179817229695</c:v>
                </c:pt>
                <c:pt idx="5">
                  <c:v>1.7855507243908975</c:v>
                </c:pt>
                <c:pt idx="6">
                  <c:v>1.2621288884667845</c:v>
                </c:pt>
                <c:pt idx="7">
                  <c:v>0.38528607880273746</c:v>
                </c:pt>
              </c:numCache>
            </c:numRef>
          </c:val>
        </c:ser>
        <c:ser>
          <c:idx val="82"/>
          <c:order val="82"/>
          <c:tx>
            <c:strRef>
              <c:f>'D2.6.3.A'!$IP$136</c:f>
              <c:strCache>
                <c:ptCount val="1"/>
                <c:pt idx="0">
                  <c:v>Maritime (Dual Fuel Domestic)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'D2.6.3.A'!$IQ$53:$IX$53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'D2.6.3.A'!$IQ$136:$IX$136</c:f>
              <c:numCache>
                <c:formatCode>0</c:formatCode>
                <c:ptCount val="8"/>
                <c:pt idx="0">
                  <c:v>1.9049279627301743</c:v>
                </c:pt>
                <c:pt idx="1">
                  <c:v>3.2774550742482664</c:v>
                </c:pt>
                <c:pt idx="2">
                  <c:v>4.508334724894044</c:v>
                </c:pt>
                <c:pt idx="3">
                  <c:v>5.0994095743584715</c:v>
                </c:pt>
                <c:pt idx="4">
                  <c:v>6.4022881114711172</c:v>
                </c:pt>
                <c:pt idx="5">
                  <c:v>7.8464062166070612</c:v>
                </c:pt>
                <c:pt idx="6">
                  <c:v>7.6880146854644389</c:v>
                </c:pt>
                <c:pt idx="7">
                  <c:v>7.5666215390037923</c:v>
                </c:pt>
              </c:numCache>
            </c:numRef>
          </c:val>
        </c:ser>
        <c:ser>
          <c:idx val="83"/>
          <c:order val="83"/>
          <c:tx>
            <c:strRef>
              <c:f>'D2.6.3.A'!$IP$137</c:f>
              <c:strCache>
                <c:ptCount val="1"/>
                <c:pt idx="0">
                  <c:v>Maritime (Dual Fuel International)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'D2.6.3.A'!$IQ$53:$IX$53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'D2.6.3.A'!$IQ$137:$IX$137</c:f>
              <c:numCache>
                <c:formatCode>0</c:formatCode>
                <c:ptCount val="8"/>
                <c:pt idx="0">
                  <c:v>9.2834617294136272</c:v>
                </c:pt>
                <c:pt idx="1">
                  <c:v>27.425742814746275</c:v>
                </c:pt>
                <c:pt idx="2">
                  <c:v>27.48195024069868</c:v>
                </c:pt>
                <c:pt idx="3">
                  <c:v>28.001542498414171</c:v>
                </c:pt>
                <c:pt idx="4">
                  <c:v>29.60312545255146</c:v>
                </c:pt>
                <c:pt idx="5">
                  <c:v>30.367638178441386</c:v>
                </c:pt>
                <c:pt idx="6">
                  <c:v>29.830229352469512</c:v>
                </c:pt>
                <c:pt idx="7">
                  <c:v>28.646041455480304</c:v>
                </c:pt>
              </c:numCache>
            </c:numRef>
          </c:val>
        </c:ser>
        <c:ser>
          <c:idx val="84"/>
          <c:order val="84"/>
          <c:tx>
            <c:strRef>
              <c:f>'D2.6.3.A'!$IP$138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'D2.6.3.A'!$IQ$53:$IX$53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'D2.6.3.A'!$IQ$138:$IX$138</c:f>
              <c:numCache>
                <c:formatCode>0</c:formatCode>
                <c:ptCount val="8"/>
                <c:pt idx="0">
                  <c:v>213.84134746625693</c:v>
                </c:pt>
                <c:pt idx="1">
                  <c:v>304.92750046028908</c:v>
                </c:pt>
                <c:pt idx="2">
                  <c:v>269.4834174970905</c:v>
                </c:pt>
                <c:pt idx="3">
                  <c:v>106.9815446317446</c:v>
                </c:pt>
                <c:pt idx="4">
                  <c:v>37.435172131712591</c:v>
                </c:pt>
                <c:pt idx="5">
                  <c:v>9.4829902953171654</c:v>
                </c:pt>
                <c:pt idx="6">
                  <c:v>0.18836632363948547</c:v>
                </c:pt>
                <c:pt idx="7">
                  <c:v>0</c:v>
                </c:pt>
              </c:numCache>
            </c:numRef>
          </c:val>
        </c:ser>
        <c:ser>
          <c:idx val="85"/>
          <c:order val="85"/>
          <c:tx>
            <c:strRef>
              <c:f>'D2.6.3.A'!$IP$139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numRef>
              <c:f>'D2.6.3.A'!$IQ$53:$IX$53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'D2.6.3.A'!$IQ$139:$IX$139</c:f>
              <c:numCache>
                <c:formatCode>0</c:formatCode>
                <c:ptCount val="8"/>
                <c:pt idx="0">
                  <c:v>0</c:v>
                </c:pt>
                <c:pt idx="1">
                  <c:v>2.3427950728125837</c:v>
                </c:pt>
                <c:pt idx="2">
                  <c:v>70.185470171471891</c:v>
                </c:pt>
                <c:pt idx="3">
                  <c:v>150.51353620493239</c:v>
                </c:pt>
                <c:pt idx="4">
                  <c:v>174.61379506261304</c:v>
                </c:pt>
                <c:pt idx="5">
                  <c:v>175.27041149945953</c:v>
                </c:pt>
                <c:pt idx="6">
                  <c:v>215.29106866658245</c:v>
                </c:pt>
                <c:pt idx="7">
                  <c:v>218.77896785654352</c:v>
                </c:pt>
              </c:numCache>
            </c:numRef>
          </c:val>
        </c:ser>
        <c:ser>
          <c:idx val="86"/>
          <c:order val="86"/>
          <c:tx>
            <c:strRef>
              <c:f>'D2.6.3.A'!$IP$140</c:f>
              <c:strCache>
                <c:ptCount val="1"/>
                <c:pt idx="0">
                  <c:v>Gas Macro CHP</c:v>
                </c:pt>
              </c:strCache>
            </c:strRef>
          </c:tx>
          <c:spPr>
            <a:solidFill>
              <a:srgbClr val="60497A"/>
            </a:solidFill>
          </c:spPr>
          <c:invertIfNegative val="0"/>
          <c:cat>
            <c:numRef>
              <c:f>'D2.6.3.A'!$IQ$53:$IX$53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'D2.6.3.A'!$IQ$140:$IX$140</c:f>
              <c:numCache>
                <c:formatCode>0</c:formatCode>
                <c:ptCount val="8"/>
                <c:pt idx="0">
                  <c:v>1.9398568462248984E-4</c:v>
                </c:pt>
                <c:pt idx="1">
                  <c:v>4.4888066383082616E-4</c:v>
                </c:pt>
                <c:pt idx="2">
                  <c:v>6.4181638962313629E-4</c:v>
                </c:pt>
                <c:pt idx="3">
                  <c:v>7.050568143437525E-4</c:v>
                </c:pt>
                <c:pt idx="4">
                  <c:v>6.8508318459564504E-4</c:v>
                </c:pt>
                <c:pt idx="5">
                  <c:v>9.2943962905093548E-4</c:v>
                </c:pt>
                <c:pt idx="6">
                  <c:v>6.3635313476734061E-4</c:v>
                </c:pt>
                <c:pt idx="7">
                  <c:v>3.8401851606569091E-4</c:v>
                </c:pt>
              </c:numCache>
            </c:numRef>
          </c:val>
        </c:ser>
        <c:ser>
          <c:idx val="87"/>
          <c:order val="87"/>
          <c:tx>
            <c:strRef>
              <c:f>'D2.6.3.A'!$IP$141</c:f>
              <c:strCache>
                <c:ptCount val="1"/>
                <c:pt idx="0">
                  <c:v>OCGT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numRef>
              <c:f>'D2.6.3.A'!$IQ$53:$IX$53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'D2.6.3.A'!$IQ$141:$IX$141</c:f>
              <c:numCache>
                <c:formatCode>0</c:formatCode>
                <c:ptCount val="8"/>
                <c:pt idx="0">
                  <c:v>1.4131705032564668</c:v>
                </c:pt>
                <c:pt idx="1">
                  <c:v>1.2104732427973868</c:v>
                </c:pt>
                <c:pt idx="2">
                  <c:v>4.2234806842175745</c:v>
                </c:pt>
                <c:pt idx="3">
                  <c:v>0.68440782344427964</c:v>
                </c:pt>
                <c:pt idx="4">
                  <c:v>0.29859023097792159</c:v>
                </c:pt>
                <c:pt idx="5">
                  <c:v>4.2198618524435415E-4</c:v>
                </c:pt>
                <c:pt idx="6">
                  <c:v>2.0612586507273443E-4</c:v>
                </c:pt>
                <c:pt idx="7">
                  <c:v>1.0141775122105347E-4</c:v>
                </c:pt>
              </c:numCache>
            </c:numRef>
          </c:val>
        </c:ser>
        <c:ser>
          <c:idx val="88"/>
          <c:order val="88"/>
          <c:tx>
            <c:strRef>
              <c:f>'D2.6.3.A'!$IP$142</c:f>
              <c:strCache>
                <c:ptCount val="1"/>
                <c:pt idx="0">
                  <c:v>Micro CHP - Hot Water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numRef>
              <c:f>'D2.6.3.A'!$IQ$53:$IX$53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'D2.6.3.A'!$IQ$142:$IX$142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1.433218789670965E-4</c:v>
                </c:pt>
                <c:pt idx="3">
                  <c:v>1.3783544929706242E-4</c:v>
                </c:pt>
                <c:pt idx="4">
                  <c:v>1.3420106441150155E-4</c:v>
                </c:pt>
                <c:pt idx="5">
                  <c:v>1.5154066684167455E-4</c:v>
                </c:pt>
                <c:pt idx="6">
                  <c:v>1.2019325085520211E-4</c:v>
                </c:pt>
                <c:pt idx="7">
                  <c:v>0</c:v>
                </c:pt>
              </c:numCache>
            </c:numRef>
          </c:val>
        </c:ser>
        <c:ser>
          <c:idx val="89"/>
          <c:order val="89"/>
          <c:tx>
            <c:strRef>
              <c:f>'D2.6.3.A'!$IP$143</c:f>
              <c:strCache>
                <c:ptCount val="1"/>
                <c:pt idx="0">
                  <c:v>Micro CHP - Space Heat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numRef>
              <c:f>'D2.6.3.A'!$IQ$53:$IX$53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'D2.6.3.A'!$IQ$143:$IX$143</c:f>
              <c:numCache>
                <c:formatCode>0</c:formatCode>
                <c:ptCount val="8"/>
                <c:pt idx="0">
                  <c:v>1.3548059771304258E-4</c:v>
                </c:pt>
                <c:pt idx="1">
                  <c:v>2.6338644639541716E-4</c:v>
                </c:pt>
                <c:pt idx="2">
                  <c:v>4.5163208128678946E-4</c:v>
                </c:pt>
                <c:pt idx="3">
                  <c:v>4.8949755885034521E-4</c:v>
                </c:pt>
                <c:pt idx="4">
                  <c:v>4.3592705705566837E-4</c:v>
                </c:pt>
                <c:pt idx="5">
                  <c:v>4.5963098878318038E-4</c:v>
                </c:pt>
                <c:pt idx="6">
                  <c:v>2.981015952589644E-4</c:v>
                </c:pt>
                <c:pt idx="7">
                  <c:v>0</c:v>
                </c:pt>
              </c:numCache>
            </c:numRef>
          </c:val>
        </c:ser>
        <c:ser>
          <c:idx val="90"/>
          <c:order val="90"/>
          <c:tx>
            <c:strRef>
              <c:f>'D2.6.3.A'!$IP$144</c:f>
              <c:strCache>
                <c:ptCount val="1"/>
                <c:pt idx="0">
                  <c:v>Domestic Cooking (Gas)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'D2.6.3.A'!$IQ$144:$IX$144</c:f>
              <c:numCache>
                <c:formatCode>0</c:formatCode>
                <c:ptCount val="8"/>
                <c:pt idx="0">
                  <c:v>9.7176461742692588</c:v>
                </c:pt>
                <c:pt idx="1">
                  <c:v>13.522561137205395</c:v>
                </c:pt>
                <c:pt idx="2">
                  <c:v>16.586713476219188</c:v>
                </c:pt>
                <c:pt idx="3">
                  <c:v>16.973702424231394</c:v>
                </c:pt>
                <c:pt idx="4">
                  <c:v>17.259941770428213</c:v>
                </c:pt>
                <c:pt idx="5">
                  <c:v>11.484583593971612</c:v>
                </c:pt>
                <c:pt idx="6">
                  <c:v>5.9380180227091079</c:v>
                </c:pt>
                <c:pt idx="7">
                  <c:v>0.26322126783017558</c:v>
                </c:pt>
              </c:numCache>
            </c:numRef>
          </c:val>
        </c:ser>
        <c:ser>
          <c:idx val="91"/>
          <c:order val="91"/>
          <c:tx>
            <c:strRef>
              <c:f>'D2.6.3.A'!$IP$145</c:f>
              <c:strCache>
                <c:ptCount val="1"/>
                <c:pt idx="0">
                  <c:v>District Heating Gas Boiler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'D2.6.3.A'!$IQ$145:$IX$145</c:f>
              <c:numCache>
                <c:formatCode>0</c:formatCode>
                <c:ptCount val="8"/>
                <c:pt idx="0">
                  <c:v>7.311845763065157E-3</c:v>
                </c:pt>
                <c:pt idx="1">
                  <c:v>2.0782529014929059E-2</c:v>
                </c:pt>
                <c:pt idx="2">
                  <c:v>6.1508136798338268E-2</c:v>
                </c:pt>
                <c:pt idx="3">
                  <c:v>0.12450770341843805</c:v>
                </c:pt>
                <c:pt idx="4">
                  <c:v>0.27232914732871705</c:v>
                </c:pt>
                <c:pt idx="5">
                  <c:v>0.38986866670010545</c:v>
                </c:pt>
                <c:pt idx="6">
                  <c:v>0.55246463663410317</c:v>
                </c:pt>
                <c:pt idx="7">
                  <c:v>0.89332300790873564</c:v>
                </c:pt>
              </c:numCache>
            </c:numRef>
          </c:val>
        </c:ser>
        <c:ser>
          <c:idx val="92"/>
          <c:order val="92"/>
          <c:tx>
            <c:strRef>
              <c:f>'D2.6.3.A'!$IP$146</c:f>
              <c:strCache>
                <c:ptCount val="1"/>
                <c:pt idx="0">
                  <c:v>Gas Boiler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'D2.6.3.A'!$IQ$146:$IX$146</c:f>
              <c:numCache>
                <c:formatCode>0</c:formatCode>
                <c:ptCount val="8"/>
                <c:pt idx="0">
                  <c:v>79.242337478328807</c:v>
                </c:pt>
                <c:pt idx="1">
                  <c:v>84.228687655632044</c:v>
                </c:pt>
                <c:pt idx="2">
                  <c:v>85.780472636029245</c:v>
                </c:pt>
                <c:pt idx="3">
                  <c:v>72.572765245382243</c:v>
                </c:pt>
                <c:pt idx="4">
                  <c:v>61.940383618983361</c:v>
                </c:pt>
                <c:pt idx="5">
                  <c:v>53.441629302458189</c:v>
                </c:pt>
                <c:pt idx="6">
                  <c:v>21.632584820524492</c:v>
                </c:pt>
                <c:pt idx="7">
                  <c:v>0.14433371629301553</c:v>
                </c:pt>
              </c:numCache>
            </c:numRef>
          </c:val>
        </c:ser>
        <c:ser>
          <c:idx val="93"/>
          <c:order val="93"/>
          <c:tx>
            <c:strRef>
              <c:f>'D2.6.3.A'!$IP$147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'D2.6.3.A'!$IQ$147:$IX$147</c:f>
              <c:numCache>
                <c:formatCode>0</c:formatCode>
                <c:ptCount val="8"/>
                <c:pt idx="0">
                  <c:v>390.50947224539385</c:v>
                </c:pt>
                <c:pt idx="1">
                  <c:v>377.725689967427</c:v>
                </c:pt>
                <c:pt idx="2">
                  <c:v>381.0677260576669</c:v>
                </c:pt>
                <c:pt idx="3">
                  <c:v>323.17211718576272</c:v>
                </c:pt>
                <c:pt idx="4">
                  <c:v>307.94558197600776</c:v>
                </c:pt>
                <c:pt idx="5">
                  <c:v>253.43318239642332</c:v>
                </c:pt>
                <c:pt idx="6">
                  <c:v>173.71963362754153</c:v>
                </c:pt>
                <c:pt idx="7">
                  <c:v>4.7948147176900742</c:v>
                </c:pt>
              </c:numCache>
            </c:numRef>
          </c:val>
        </c:ser>
        <c:ser>
          <c:idx val="94"/>
          <c:order val="94"/>
          <c:tx>
            <c:strRef>
              <c:f>'D2.6.3.A'!$IP$148</c:f>
              <c:strCache>
                <c:ptCount val="1"/>
                <c:pt idx="0">
                  <c:v>H2 Plant (SMR with CCS)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numRef>
              <c:f>'D2.6.3.A'!$IQ$53:$IX$53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'D2.6.3.A'!$IQ$148:$IX$148</c:f>
              <c:numCache>
                <c:formatCode>0</c:formatCode>
                <c:ptCount val="8"/>
                <c:pt idx="0">
                  <c:v>1.6150003115698153E-4</c:v>
                </c:pt>
                <c:pt idx="1">
                  <c:v>2.2708202945894245E-4</c:v>
                </c:pt>
                <c:pt idx="2">
                  <c:v>2.8110328520005465E-4</c:v>
                </c:pt>
                <c:pt idx="3">
                  <c:v>1.3118819015838921E-2</c:v>
                </c:pt>
                <c:pt idx="4">
                  <c:v>4.2228573959039121E-3</c:v>
                </c:pt>
                <c:pt idx="5">
                  <c:v>8.89080752560183E-3</c:v>
                </c:pt>
                <c:pt idx="6">
                  <c:v>3.0463814467469427E-3</c:v>
                </c:pt>
                <c:pt idx="7">
                  <c:v>9.5862246532058047E-4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28224000"/>
        <c:axId val="228238080"/>
      </c:barChart>
      <c:catAx>
        <c:axId val="22822400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28238080"/>
        <c:crosses val="autoZero"/>
        <c:auto val="1"/>
        <c:lblAlgn val="ctr"/>
        <c:lblOffset val="100"/>
        <c:noMultiLvlLbl val="0"/>
      </c:catAx>
      <c:valAx>
        <c:axId val="228238080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282240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Hydrogen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'D2.6.3.A'!$JJ$54</c:f>
              <c:strCache>
                <c:ptCount val="1"/>
                <c:pt idx="0">
                  <c:v>Industry I1 HTP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'D2.6.3.A'!$JK$54:$JR$54</c:f>
              <c:numCache>
                <c:formatCode>0</c:formatCode>
                <c:ptCount val="8"/>
                <c:pt idx="0">
                  <c:v>0</c:v>
                </c:pt>
                <c:pt idx="1">
                  <c:v>0.15635876897380774</c:v>
                </c:pt>
                <c:pt idx="2">
                  <c:v>0.30939302949529029</c:v>
                </c:pt>
                <c:pt idx="3">
                  <c:v>0.3093946218217577</c:v>
                </c:pt>
                <c:pt idx="4">
                  <c:v>0.30939489266113784</c:v>
                </c:pt>
                <c:pt idx="5">
                  <c:v>0.15303695893922484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'D2.6.3.A'!$JJ$55</c:f>
              <c:strCache>
                <c:ptCount val="1"/>
                <c:pt idx="0">
                  <c:v>Industry I1 HTP Hyd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'D2.6.3.A'!$JK$55:$JR$55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0.67474075139234102</c:v>
                </c:pt>
                <c:pt idx="3">
                  <c:v>0.8631859035197702</c:v>
                </c:pt>
                <c:pt idx="4">
                  <c:v>0.86941732101480962</c:v>
                </c:pt>
                <c:pt idx="5">
                  <c:v>0.86941991625653925</c:v>
                </c:pt>
                <c:pt idx="6">
                  <c:v>0.3253381415472521</c:v>
                </c:pt>
                <c:pt idx="7">
                  <c:v>0.29175922499674384</c:v>
                </c:pt>
              </c:numCache>
            </c:numRef>
          </c:val>
        </c:ser>
        <c:ser>
          <c:idx val="2"/>
          <c:order val="2"/>
          <c:tx>
            <c:strRef>
              <c:f>'D2.6.3.A'!$JJ$56</c:f>
              <c:strCache>
                <c:ptCount val="1"/>
                <c:pt idx="0">
                  <c:v>Industry I2 HTP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'D2.6.3.A'!$JK$56:$JR$56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3.7839930314443124E-4</c:v>
                </c:pt>
                <c:pt idx="3">
                  <c:v>1.6824931970156148E-2</c:v>
                </c:pt>
                <c:pt idx="4">
                  <c:v>1.6826139905558372E-2</c:v>
                </c:pt>
                <c:pt idx="5">
                  <c:v>1.6826516043293788E-2</c:v>
                </c:pt>
                <c:pt idx="6">
                  <c:v>1.6450783545359709E-2</c:v>
                </c:pt>
                <c:pt idx="7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'D2.6.3.A'!$JJ$57</c:f>
              <c:strCache>
                <c:ptCount val="1"/>
                <c:pt idx="0">
                  <c:v>Industry I2 LTP Hyd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'D2.6.3.A'!$JK$57:$JR$57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2.1600976833235065E-2</c:v>
                </c:pt>
                <c:pt idx="3">
                  <c:v>9.8075703778418871E-2</c:v>
                </c:pt>
                <c:pt idx="4">
                  <c:v>0.41092100770770451</c:v>
                </c:pt>
                <c:pt idx="5">
                  <c:v>0.9007489412764369</c:v>
                </c:pt>
                <c:pt idx="6">
                  <c:v>1.5841244266380425</c:v>
                </c:pt>
                <c:pt idx="7">
                  <c:v>2.7468097392156459</c:v>
                </c:pt>
              </c:numCache>
            </c:numRef>
          </c:val>
        </c:ser>
        <c:ser>
          <c:idx val="4"/>
          <c:order val="4"/>
          <c:tx>
            <c:strRef>
              <c:f>'D2.6.3.A'!$JJ$58</c:f>
              <c:strCache>
                <c:ptCount val="1"/>
                <c:pt idx="0">
                  <c:v>Industry I6 HTP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'D2.6.3.A'!$JK$58:$JR$58</c:f>
              <c:numCache>
                <c:formatCode>0</c:formatCode>
                <c:ptCount val="8"/>
                <c:pt idx="0">
                  <c:v>0.3943265551544779</c:v>
                </c:pt>
                <c:pt idx="1">
                  <c:v>1.2714338512196433</c:v>
                </c:pt>
                <c:pt idx="2">
                  <c:v>3.0356091241326975</c:v>
                </c:pt>
                <c:pt idx="3">
                  <c:v>6.58399479611872</c:v>
                </c:pt>
                <c:pt idx="4">
                  <c:v>12.744930426012539</c:v>
                </c:pt>
                <c:pt idx="5">
                  <c:v>12.510592394281737</c:v>
                </c:pt>
                <c:pt idx="6">
                  <c:v>12.620388959255422</c:v>
                </c:pt>
                <c:pt idx="7">
                  <c:v>13.428380223093781</c:v>
                </c:pt>
              </c:numCache>
            </c:numRef>
          </c:val>
        </c:ser>
        <c:ser>
          <c:idx val="5"/>
          <c:order val="5"/>
          <c:tx>
            <c:strRef>
              <c:f>'D2.6.3.A'!$JJ$59</c:f>
              <c:strCache>
                <c:ptCount val="1"/>
                <c:pt idx="0">
                  <c:v>Industry I6 LTP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'D2.6.3.A'!$JK$59:$JR$59</c:f>
              <c:numCache>
                <c:formatCode>0</c:formatCode>
                <c:ptCount val="8"/>
                <c:pt idx="0">
                  <c:v>3.0479920047734789E-2</c:v>
                </c:pt>
                <c:pt idx="1">
                  <c:v>0.48380827930347248</c:v>
                </c:pt>
                <c:pt idx="2">
                  <c:v>1.4055972043136293</c:v>
                </c:pt>
                <c:pt idx="3">
                  <c:v>3.2537380225075663</c:v>
                </c:pt>
                <c:pt idx="4">
                  <c:v>6.9271767178277805</c:v>
                </c:pt>
                <c:pt idx="5">
                  <c:v>9.518021272058391</c:v>
                </c:pt>
                <c:pt idx="6">
                  <c:v>10.136287141709358</c:v>
                </c:pt>
                <c:pt idx="7">
                  <c:v>12.082780745019313</c:v>
                </c:pt>
              </c:numCache>
            </c:numRef>
          </c:val>
        </c:ser>
        <c:ser>
          <c:idx val="6"/>
          <c:order val="6"/>
          <c:tx>
            <c:strRef>
              <c:f>'D2.6.3.A'!$JJ$60</c:f>
              <c:strCache>
                <c:ptCount val="1"/>
                <c:pt idx="0">
                  <c:v>Industry I8 LTP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'D2.6.3.A'!$JK$60:$JR$60</c:f>
              <c:numCache>
                <c:formatCode>0</c:formatCode>
                <c:ptCount val="8"/>
                <c:pt idx="0">
                  <c:v>0.52304100921757779</c:v>
                </c:pt>
                <c:pt idx="1">
                  <c:v>2.3837619350924966</c:v>
                </c:pt>
                <c:pt idx="2">
                  <c:v>6.1263342079058596</c:v>
                </c:pt>
                <c:pt idx="3">
                  <c:v>13.638772324149729</c:v>
                </c:pt>
                <c:pt idx="4">
                  <c:v>13.518623027615643</c:v>
                </c:pt>
                <c:pt idx="5">
                  <c:v>11.657903293690774</c:v>
                </c:pt>
                <c:pt idx="6">
                  <c:v>7.9153324571396739</c:v>
                </c:pt>
                <c:pt idx="7">
                  <c:v>0.65758657311320223</c:v>
                </c:pt>
              </c:numCache>
            </c:numRef>
          </c:val>
        </c:ser>
        <c:ser>
          <c:idx val="7"/>
          <c:order val="7"/>
          <c:tx>
            <c:strRef>
              <c:f>'D2.6.3.A'!$JJ$61</c:f>
              <c:strCache>
                <c:ptCount val="1"/>
                <c:pt idx="0">
                  <c:v>Industry I8 LTP Hyd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'D2.6.3.A'!$JK$61:$JR$61</c:f>
              <c:numCache>
                <c:formatCode>0</c:formatCode>
                <c:ptCount val="8"/>
                <c:pt idx="0">
                  <c:v>0</c:v>
                </c:pt>
                <c:pt idx="1">
                  <c:v>7.9153274661816092E-4</c:v>
                </c:pt>
                <c:pt idx="2">
                  <c:v>1.33332958636933</c:v>
                </c:pt>
                <c:pt idx="3">
                  <c:v>4.0135372926417343</c:v>
                </c:pt>
                <c:pt idx="4">
                  <c:v>8.4940958609139514</c:v>
                </c:pt>
                <c:pt idx="5">
                  <c:v>9.2987059445176143</c:v>
                </c:pt>
                <c:pt idx="6">
                  <c:v>14.779045315044089</c:v>
                </c:pt>
                <c:pt idx="7">
                  <c:v>28.660115445753252</c:v>
                </c:pt>
              </c:numCache>
            </c:numRef>
          </c:val>
        </c:ser>
        <c:ser>
          <c:idx val="8"/>
          <c:order val="8"/>
          <c:tx>
            <c:strRef>
              <c:f>'D2.6.3.A'!$JJ$62</c:f>
              <c:strCache>
                <c:ptCount val="1"/>
                <c:pt idx="0">
                  <c:v>Car Hydrogen FCV (A/B Segment)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numRef>
              <c:f>'D2.6.3.A'!$JK$53:$JR$53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'D2.6.3.A'!$JK$62:$JR$62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0.33927183872685357</c:v>
                </c:pt>
                <c:pt idx="7">
                  <c:v>2.4853124407506755</c:v>
                </c:pt>
              </c:numCache>
            </c:numRef>
          </c:val>
        </c:ser>
        <c:ser>
          <c:idx val="9"/>
          <c:order val="9"/>
          <c:tx>
            <c:strRef>
              <c:f>'D2.6.3.A'!$JJ$63</c:f>
              <c:strCache>
                <c:ptCount val="1"/>
                <c:pt idx="0">
                  <c:v>Car Hydrogen ICE (A/B Segment)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numRef>
              <c:f>'D2.6.3.A'!$JK$53:$JR$53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'D2.6.3.A'!$JK$63:$JR$63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0.23002178454774505</c:v>
                </c:pt>
                <c:pt idx="7">
                  <c:v>1.318797105689119</c:v>
                </c:pt>
              </c:numCache>
            </c:numRef>
          </c:val>
        </c:ser>
        <c:ser>
          <c:idx val="10"/>
          <c:order val="10"/>
          <c:tx>
            <c:strRef>
              <c:f>'D2.6.3.A'!$JJ$64</c:f>
              <c:strCache>
                <c:ptCount val="1"/>
                <c:pt idx="0">
                  <c:v>HGV (Hydrogen FCV)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'D2.6.3.A'!$JK$53:$JR$53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'D2.6.3.A'!$JK$64:$JR$64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2.9508726472544317E-3</c:v>
                </c:pt>
              </c:numCache>
            </c:numRef>
          </c:val>
        </c:ser>
        <c:ser>
          <c:idx val="11"/>
          <c:order val="11"/>
          <c:tx>
            <c:strRef>
              <c:f>'D2.6.3.A'!$JJ$65</c:f>
              <c:strCache>
                <c:ptCount val="1"/>
                <c:pt idx="0">
                  <c:v>LGV (Hydrogen FCV)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'D2.6.3.A'!$JK$53:$JR$53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'D2.6.3.A'!$JK$65:$JR$65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5.4808549867776677E-3</c:v>
                </c:pt>
                <c:pt idx="7">
                  <c:v>4.5372214858815825E-2</c:v>
                </c:pt>
              </c:numCache>
            </c:numRef>
          </c:val>
        </c:ser>
        <c:ser>
          <c:idx val="12"/>
          <c:order val="12"/>
          <c:tx>
            <c:strRef>
              <c:f>'D2.6.3.A'!$JJ$66</c:f>
              <c:strCache>
                <c:ptCount val="1"/>
                <c:pt idx="0">
                  <c:v>LGV (Hydrogen ICE)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'D2.6.3.A'!$JK$53:$JR$53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'D2.6.3.A'!$JK$66:$JR$66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3.4745937501318418E-3</c:v>
                </c:pt>
                <c:pt idx="7">
                  <c:v>4.031300582932941E-2</c:v>
                </c:pt>
              </c:numCache>
            </c:numRef>
          </c:val>
        </c:ser>
        <c:ser>
          <c:idx val="13"/>
          <c:order val="13"/>
          <c:tx>
            <c:strRef>
              <c:f>'D2.6.3.A'!$JJ$67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cat>
            <c:numRef>
              <c:f>'D2.6.3.A'!$JK$53:$JR$53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'D2.6.3.A'!$JK$67:$JR$67</c:f>
              <c:numCache>
                <c:formatCode>0</c:formatCode>
                <c:ptCount val="8"/>
                <c:pt idx="0">
                  <c:v>0</c:v>
                </c:pt>
                <c:pt idx="1">
                  <c:v>0.22635629489661946</c:v>
                </c:pt>
                <c:pt idx="2">
                  <c:v>7.8375437260319387</c:v>
                </c:pt>
                <c:pt idx="3">
                  <c:v>14.976033099775071</c:v>
                </c:pt>
                <c:pt idx="4">
                  <c:v>30.955720562495021</c:v>
                </c:pt>
                <c:pt idx="5">
                  <c:v>82.221551359370309</c:v>
                </c:pt>
                <c:pt idx="6">
                  <c:v>96.686338957227193</c:v>
                </c:pt>
                <c:pt idx="7">
                  <c:v>73.863575866798229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28277632"/>
        <c:axId val="228291712"/>
      </c:barChart>
      <c:catAx>
        <c:axId val="22827763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28291712"/>
        <c:crosses val="autoZero"/>
        <c:auto val="1"/>
        <c:lblAlgn val="ctr"/>
        <c:lblOffset val="100"/>
        <c:noMultiLvlLbl val="0"/>
      </c:catAx>
      <c:valAx>
        <c:axId val="22829171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2827763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Biomass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'D2.6.3.A'!$KD$54</c:f>
              <c:strCache>
                <c:ptCount val="1"/>
                <c:pt idx="0">
                  <c:v>Industry I1 HTP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'D2.6.3.A'!$KE$54:$KL$54</c:f>
              <c:numCache>
                <c:formatCode>0</c:formatCode>
                <c:ptCount val="8"/>
                <c:pt idx="0">
                  <c:v>0.39271134855818596</c:v>
                </c:pt>
                <c:pt idx="1">
                  <c:v>1.1825939497591178</c:v>
                </c:pt>
                <c:pt idx="2">
                  <c:v>2.5108113449541851</c:v>
                </c:pt>
                <c:pt idx="3">
                  <c:v>2.5108115101137845</c:v>
                </c:pt>
                <c:pt idx="4">
                  <c:v>2.510811662036434</c:v>
                </c:pt>
                <c:pt idx="5">
                  <c:v>2.1181004756155026</c:v>
                </c:pt>
                <c:pt idx="6">
                  <c:v>1.3282180532473424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'D2.6.3.A'!$KD$55</c:f>
              <c:strCache>
                <c:ptCount val="1"/>
                <c:pt idx="0">
                  <c:v>Industry I1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'D2.6.3.A'!$KE$55:$KL$55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0.39271157252310568</c:v>
                </c:pt>
                <c:pt idx="3">
                  <c:v>1.1825931247821058</c:v>
                </c:pt>
                <c:pt idx="4">
                  <c:v>1.6817504561421452</c:v>
                </c:pt>
                <c:pt idx="5">
                  <c:v>1.7386098080373742</c:v>
                </c:pt>
                <c:pt idx="6">
                  <c:v>1.5862394529295163</c:v>
                </c:pt>
                <c:pt idx="7">
                  <c:v>0.92704162414371238</c:v>
                </c:pt>
              </c:numCache>
            </c:numRef>
          </c:val>
        </c:ser>
        <c:ser>
          <c:idx val="2"/>
          <c:order val="2"/>
          <c:tx>
            <c:strRef>
              <c:f>'D2.6.3.A'!$KD$56</c:f>
              <c:strCache>
                <c:ptCount val="1"/>
                <c:pt idx="0">
                  <c:v>Industry I2 HTP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'D2.6.3.A'!$KE$56:$KL$56</c:f>
              <c:numCache>
                <c:formatCode>0</c:formatCode>
                <c:ptCount val="8"/>
                <c:pt idx="0">
                  <c:v>2.1042677601934876E-2</c:v>
                </c:pt>
                <c:pt idx="1">
                  <c:v>4.3917829915940738E-2</c:v>
                </c:pt>
                <c:pt idx="2">
                  <c:v>4.3918129745839439E-2</c:v>
                </c:pt>
                <c:pt idx="3">
                  <c:v>4.3918426941783224E-2</c:v>
                </c:pt>
                <c:pt idx="4">
                  <c:v>4.391872331598283E-2</c:v>
                </c:pt>
                <c:pt idx="5">
                  <c:v>4.3919018050709101E-2</c:v>
                </c:pt>
                <c:pt idx="6">
                  <c:v>2.2876633756095107E-2</c:v>
                </c:pt>
                <c:pt idx="7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'D2.6.3.A'!$KD$57</c:f>
              <c:strCache>
                <c:ptCount val="1"/>
                <c:pt idx="0">
                  <c:v>Industry I2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'D2.6.3.A'!$KE$57:$KL$57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6.6477890811985227E-2</c:v>
                </c:pt>
                <c:pt idx="3">
                  <c:v>0.2001883612621975</c:v>
                </c:pt>
                <c:pt idx="4">
                  <c:v>0.46912761546884363</c:v>
                </c:pt>
                <c:pt idx="5">
                  <c:v>1.0100601182831919</c:v>
                </c:pt>
                <c:pt idx="6">
                  <c:v>1.7404282517039971</c:v>
                </c:pt>
                <c:pt idx="7">
                  <c:v>1.6639156857003259</c:v>
                </c:pt>
              </c:numCache>
            </c:numRef>
          </c:val>
        </c:ser>
        <c:ser>
          <c:idx val="4"/>
          <c:order val="4"/>
          <c:tx>
            <c:strRef>
              <c:f>'D2.6.3.A'!$KD$58</c:f>
              <c:strCache>
                <c:ptCount val="1"/>
                <c:pt idx="0">
                  <c:v>Industry I2 LTP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'D2.6.3.A'!$KE$58:$KL$58</c:f>
              <c:numCache>
                <c:formatCode>0</c:formatCode>
                <c:ptCount val="8"/>
                <c:pt idx="0">
                  <c:v>0.18427958658008428</c:v>
                </c:pt>
                <c:pt idx="1">
                  <c:v>0.55646879302097529</c:v>
                </c:pt>
                <c:pt idx="2">
                  <c:v>1.2999895428430572</c:v>
                </c:pt>
                <c:pt idx="3">
                  <c:v>1.1700865516877206</c:v>
                </c:pt>
                <c:pt idx="4">
                  <c:v>0.79789831537994926</c:v>
                </c:pt>
                <c:pt idx="5">
                  <c:v>5.4377716585590402E-2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'D2.6.3.A'!$KD$59</c:f>
              <c:strCache>
                <c:ptCount val="1"/>
                <c:pt idx="0">
                  <c:v>Industry I2 LTP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'D2.6.3.A'!$KE$59:$KL$59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0.18822558217881807</c:v>
                </c:pt>
                <c:pt idx="3">
                  <c:v>0.56681400089863399</c:v>
                </c:pt>
                <c:pt idx="4">
                  <c:v>1.3138733736217856</c:v>
                </c:pt>
                <c:pt idx="5">
                  <c:v>1.4033335922687287</c:v>
                </c:pt>
                <c:pt idx="6">
                  <c:v>1.1807774051899842</c:v>
                </c:pt>
                <c:pt idx="7">
                  <c:v>0.72849738074355908</c:v>
                </c:pt>
              </c:numCache>
            </c:numRef>
          </c:val>
        </c:ser>
        <c:ser>
          <c:idx val="6"/>
          <c:order val="6"/>
          <c:tx>
            <c:strRef>
              <c:f>'D2.6.3.A'!$KD$60</c:f>
              <c:strCache>
                <c:ptCount val="1"/>
                <c:pt idx="0">
                  <c:v>Industry I2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'D2.6.3.A'!$KE$60:$KL$60</c:f>
              <c:numCache>
                <c:formatCode>0</c:formatCode>
                <c:ptCount val="8"/>
                <c:pt idx="0">
                  <c:v>1.0834595038981992E-2</c:v>
                </c:pt>
                <c:pt idx="1">
                  <c:v>3.6111272067734262E-2</c:v>
                </c:pt>
                <c:pt idx="2">
                  <c:v>9.0638382967949918E-2</c:v>
                </c:pt>
                <c:pt idx="3">
                  <c:v>0.17720458234940806</c:v>
                </c:pt>
                <c:pt idx="4">
                  <c:v>0.28022389399567266</c:v>
                </c:pt>
                <c:pt idx="5">
                  <c:v>0.22569771660393134</c:v>
                </c:pt>
                <c:pt idx="6">
                  <c:v>0.12829782080608498</c:v>
                </c:pt>
                <c:pt idx="7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'D2.6.3.A'!$KD$61</c:f>
              <c:strCache>
                <c:ptCount val="1"/>
                <c:pt idx="0">
                  <c:v>Industry I3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'D2.6.3.A'!$KE$61:$KL$61</c:f>
              <c:numCache>
                <c:formatCode>0</c:formatCode>
                <c:ptCount val="8"/>
                <c:pt idx="0">
                  <c:v>0.19912822981622247</c:v>
                </c:pt>
                <c:pt idx="1">
                  <c:v>0.60780725310840289</c:v>
                </c:pt>
                <c:pt idx="2">
                  <c:v>1.4380878917876923</c:v>
                </c:pt>
                <c:pt idx="3">
                  <c:v>2.7698246417778885</c:v>
                </c:pt>
                <c:pt idx="4">
                  <c:v>4.5384074227062108</c:v>
                </c:pt>
                <c:pt idx="5">
                  <c:v>3.7081278871324708</c:v>
                </c:pt>
                <c:pt idx="6">
                  <c:v>2.1772639097324404</c:v>
                </c:pt>
                <c:pt idx="7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'D2.6.3.A'!$KD$62</c:f>
              <c:strCache>
                <c:ptCount val="1"/>
                <c:pt idx="0">
                  <c:v>Industry I5 DaS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'D2.6.3.A'!$KE$62:$KL$62</c:f>
              <c:numCache>
                <c:formatCode>0</c:formatCode>
                <c:ptCount val="8"/>
                <c:pt idx="0">
                  <c:v>0.2035325827787503</c:v>
                </c:pt>
                <c:pt idx="1">
                  <c:v>0.61290913312488071</c:v>
                </c:pt>
                <c:pt idx="2">
                  <c:v>1.4363114099000742</c:v>
                </c:pt>
                <c:pt idx="3">
                  <c:v>2.8889346780303535</c:v>
                </c:pt>
                <c:pt idx="4">
                  <c:v>5.8091916264356902</c:v>
                </c:pt>
                <c:pt idx="5">
                  <c:v>5.0198626092722236</c:v>
                </c:pt>
                <c:pt idx="6">
                  <c:v>3.3637080004393187</c:v>
                </c:pt>
                <c:pt idx="7">
                  <c:v>3.4075572035234217E-2</c:v>
                </c:pt>
              </c:numCache>
            </c:numRef>
          </c:val>
        </c:ser>
        <c:ser>
          <c:idx val="9"/>
          <c:order val="9"/>
          <c:tx>
            <c:strRef>
              <c:f>'D2.6.3.A'!$KD$63</c:f>
              <c:strCache>
                <c:ptCount val="1"/>
                <c:pt idx="0">
                  <c:v>Industry I5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'D2.6.3.A'!$KE$63:$KL$63</c:f>
              <c:numCache>
                <c:formatCode>0</c:formatCode>
                <c:ptCount val="8"/>
                <c:pt idx="0">
                  <c:v>3.3684797558032047E-2</c:v>
                </c:pt>
                <c:pt idx="1">
                  <c:v>0.10143674503124282</c:v>
                </c:pt>
                <c:pt idx="2">
                  <c:v>0.23770989803273115</c:v>
                </c:pt>
                <c:pt idx="3">
                  <c:v>0.47811876407493137</c:v>
                </c:pt>
                <c:pt idx="4">
                  <c:v>0.96166694690461652</c:v>
                </c:pt>
                <c:pt idx="5">
                  <c:v>1.0370038774698922</c:v>
                </c:pt>
                <c:pt idx="6">
                  <c:v>1.035956003607051</c:v>
                </c:pt>
                <c:pt idx="7">
                  <c:v>0.82597198995152998</c:v>
                </c:pt>
              </c:numCache>
            </c:numRef>
          </c:val>
        </c:ser>
        <c:ser>
          <c:idx val="10"/>
          <c:order val="10"/>
          <c:tx>
            <c:strRef>
              <c:f>'D2.6.3.A'!$KD$64</c:f>
              <c:strCache>
                <c:ptCount val="1"/>
                <c:pt idx="0">
                  <c:v>Industry I6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'D2.6.3.A'!$KE$64:$KL$64</c:f>
              <c:numCache>
                <c:formatCode>0</c:formatCode>
                <c:ptCount val="8"/>
                <c:pt idx="0">
                  <c:v>0.50022750818293304</c:v>
                </c:pt>
                <c:pt idx="1">
                  <c:v>0.51254088999440939</c:v>
                </c:pt>
                <c:pt idx="2">
                  <c:v>0.51621256269072191</c:v>
                </c:pt>
                <c:pt idx="3">
                  <c:v>0.52053486502518109</c:v>
                </c:pt>
                <c:pt idx="4">
                  <c:v>0.52000052744818137</c:v>
                </c:pt>
                <c:pt idx="5">
                  <c:v>0.51134369817138714</c:v>
                </c:pt>
                <c:pt idx="6">
                  <c:v>0.49834052222751574</c:v>
                </c:pt>
                <c:pt idx="7">
                  <c:v>0.47958288290628198</c:v>
                </c:pt>
              </c:numCache>
            </c:numRef>
          </c:val>
        </c:ser>
        <c:ser>
          <c:idx val="11"/>
          <c:order val="11"/>
          <c:tx>
            <c:strRef>
              <c:f>'D2.6.3.A'!$KD$65</c:f>
              <c:strCache>
                <c:ptCount val="1"/>
                <c:pt idx="0">
                  <c:v>Industry I6 HTP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'D2.6.3.A'!$KE$65:$KL$65</c:f>
              <c:numCache>
                <c:formatCode>0</c:formatCode>
                <c:ptCount val="8"/>
                <c:pt idx="0">
                  <c:v>0.47996621266175216</c:v>
                </c:pt>
                <c:pt idx="1">
                  <c:v>1.4453492839502444</c:v>
                </c:pt>
                <c:pt idx="2">
                  <c:v>1.4883196096923876</c:v>
                </c:pt>
                <c:pt idx="3">
                  <c:v>1.4883201512437318</c:v>
                </c:pt>
                <c:pt idx="4">
                  <c:v>1.488320557255193</c:v>
                </c:pt>
                <c:pt idx="5">
                  <c:v>1.488320930201833</c:v>
                </c:pt>
                <c:pt idx="6">
                  <c:v>1.0083550963658836</c:v>
                </c:pt>
                <c:pt idx="7">
                  <c:v>4.2972450053160062E-2</c:v>
                </c:pt>
              </c:numCache>
            </c:numRef>
          </c:val>
        </c:ser>
        <c:ser>
          <c:idx val="12"/>
          <c:order val="12"/>
          <c:tx>
            <c:strRef>
              <c:f>'D2.6.3.A'!$KD$66</c:f>
              <c:strCache>
                <c:ptCount val="1"/>
                <c:pt idx="0">
                  <c:v>Industry I6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'D2.6.3.A'!$KE$66:$KL$66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0.4735665125458654</c:v>
                </c:pt>
                <c:pt idx="3">
                  <c:v>0.49931114780013608</c:v>
                </c:pt>
                <c:pt idx="4">
                  <c:v>0.49931195646477977</c:v>
                </c:pt>
                <c:pt idx="5">
                  <c:v>0.49931252338646137</c:v>
                </c:pt>
                <c:pt idx="6">
                  <c:v>0.49931308349498627</c:v>
                </c:pt>
                <c:pt idx="7">
                  <c:v>0.12046097475367303</c:v>
                </c:pt>
              </c:numCache>
            </c:numRef>
          </c:val>
        </c:ser>
        <c:ser>
          <c:idx val="13"/>
          <c:order val="13"/>
          <c:tx>
            <c:strRef>
              <c:f>'D2.6.3.A'!$KD$67</c:f>
              <c:strCache>
                <c:ptCount val="1"/>
                <c:pt idx="0">
                  <c:v>Industry I6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'D2.6.3.A'!$KE$67:$KL$67</c:f>
              <c:numCache>
                <c:formatCode>0</c:formatCode>
                <c:ptCount val="8"/>
                <c:pt idx="0">
                  <c:v>1.0639165937259996</c:v>
                </c:pt>
                <c:pt idx="1">
                  <c:v>0.8963761061784894</c:v>
                </c:pt>
                <c:pt idx="2">
                  <c:v>0.74338014421059995</c:v>
                </c:pt>
                <c:pt idx="3">
                  <c:v>0.57999735083947723</c:v>
                </c:pt>
                <c:pt idx="4">
                  <c:v>0.25098379749763028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'D2.6.3.A'!$KD$68</c:f>
              <c:strCache>
                <c:ptCount val="1"/>
                <c:pt idx="0">
                  <c:v>Industry I6 LTP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'D2.6.3.A'!$KE$68:$KL$68</c:f>
              <c:numCache>
                <c:formatCode>0</c:formatCode>
                <c:ptCount val="8"/>
                <c:pt idx="0">
                  <c:v>0.3963871458273957</c:v>
                </c:pt>
                <c:pt idx="1">
                  <c:v>1.1936630771631924</c:v>
                </c:pt>
                <c:pt idx="2">
                  <c:v>1.224296989156388</c:v>
                </c:pt>
                <c:pt idx="3">
                  <c:v>1.2242975691505318</c:v>
                </c:pt>
                <c:pt idx="4">
                  <c:v>1.2242980110682973</c:v>
                </c:pt>
                <c:pt idx="5">
                  <c:v>1.2242983819825835</c:v>
                </c:pt>
                <c:pt idx="6">
                  <c:v>0.82791159874958209</c:v>
                </c:pt>
                <c:pt idx="7">
                  <c:v>3.0636067590425295E-2</c:v>
                </c:pt>
              </c:numCache>
            </c:numRef>
          </c:val>
        </c:ser>
        <c:ser>
          <c:idx val="15"/>
          <c:order val="15"/>
          <c:tx>
            <c:strRef>
              <c:f>'D2.6.3.A'!$KD$69</c:f>
              <c:strCache>
                <c:ptCount val="1"/>
                <c:pt idx="0">
                  <c:v>Industry I6 LTP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'D2.6.3.A'!$KE$69:$KL$69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0.38581721513480061</c:v>
                </c:pt>
                <c:pt idx="3">
                  <c:v>0.4503307911032145</c:v>
                </c:pt>
                <c:pt idx="4">
                  <c:v>0.45033190257807659</c:v>
                </c:pt>
                <c:pt idx="5">
                  <c:v>0.45033253118063193</c:v>
                </c:pt>
                <c:pt idx="6">
                  <c:v>0.45033310231292584</c:v>
                </c:pt>
                <c:pt idx="7">
                  <c:v>0.14168031187195801</c:v>
                </c:pt>
              </c:numCache>
            </c:numRef>
          </c:val>
        </c:ser>
        <c:ser>
          <c:idx val="16"/>
          <c:order val="16"/>
          <c:tx>
            <c:strRef>
              <c:f>'D2.6.3.A'!$KD$70</c:f>
              <c:strCache>
                <c:ptCount val="1"/>
                <c:pt idx="0">
                  <c:v>Industry I6 LTP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'D2.6.3.A'!$KE$70:$KL$70</c:f>
              <c:numCache>
                <c:formatCode>0</c:formatCode>
                <c:ptCount val="8"/>
                <c:pt idx="0">
                  <c:v>3.8592008876775621E-2</c:v>
                </c:pt>
                <c:pt idx="1">
                  <c:v>0.11621429531189087</c:v>
                </c:pt>
                <c:pt idx="2">
                  <c:v>0.11621438484340475</c:v>
                </c:pt>
                <c:pt idx="3">
                  <c:v>0.1162144502577353</c:v>
                </c:pt>
                <c:pt idx="4">
                  <c:v>0.116214505147012</c:v>
                </c:pt>
                <c:pt idx="5">
                  <c:v>0.11621455338866418</c:v>
                </c:pt>
                <c:pt idx="6">
                  <c:v>7.7622594792998711E-2</c:v>
                </c:pt>
                <c:pt idx="7">
                  <c:v>0</c:v>
                </c:pt>
              </c:numCache>
            </c:numRef>
          </c:val>
        </c:ser>
        <c:ser>
          <c:idx val="17"/>
          <c:order val="17"/>
          <c:tx>
            <c:strRef>
              <c:f>'D2.6.3.A'!$KD$71</c:f>
              <c:strCache>
                <c:ptCount val="1"/>
                <c:pt idx="0">
                  <c:v>Industry I6 LTP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'D2.6.3.A'!$KE$71:$KL$71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3.859199611073931E-2</c:v>
                </c:pt>
                <c:pt idx="3">
                  <c:v>4.0662123296382885E-2</c:v>
                </c:pt>
                <c:pt idx="4">
                  <c:v>4.0662237614953606E-2</c:v>
                </c:pt>
                <c:pt idx="5">
                  <c:v>4.0662319183627893E-2</c:v>
                </c:pt>
                <c:pt idx="6">
                  <c:v>3.294401792688767E-2</c:v>
                </c:pt>
                <c:pt idx="7">
                  <c:v>1.6565523035222639E-3</c:v>
                </c:pt>
              </c:numCache>
            </c:numRef>
          </c:val>
        </c:ser>
        <c:ser>
          <c:idx val="18"/>
          <c:order val="18"/>
          <c:tx>
            <c:strRef>
              <c:f>'D2.6.3.A'!$KD$72</c:f>
              <c:strCache>
                <c:ptCount val="1"/>
                <c:pt idx="0">
                  <c:v>Industry I6 LTP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'D2.6.3.A'!$KE$72:$KL$72</c:f>
              <c:numCache>
                <c:formatCode>0</c:formatCode>
                <c:ptCount val="8"/>
                <c:pt idx="0">
                  <c:v>2.7198103895382584E-3</c:v>
                </c:pt>
                <c:pt idx="1">
                  <c:v>4.3171595677856917E-2</c:v>
                </c:pt>
                <c:pt idx="2">
                  <c:v>0.12542545629420887</c:v>
                </c:pt>
                <c:pt idx="3">
                  <c:v>0.29034034421981469</c:v>
                </c:pt>
                <c:pt idx="4">
                  <c:v>0.61813177914538964</c:v>
                </c:pt>
                <c:pt idx="5">
                  <c:v>0.84932024437887155</c:v>
                </c:pt>
                <c:pt idx="6">
                  <c:v>0.90448987517646118</c:v>
                </c:pt>
                <c:pt idx="7">
                  <c:v>1.0781810632491686</c:v>
                </c:pt>
              </c:numCache>
            </c:numRef>
          </c:val>
        </c:ser>
        <c:ser>
          <c:idx val="19"/>
          <c:order val="19"/>
          <c:tx>
            <c:strRef>
              <c:f>'D2.6.3.A'!$KD$73</c:f>
              <c:strCache>
                <c:ptCount val="1"/>
                <c:pt idx="0">
                  <c:v>Industry I6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'D2.6.3.A'!$KE$73:$KL$73</c:f>
              <c:numCache>
                <c:formatCode>0</c:formatCode>
                <c:ptCount val="8"/>
                <c:pt idx="0">
                  <c:v>0.27686163549031967</c:v>
                </c:pt>
                <c:pt idx="1">
                  <c:v>0.28367673977302926</c:v>
                </c:pt>
                <c:pt idx="2">
                  <c:v>0.2857089054572583</c:v>
                </c:pt>
                <c:pt idx="3">
                  <c:v>0.28810117649420852</c:v>
                </c:pt>
                <c:pt idx="4">
                  <c:v>0.28780543693742838</c:v>
                </c:pt>
                <c:pt idx="5">
                  <c:v>0.2830141300871265</c:v>
                </c:pt>
                <c:pt idx="6">
                  <c:v>0.27581724700826471</c:v>
                </c:pt>
                <c:pt idx="7">
                  <c:v>0.26543542977024592</c:v>
                </c:pt>
              </c:numCache>
            </c:numRef>
          </c:val>
        </c:ser>
        <c:ser>
          <c:idx val="20"/>
          <c:order val="20"/>
          <c:tx>
            <c:strRef>
              <c:f>'D2.6.3.A'!$KD$74</c:f>
              <c:strCache>
                <c:ptCount val="1"/>
                <c:pt idx="0">
                  <c:v>Industry I6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'D2.6.3.A'!$KE$74:$KL$74</c:f>
              <c:numCache>
                <c:formatCode>0</c:formatCode>
                <c:ptCount val="8"/>
                <c:pt idx="0">
                  <c:v>0.50896054210815744</c:v>
                </c:pt>
                <c:pt idx="1">
                  <c:v>0.48618107746913275</c:v>
                </c:pt>
                <c:pt idx="2">
                  <c:v>0.41815079669203298</c:v>
                </c:pt>
                <c:pt idx="3">
                  <c:v>0.29586429211116438</c:v>
                </c:pt>
                <c:pt idx="4">
                  <c:v>4.0185478054234551E-2</c:v>
                </c:pt>
                <c:pt idx="5">
                  <c:v>8.5777719351837117E-2</c:v>
                </c:pt>
                <c:pt idx="6">
                  <c:v>0.21276564158540379</c:v>
                </c:pt>
                <c:pt idx="7">
                  <c:v>0.4838754714073899</c:v>
                </c:pt>
              </c:numCache>
            </c:numRef>
          </c:val>
        </c:ser>
        <c:ser>
          <c:idx val="21"/>
          <c:order val="21"/>
          <c:tx>
            <c:strRef>
              <c:f>'D2.6.3.A'!$KD$75</c:f>
              <c:strCache>
                <c:ptCount val="1"/>
                <c:pt idx="0">
                  <c:v>Industry I6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'D2.6.3.A'!$KE$75:$KL$75</c:f>
              <c:numCache>
                <c:formatCode>0</c:formatCode>
                <c:ptCount val="8"/>
                <c:pt idx="0">
                  <c:v>0.32519571768896666</c:v>
                </c:pt>
                <c:pt idx="1">
                  <c:v>0.97928019686286516</c:v>
                </c:pt>
                <c:pt idx="2">
                  <c:v>2.2948774374765213</c:v>
                </c:pt>
                <c:pt idx="3">
                  <c:v>4.6158173801144438</c:v>
                </c:pt>
                <c:pt idx="4">
                  <c:v>9.2840565090018181</c:v>
                </c:pt>
                <c:pt idx="5">
                  <c:v>8.2829874746632104</c:v>
                </c:pt>
                <c:pt idx="6">
                  <c:v>5.7087552621590989</c:v>
                </c:pt>
                <c:pt idx="7">
                  <c:v>0.38643351815886284</c:v>
                </c:pt>
              </c:numCache>
            </c:numRef>
          </c:val>
        </c:ser>
        <c:ser>
          <c:idx val="22"/>
          <c:order val="22"/>
          <c:tx>
            <c:strRef>
              <c:f>'D2.6.3.A'!$KD$76</c:f>
              <c:strCache>
                <c:ptCount val="1"/>
                <c:pt idx="0">
                  <c:v>Industry I7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'D2.6.3.A'!$KE$76:$KL$76</c:f>
              <c:numCache>
                <c:formatCode>0</c:formatCode>
                <c:ptCount val="8"/>
                <c:pt idx="0">
                  <c:v>0.16394523720019438</c:v>
                </c:pt>
                <c:pt idx="1">
                  <c:v>0.15286236569951081</c:v>
                </c:pt>
                <c:pt idx="2">
                  <c:v>0.13891390290479214</c:v>
                </c:pt>
                <c:pt idx="3">
                  <c:v>0.12555063889434956</c:v>
                </c:pt>
                <c:pt idx="4">
                  <c:v>0.11085814188329547</c:v>
                </c:pt>
                <c:pt idx="5">
                  <c:v>9.6554415151809417E-2</c:v>
                </c:pt>
                <c:pt idx="6">
                  <c:v>8.1860515525082417E-2</c:v>
                </c:pt>
                <c:pt idx="7">
                  <c:v>6.7158974838172181E-2</c:v>
                </c:pt>
              </c:numCache>
            </c:numRef>
          </c:val>
        </c:ser>
        <c:ser>
          <c:idx val="23"/>
          <c:order val="23"/>
          <c:tx>
            <c:strRef>
              <c:f>'D2.6.3.A'!$KD$77</c:f>
              <c:strCache>
                <c:ptCount val="1"/>
                <c:pt idx="0">
                  <c:v>Industry I7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'D2.6.3.A'!$KE$77:$KL$77</c:f>
              <c:numCache>
                <c:formatCode>0</c:formatCode>
                <c:ptCount val="8"/>
                <c:pt idx="0">
                  <c:v>2.3202409475063135</c:v>
                </c:pt>
                <c:pt idx="1">
                  <c:v>2.1633890998629943</c:v>
                </c:pt>
                <c:pt idx="2">
                  <c:v>1.7616628823347704</c:v>
                </c:pt>
                <c:pt idx="3">
                  <c:v>1.2528756892545934</c:v>
                </c:pt>
                <c:pt idx="4">
                  <c:v>0.55155859820238606</c:v>
                </c:pt>
                <c:pt idx="5">
                  <c:v>9.8040612444808287E-2</c:v>
                </c:pt>
                <c:pt idx="6">
                  <c:v>2.465466120080828E-3</c:v>
                </c:pt>
                <c:pt idx="7">
                  <c:v>0</c:v>
                </c:pt>
              </c:numCache>
            </c:numRef>
          </c:val>
        </c:ser>
        <c:ser>
          <c:idx val="24"/>
          <c:order val="24"/>
          <c:tx>
            <c:strRef>
              <c:f>'D2.6.3.A'!$KD$78</c:f>
              <c:strCache>
                <c:ptCount val="1"/>
                <c:pt idx="0">
                  <c:v>Industry I7 HTP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'D2.6.3.A'!$KE$78:$KL$78</c:f>
              <c:numCache>
                <c:formatCode>0</c:formatCode>
                <c:ptCount val="8"/>
                <c:pt idx="0">
                  <c:v>1.061421022792523E-4</c:v>
                </c:pt>
                <c:pt idx="1">
                  <c:v>1.0653929165327386E-4</c:v>
                </c:pt>
                <c:pt idx="2">
                  <c:v>1.0680455977801949E-4</c:v>
                </c:pt>
                <c:pt idx="3">
                  <c:v>1.0707010723001944E-4</c:v>
                </c:pt>
                <c:pt idx="4">
                  <c:v>1.0733729123850587E-4</c:v>
                </c:pt>
                <c:pt idx="5">
                  <c:v>1.0760437532950379E-4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5"/>
          <c:order val="25"/>
          <c:tx>
            <c:strRef>
              <c:f>'D2.6.3.A'!$KD$79</c:f>
              <c:strCache>
                <c:ptCount val="1"/>
                <c:pt idx="0">
                  <c:v>Industry I7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'D2.6.3.A'!$KE$79:$KL$79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0.6733905168535963</c:v>
                </c:pt>
                <c:pt idx="3">
                  <c:v>1.3694326204278544</c:v>
                </c:pt>
                <c:pt idx="4">
                  <c:v>2.7198403750413345</c:v>
                </c:pt>
                <c:pt idx="5">
                  <c:v>3.8179605675606338</c:v>
                </c:pt>
                <c:pt idx="6">
                  <c:v>3.658028712348683</c:v>
                </c:pt>
                <c:pt idx="7">
                  <c:v>2.9859543571848777</c:v>
                </c:pt>
              </c:numCache>
            </c:numRef>
          </c:val>
        </c:ser>
        <c:ser>
          <c:idx val="26"/>
          <c:order val="26"/>
          <c:tx>
            <c:strRef>
              <c:f>'D2.6.3.A'!$KD$80</c:f>
              <c:strCache>
                <c:ptCount val="1"/>
                <c:pt idx="0">
                  <c:v>Industry I7 HTP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'D2.6.3.A'!$KE$80:$KL$80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7.2211504045465835E-2</c:v>
                </c:pt>
                <c:pt idx="3">
                  <c:v>0.22482301225454979</c:v>
                </c:pt>
                <c:pt idx="4">
                  <c:v>0.42073850793968165</c:v>
                </c:pt>
                <c:pt idx="5">
                  <c:v>0.46716203741838824</c:v>
                </c:pt>
                <c:pt idx="6">
                  <c:v>0.40835677869727133</c:v>
                </c:pt>
                <c:pt idx="7">
                  <c:v>0.25965822784550774</c:v>
                </c:pt>
              </c:numCache>
            </c:numRef>
          </c:val>
        </c:ser>
        <c:ser>
          <c:idx val="27"/>
          <c:order val="27"/>
          <c:tx>
            <c:strRef>
              <c:f>'D2.6.3.A'!$KD$81</c:f>
              <c:strCache>
                <c:ptCount val="1"/>
                <c:pt idx="0">
                  <c:v>Industry I7 HTP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'D2.6.3.A'!$KE$81:$KL$81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4.9793707565296753E-2</c:v>
                </c:pt>
                <c:pt idx="3">
                  <c:v>0.1317606919908193</c:v>
                </c:pt>
                <c:pt idx="4">
                  <c:v>0.26415326549842372</c:v>
                </c:pt>
                <c:pt idx="5">
                  <c:v>0.33457984054410272</c:v>
                </c:pt>
                <c:pt idx="6">
                  <c:v>0.30055829915844046</c:v>
                </c:pt>
                <c:pt idx="7">
                  <c:v>0.32581944373637778</c:v>
                </c:pt>
              </c:numCache>
            </c:numRef>
          </c:val>
        </c:ser>
        <c:ser>
          <c:idx val="28"/>
          <c:order val="28"/>
          <c:tx>
            <c:strRef>
              <c:f>'D2.6.3.A'!$KD$82</c:f>
              <c:strCache>
                <c:ptCount val="1"/>
                <c:pt idx="0">
                  <c:v>Industry I7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'D2.6.3.A'!$KE$82:$KL$82</c:f>
              <c:numCache>
                <c:formatCode>0</c:formatCode>
                <c:ptCount val="8"/>
                <c:pt idx="0">
                  <c:v>0.17367093534393033</c:v>
                </c:pt>
                <c:pt idx="1">
                  <c:v>0.16193059587914352</c:v>
                </c:pt>
                <c:pt idx="2">
                  <c:v>0.14715467189467657</c:v>
                </c:pt>
                <c:pt idx="3">
                  <c:v>0.13299865860391663</c:v>
                </c:pt>
                <c:pt idx="4">
                  <c:v>0.11743455950055155</c:v>
                </c:pt>
                <c:pt idx="5">
                  <c:v>0.10228229298532969</c:v>
                </c:pt>
                <c:pt idx="6">
                  <c:v>8.6716708657353619E-2</c:v>
                </c:pt>
                <c:pt idx="7">
                  <c:v>7.1143036329401901E-2</c:v>
                </c:pt>
              </c:numCache>
            </c:numRef>
          </c:val>
        </c:ser>
        <c:ser>
          <c:idx val="29"/>
          <c:order val="29"/>
          <c:tx>
            <c:strRef>
              <c:f>'D2.6.3.A'!$KD$83</c:f>
              <c:strCache>
                <c:ptCount val="1"/>
                <c:pt idx="0">
                  <c:v>Industry I7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'D2.6.3.A'!$KE$83:$KL$83</c:f>
              <c:numCache>
                <c:formatCode>0</c:formatCode>
                <c:ptCount val="8"/>
                <c:pt idx="0">
                  <c:v>0.24730956549774638</c:v>
                </c:pt>
                <c:pt idx="1">
                  <c:v>0.23059117317401961</c:v>
                </c:pt>
                <c:pt idx="2">
                  <c:v>0.20955008316368209</c:v>
                </c:pt>
                <c:pt idx="3">
                  <c:v>0.18939172705439145</c:v>
                </c:pt>
                <c:pt idx="4">
                  <c:v>0.16722824696574884</c:v>
                </c:pt>
                <c:pt idx="5">
                  <c:v>0.1456512173488288</c:v>
                </c:pt>
                <c:pt idx="6">
                  <c:v>0.12348562728780339</c:v>
                </c:pt>
                <c:pt idx="7">
                  <c:v>0.10130856804302954</c:v>
                </c:pt>
              </c:numCache>
            </c:numRef>
          </c:val>
        </c:ser>
        <c:ser>
          <c:idx val="30"/>
          <c:order val="30"/>
          <c:tx>
            <c:strRef>
              <c:f>'D2.6.3.A'!$KD$84</c:f>
              <c:strCache>
                <c:ptCount val="1"/>
                <c:pt idx="0">
                  <c:v>Industry I7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'D2.6.3.A'!$KE$84:$KL$84</c:f>
              <c:numCache>
                <c:formatCode>0</c:formatCode>
                <c:ptCount val="8"/>
                <c:pt idx="0">
                  <c:v>4.5663552687527177E-2</c:v>
                </c:pt>
                <c:pt idx="1">
                  <c:v>4.1902039466027843E-2</c:v>
                </c:pt>
                <c:pt idx="2">
                  <c:v>3.6209437616523177E-2</c:v>
                </c:pt>
                <c:pt idx="3">
                  <c:v>2.9747610405859982E-2</c:v>
                </c:pt>
                <c:pt idx="4">
                  <c:v>2.2276679247879159E-2</c:v>
                </c:pt>
                <c:pt idx="5">
                  <c:v>2.0068072303897184E-2</c:v>
                </c:pt>
                <c:pt idx="6">
                  <c:v>1.8868978546271009E-2</c:v>
                </c:pt>
                <c:pt idx="7">
                  <c:v>1.8781380176230662E-2</c:v>
                </c:pt>
              </c:numCache>
            </c:numRef>
          </c:val>
        </c:ser>
        <c:ser>
          <c:idx val="31"/>
          <c:order val="31"/>
          <c:tx>
            <c:strRef>
              <c:f>'D2.6.3.A'!$KD$85</c:f>
              <c:strCache>
                <c:ptCount val="1"/>
                <c:pt idx="0">
                  <c:v>Industry I7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'D2.6.3.A'!$KE$85:$KL$85</c:f>
              <c:numCache>
                <c:formatCode>0</c:formatCode>
                <c:ptCount val="8"/>
                <c:pt idx="0">
                  <c:v>1.1861632783426875E-3</c:v>
                </c:pt>
                <c:pt idx="1">
                  <c:v>5.4140487554954417E-3</c:v>
                </c:pt>
                <c:pt idx="2">
                  <c:v>1.6855521572637276E-2</c:v>
                </c:pt>
                <c:pt idx="3">
                  <c:v>3.4253986069255109E-2</c:v>
                </c:pt>
                <c:pt idx="4">
                  <c:v>5.5722331337634011E-2</c:v>
                </c:pt>
                <c:pt idx="5">
                  <c:v>4.4282077839928748E-2</c:v>
                </c:pt>
                <c:pt idx="6">
                  <c:v>2.569866083720352E-2</c:v>
                </c:pt>
                <c:pt idx="7">
                  <c:v>0</c:v>
                </c:pt>
              </c:numCache>
            </c:numRef>
          </c:val>
        </c:ser>
        <c:ser>
          <c:idx val="32"/>
          <c:order val="32"/>
          <c:tx>
            <c:strRef>
              <c:f>'D2.6.3.A'!$KD$86</c:f>
              <c:strCache>
                <c:ptCount val="1"/>
                <c:pt idx="0">
                  <c:v>Industry I8 LTP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'D2.6.3.A'!$KE$86:$KL$86</c:f>
              <c:numCache>
                <c:formatCode>0</c:formatCode>
                <c:ptCount val="8"/>
                <c:pt idx="0">
                  <c:v>1.335964506195537</c:v>
                </c:pt>
                <c:pt idx="1">
                  <c:v>4.0230657519703614</c:v>
                </c:pt>
                <c:pt idx="2">
                  <c:v>4.0230662859097226</c:v>
                </c:pt>
                <c:pt idx="3">
                  <c:v>4.0230665228013072</c:v>
                </c:pt>
                <c:pt idx="4">
                  <c:v>4.0230667480371816</c:v>
                </c:pt>
                <c:pt idx="5">
                  <c:v>4.0230669882872592</c:v>
                </c:pt>
                <c:pt idx="6">
                  <c:v>2.6871027489871451</c:v>
                </c:pt>
                <c:pt idx="7">
                  <c:v>0</c:v>
                </c:pt>
              </c:numCache>
            </c:numRef>
          </c:val>
        </c:ser>
        <c:ser>
          <c:idx val="33"/>
          <c:order val="33"/>
          <c:tx>
            <c:strRef>
              <c:f>'D2.6.3.A'!$KD$87</c:f>
              <c:strCache>
                <c:ptCount val="1"/>
                <c:pt idx="0">
                  <c:v>Industry I8 LTP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'D2.6.3.A'!$KE$87:$KL$87</c:f>
              <c:numCache>
                <c:formatCode>0</c:formatCode>
                <c:ptCount val="8"/>
                <c:pt idx="0">
                  <c:v>1.9839987490911475E-2</c:v>
                </c:pt>
                <c:pt idx="1">
                  <c:v>3.8883543547251834E-2</c:v>
                </c:pt>
                <c:pt idx="2">
                  <c:v>1.4141717900982589</c:v>
                </c:pt>
                <c:pt idx="3">
                  <c:v>1.6397030511864117</c:v>
                </c:pt>
                <c:pt idx="4">
                  <c:v>1.639703544450837</c:v>
                </c:pt>
                <c:pt idx="5">
                  <c:v>1.6198640416478314</c:v>
                </c:pt>
                <c:pt idx="6">
                  <c:v>1.600821042272158</c:v>
                </c:pt>
                <c:pt idx="7">
                  <c:v>0.22553355482938328</c:v>
                </c:pt>
              </c:numCache>
            </c:numRef>
          </c:val>
        </c:ser>
        <c:ser>
          <c:idx val="34"/>
          <c:order val="34"/>
          <c:tx>
            <c:strRef>
              <c:f>'D2.6.3.A'!$KD$88</c:f>
              <c:strCache>
                <c:ptCount val="1"/>
                <c:pt idx="0">
                  <c:v>Industry I8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'D2.6.3.A'!$KE$88:$KL$88</c:f>
              <c:numCache>
                <c:formatCode>0</c:formatCode>
                <c:ptCount val="8"/>
                <c:pt idx="0">
                  <c:v>0.26667209541766451</c:v>
                </c:pt>
                <c:pt idx="1">
                  <c:v>0.80304449379571852</c:v>
                </c:pt>
                <c:pt idx="2">
                  <c:v>1.8818804434086212</c:v>
                </c:pt>
                <c:pt idx="3">
                  <c:v>3.7851318575373285</c:v>
                </c:pt>
                <c:pt idx="4">
                  <c:v>6.6943813534362215</c:v>
                </c:pt>
                <c:pt idx="5">
                  <c:v>6.0967393588612415</c:v>
                </c:pt>
                <c:pt idx="6">
                  <c:v>4.3765411855192369</c:v>
                </c:pt>
                <c:pt idx="7">
                  <c:v>0.97033621375066481</c:v>
                </c:pt>
              </c:numCache>
            </c:numRef>
          </c:val>
        </c:ser>
        <c:ser>
          <c:idx val="35"/>
          <c:order val="35"/>
          <c:tx>
            <c:strRef>
              <c:f>'D2.6.3.A'!$KD$89</c:f>
              <c:strCache>
                <c:ptCount val="1"/>
                <c:pt idx="0">
                  <c:v>Industry I9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'D2.6.3.A'!$KE$89:$KL$89</c:f>
              <c:numCache>
                <c:formatCode>0</c:formatCode>
                <c:ptCount val="8"/>
                <c:pt idx="0">
                  <c:v>2.1454715588873139</c:v>
                </c:pt>
                <c:pt idx="1">
                  <c:v>2.1615444657367036</c:v>
                </c:pt>
                <c:pt idx="2">
                  <c:v>2.176508860880229</c:v>
                </c:pt>
                <c:pt idx="3">
                  <c:v>2.190364839541032</c:v>
                </c:pt>
                <c:pt idx="4">
                  <c:v>2.2031123212606092</c:v>
                </c:pt>
                <c:pt idx="5">
                  <c:v>2.2147513323424817</c:v>
                </c:pt>
                <c:pt idx="6">
                  <c:v>2.2252818538135255</c:v>
                </c:pt>
                <c:pt idx="7">
                  <c:v>2.2347037319757352</c:v>
                </c:pt>
              </c:numCache>
            </c:numRef>
          </c:val>
        </c:ser>
        <c:ser>
          <c:idx val="36"/>
          <c:order val="36"/>
          <c:tx>
            <c:strRef>
              <c:f>'D2.6.3.A'!$KD$90</c:f>
              <c:strCache>
                <c:ptCount val="1"/>
                <c:pt idx="0">
                  <c:v>Biokerosine Production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'D2.6.3.A'!$KE$53:$KL$53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'D2.6.3.A'!$KE$90:$KL$90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1.0626587044210175E-4</c:v>
                </c:pt>
                <c:pt idx="6">
                  <c:v>1.0499506359323542E-4</c:v>
                </c:pt>
                <c:pt idx="7">
                  <c:v>0</c:v>
                </c:pt>
              </c:numCache>
            </c:numRef>
          </c:val>
        </c:ser>
        <c:ser>
          <c:idx val="37"/>
          <c:order val="37"/>
          <c:tx>
            <c:strRef>
              <c:f>'D2.6.3.A'!$KD$91</c:f>
              <c:strCache>
                <c:ptCount val="1"/>
                <c:pt idx="0">
                  <c:v>Biopetrol Production with CCS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'D2.6.3.A'!$KE$53:$KL$53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'D2.6.3.A'!$KE$91:$KL$91</c:f>
              <c:numCache>
                <c:formatCode>0</c:formatCode>
                <c:ptCount val="8"/>
                <c:pt idx="0">
                  <c:v>0</c:v>
                </c:pt>
                <c:pt idx="1">
                  <c:v>2.7661656307085078E-4</c:v>
                </c:pt>
                <c:pt idx="2">
                  <c:v>15.832153656808178</c:v>
                </c:pt>
                <c:pt idx="3">
                  <c:v>15.867050693973242</c:v>
                </c:pt>
                <c:pt idx="4">
                  <c:v>52.635685136159459</c:v>
                </c:pt>
                <c:pt idx="5">
                  <c:v>75.744362828833843</c:v>
                </c:pt>
                <c:pt idx="6">
                  <c:v>75.66170424118171</c:v>
                </c:pt>
                <c:pt idx="7">
                  <c:v>2.1993373659648415E-4</c:v>
                </c:pt>
              </c:numCache>
            </c:numRef>
          </c:val>
        </c:ser>
        <c:ser>
          <c:idx val="38"/>
          <c:order val="38"/>
          <c:tx>
            <c:strRef>
              <c:f>'D2.6.3.A'!$KD$92</c:f>
              <c:strCache>
                <c:ptCount val="1"/>
                <c:pt idx="0">
                  <c:v>H2 Plant (Biomass Gasification with CCS)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numRef>
              <c:f>'D2.6.3.A'!$KE$53:$KL$53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'D2.6.3.A'!$KE$92:$KL$92</c:f>
              <c:numCache>
                <c:formatCode>0</c:formatCode>
                <c:ptCount val="8"/>
                <c:pt idx="0">
                  <c:v>0</c:v>
                </c:pt>
                <c:pt idx="1">
                  <c:v>2.2273727304685098E-4</c:v>
                </c:pt>
                <c:pt idx="2">
                  <c:v>4.388673839927816</c:v>
                </c:pt>
                <c:pt idx="3">
                  <c:v>8.9292545037952653</c:v>
                </c:pt>
                <c:pt idx="4">
                  <c:v>44.991321819549249</c:v>
                </c:pt>
                <c:pt idx="5">
                  <c:v>130.70441048997742</c:v>
                </c:pt>
                <c:pt idx="6">
                  <c:v>165.15386824876086</c:v>
                </c:pt>
                <c:pt idx="7">
                  <c:v>189.97041176842183</c:v>
                </c:pt>
              </c:numCache>
            </c:numRef>
          </c:val>
        </c:ser>
        <c:ser>
          <c:idx val="39"/>
          <c:order val="39"/>
          <c:tx>
            <c:strRef>
              <c:f>'D2.6.3.A'!$KD$93</c:f>
              <c:strCache>
                <c:ptCount val="1"/>
                <c:pt idx="0">
                  <c:v>H2 Plant (Coal Gasification with CCS)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numRef>
              <c:f>'D2.6.3.A'!$KE$53:$KL$53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'D2.6.3.A'!$KE$93:$KL$93</c:f>
              <c:numCache>
                <c:formatCode>0</c:formatCode>
                <c:ptCount val="8"/>
                <c:pt idx="0">
                  <c:v>0</c:v>
                </c:pt>
                <c:pt idx="1">
                  <c:v>0.4000729792945959</c:v>
                </c:pt>
                <c:pt idx="2">
                  <c:v>2.3272462990327485</c:v>
                </c:pt>
                <c:pt idx="3">
                  <c:v>4.7511811860401805</c:v>
                </c:pt>
                <c:pt idx="4">
                  <c:v>6.3399707308787407</c:v>
                </c:pt>
                <c:pt idx="5">
                  <c:v>7.3403226147225009</c:v>
                </c:pt>
                <c:pt idx="6">
                  <c:v>7.2296433770425876</c:v>
                </c:pt>
                <c:pt idx="7">
                  <c:v>4.3939441248776294</c:v>
                </c:pt>
              </c:numCache>
            </c:numRef>
          </c:val>
        </c:ser>
        <c:ser>
          <c:idx val="40"/>
          <c:order val="40"/>
          <c:tx>
            <c:strRef>
              <c:f>'D2.6.3.A'!$KD$94</c:f>
              <c:strCache>
                <c:ptCount val="1"/>
                <c:pt idx="0">
                  <c:v>SNG Plant (Biomass Gasification with CCS)</c:v>
                </c:pt>
              </c:strCache>
            </c:strRef>
          </c:tx>
          <c:spPr>
            <a:solidFill>
              <a:srgbClr val="333300"/>
            </a:solidFill>
          </c:spPr>
          <c:invertIfNegative val="0"/>
          <c:cat>
            <c:numRef>
              <c:f>'D2.6.3.A'!$KE$53:$KL$53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'D2.6.3.A'!$KE$94:$KL$94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2.0420230072588328E-4</c:v>
                </c:pt>
                <c:pt idx="3">
                  <c:v>3.3552606720662628E-4</c:v>
                </c:pt>
                <c:pt idx="4">
                  <c:v>6.0496134784064702E-4</c:v>
                </c:pt>
                <c:pt idx="5">
                  <c:v>9.546207914047642E-4</c:v>
                </c:pt>
                <c:pt idx="6">
                  <c:v>1.744342776800019</c:v>
                </c:pt>
                <c:pt idx="7">
                  <c:v>5.1117511400166027</c:v>
                </c:pt>
              </c:numCache>
            </c:numRef>
          </c:val>
        </c:ser>
        <c:ser>
          <c:idx val="41"/>
          <c:order val="41"/>
          <c:tx>
            <c:strRef>
              <c:f>'D2.6.3.A'!$KD$95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'D2.6.3.A'!$KE$53:$KL$53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'D2.6.3.A'!$KE$95:$KL$95</c:f>
              <c:numCache>
                <c:formatCode>0</c:formatCode>
                <c:ptCount val="8"/>
                <c:pt idx="0">
                  <c:v>0</c:v>
                </c:pt>
                <c:pt idx="1">
                  <c:v>2.0270323758653054E-4</c:v>
                </c:pt>
                <c:pt idx="2">
                  <c:v>0.34767344357061236</c:v>
                </c:pt>
                <c:pt idx="3">
                  <c:v>0.48825860106467456</c:v>
                </c:pt>
                <c:pt idx="4">
                  <c:v>4.7779929411095647</c:v>
                </c:pt>
                <c:pt idx="5">
                  <c:v>5.5185422259454322</c:v>
                </c:pt>
                <c:pt idx="6">
                  <c:v>5.5190681462803282</c:v>
                </c:pt>
                <c:pt idx="7">
                  <c:v>4.6281492139668243</c:v>
                </c:pt>
              </c:numCache>
            </c:numRef>
          </c:val>
        </c:ser>
        <c:ser>
          <c:idx val="42"/>
          <c:order val="42"/>
          <c:tx>
            <c:strRef>
              <c:f>'D2.6.3.A'!$KD$96</c:f>
              <c:strCache>
                <c:ptCount val="1"/>
                <c:pt idx="0">
                  <c:v>Biomass Macro CHP</c:v>
                </c:pt>
              </c:strCache>
            </c:strRef>
          </c:tx>
          <c:spPr>
            <a:solidFill>
              <a:srgbClr val="4F6228"/>
            </a:solidFill>
          </c:spPr>
          <c:invertIfNegative val="0"/>
          <c:cat>
            <c:numRef>
              <c:f>'D2.6.3.A'!$KE$53:$KL$53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'D2.6.3.A'!$KE$96:$KL$96</c:f>
              <c:numCache>
                <c:formatCode>0</c:formatCode>
                <c:ptCount val="8"/>
                <c:pt idx="0">
                  <c:v>0</c:v>
                </c:pt>
                <c:pt idx="1">
                  <c:v>1.2445166676388082E-4</c:v>
                </c:pt>
                <c:pt idx="2">
                  <c:v>1.8474029218876157E-4</c:v>
                </c:pt>
                <c:pt idx="3">
                  <c:v>2.3287162779264358E-4</c:v>
                </c:pt>
                <c:pt idx="4">
                  <c:v>2.7927568848594463E-4</c:v>
                </c:pt>
                <c:pt idx="5">
                  <c:v>3.9791709036264675E-4</c:v>
                </c:pt>
                <c:pt idx="6">
                  <c:v>2.4992663809082441E-4</c:v>
                </c:pt>
                <c:pt idx="7">
                  <c:v>0</c:v>
                </c:pt>
              </c:numCache>
            </c:numRef>
          </c:val>
        </c:ser>
        <c:ser>
          <c:idx val="43"/>
          <c:order val="43"/>
          <c:tx>
            <c:strRef>
              <c:f>'D2.6.3.A'!$KD$97</c:f>
              <c:strCache>
                <c:ptCount val="1"/>
                <c:pt idx="0">
                  <c:v>Biomass Fired Generation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'D2.6.3.A'!$KE$53:$KL$53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'D2.6.3.A'!$KE$97:$KL$97</c:f>
              <c:numCache>
                <c:formatCode>0</c:formatCode>
                <c:ptCount val="8"/>
                <c:pt idx="0">
                  <c:v>0.11051494809805248</c:v>
                </c:pt>
                <c:pt idx="1">
                  <c:v>0.42616065228775218</c:v>
                </c:pt>
                <c:pt idx="2">
                  <c:v>0.67796694243554667</c:v>
                </c:pt>
                <c:pt idx="3">
                  <c:v>0.12648638936239598</c:v>
                </c:pt>
                <c:pt idx="4">
                  <c:v>3.8964318522734832E-2</c:v>
                </c:pt>
                <c:pt idx="5">
                  <c:v>2.7329541772160346E-4</c:v>
                </c:pt>
                <c:pt idx="6">
                  <c:v>1.4619783625693047E-4</c:v>
                </c:pt>
                <c:pt idx="7">
                  <c:v>0</c:v>
                </c:pt>
              </c:numCache>
            </c:numRef>
          </c:val>
        </c:ser>
        <c:ser>
          <c:idx val="44"/>
          <c:order val="44"/>
          <c:tx>
            <c:strRef>
              <c:f>'D2.6.3.A'!$KD$98</c:f>
              <c:strCache>
                <c:ptCount val="1"/>
                <c:pt idx="0">
                  <c:v>Converted Biomass Plant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'D2.6.3.A'!$KE$53:$KL$53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'D2.6.3.A'!$KE$98:$KL$98</c:f>
              <c:numCache>
                <c:formatCode>0</c:formatCode>
                <c:ptCount val="8"/>
                <c:pt idx="0">
                  <c:v>0.90174451637990127</c:v>
                </c:pt>
                <c:pt idx="1">
                  <c:v>3.1444430437604955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5"/>
          <c:order val="45"/>
          <c:tx>
            <c:strRef>
              <c:f>'D2.6.3.A'!$KD$99</c:f>
              <c:strCache>
                <c:ptCount val="1"/>
                <c:pt idx="0">
                  <c:v>IGCC Coal with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'D2.6.3.A'!$KE$53:$KL$53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'D2.6.3.A'!$KE$99:$KL$99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0.81241528717180234</c:v>
                </c:pt>
                <c:pt idx="3">
                  <c:v>1.0616539653527099</c:v>
                </c:pt>
                <c:pt idx="4">
                  <c:v>1.3687395278437506</c:v>
                </c:pt>
                <c:pt idx="5">
                  <c:v>1.4365314623938923</c:v>
                </c:pt>
                <c:pt idx="6">
                  <c:v>1.4307035715388967</c:v>
                </c:pt>
                <c:pt idx="7">
                  <c:v>0.72097100008555171</c:v>
                </c:pt>
              </c:numCache>
            </c:numRef>
          </c:val>
        </c:ser>
        <c:ser>
          <c:idx val="46"/>
          <c:order val="46"/>
          <c:tx>
            <c:strRef>
              <c:f>'D2.6.3.A'!$KD$100</c:f>
              <c:strCache>
                <c:ptCount val="1"/>
                <c:pt idx="0">
                  <c:v>PC Coal</c:v>
                </c:pt>
              </c:strCache>
            </c:strRef>
          </c:tx>
          <c:spPr>
            <a:solidFill>
              <a:srgbClr val="4D4D4D"/>
            </a:solidFill>
          </c:spPr>
          <c:invertIfNegative val="0"/>
          <c:cat>
            <c:numRef>
              <c:f>'D2.6.3.A'!$KE$53:$KL$53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'D2.6.3.A'!$KE$100:$KL$100</c:f>
              <c:numCache>
                <c:formatCode>0</c:formatCode>
                <c:ptCount val="8"/>
                <c:pt idx="0">
                  <c:v>1.0300940188341679E-4</c:v>
                </c:pt>
                <c:pt idx="1">
                  <c:v>4.5013789188410165</c:v>
                </c:pt>
                <c:pt idx="2">
                  <c:v>1.1782854599001338</c:v>
                </c:pt>
                <c:pt idx="3">
                  <c:v>0.16523738907203059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7"/>
          <c:order val="47"/>
          <c:tx>
            <c:strRef>
              <c:f>'D2.6.3.A'!$KD$101</c:f>
              <c:strCache>
                <c:ptCount val="1"/>
                <c:pt idx="0">
                  <c:v>Biomass Boiler - Hot Water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'D2.6.3.A'!$KE$53:$KL$53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'D2.6.3.A'!$KE$101:$KL$101</c:f>
              <c:numCache>
                <c:formatCode>0</c:formatCode>
                <c:ptCount val="8"/>
                <c:pt idx="0">
                  <c:v>3.3897351121004857</c:v>
                </c:pt>
                <c:pt idx="1">
                  <c:v>3.2796299973142253</c:v>
                </c:pt>
                <c:pt idx="2">
                  <c:v>0.15799867965871206</c:v>
                </c:pt>
                <c:pt idx="3">
                  <c:v>0.45037295588593917</c:v>
                </c:pt>
                <c:pt idx="4">
                  <c:v>0.61022650188112604</c:v>
                </c:pt>
                <c:pt idx="5">
                  <c:v>0.41242543471783732</c:v>
                </c:pt>
                <c:pt idx="6">
                  <c:v>0.10664790748168801</c:v>
                </c:pt>
                <c:pt idx="7">
                  <c:v>0</c:v>
                </c:pt>
              </c:numCache>
            </c:numRef>
          </c:val>
        </c:ser>
        <c:ser>
          <c:idx val="48"/>
          <c:order val="48"/>
          <c:tx>
            <c:strRef>
              <c:f>'D2.6.3.A'!$KD$102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'D2.6.3.A'!$KE$53:$KL$53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'D2.6.3.A'!$KE$102:$KL$102</c:f>
              <c:numCache>
                <c:formatCode>0</c:formatCode>
                <c:ptCount val="8"/>
                <c:pt idx="0">
                  <c:v>11.079055619208173</c:v>
                </c:pt>
                <c:pt idx="1">
                  <c:v>9.1237921275779978</c:v>
                </c:pt>
                <c:pt idx="2">
                  <c:v>15.730342500591444</c:v>
                </c:pt>
                <c:pt idx="3">
                  <c:v>51.163350139434165</c:v>
                </c:pt>
                <c:pt idx="4">
                  <c:v>58.904830873440162</c:v>
                </c:pt>
                <c:pt idx="5">
                  <c:v>46.61788159860258</c:v>
                </c:pt>
                <c:pt idx="6">
                  <c:v>11.900048367927173</c:v>
                </c:pt>
                <c:pt idx="7">
                  <c:v>4.3571214060507254E-3</c:v>
                </c:pt>
              </c:numCache>
            </c:numRef>
          </c:val>
        </c:ser>
        <c:ser>
          <c:idx val="49"/>
          <c:order val="49"/>
          <c:tx>
            <c:strRef>
              <c:f>'D2.6.3.A'!$KD$103</c:f>
              <c:strCache>
                <c:ptCount val="1"/>
                <c:pt idx="0">
                  <c:v>District Heating Biomass Boiler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'D2.6.3.A'!$KE$53:$KL$53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'D2.6.3.A'!$KE$103:$KL$103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1.0476022276493984E-4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28558336"/>
        <c:axId val="228559872"/>
      </c:barChart>
      <c:catAx>
        <c:axId val="22855833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28559872"/>
        <c:crosses val="autoZero"/>
        <c:auto val="1"/>
        <c:lblAlgn val="ctr"/>
        <c:lblOffset val="100"/>
        <c:noMultiLvlLbl val="0"/>
      </c:catAx>
      <c:valAx>
        <c:axId val="22855987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285583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Storage Power Rating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108814728954922"/>
          <c:y val="9.3415190632284761E-2"/>
          <c:w val="0.53144963585726457"/>
          <c:h val="0.80613042063120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'D2.6.3.A'!$EZ$54</c:f>
              <c:strCache>
                <c:ptCount val="1"/>
                <c:pt idx="0">
                  <c:v>Pumped Storage of Electricity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'D2.6.3.A'!$FA$53:$FI$53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'D2.6.3.A'!$FA$54:$FI$54</c:f>
              <c:numCache>
                <c:formatCode>0.00E+00</c:formatCode>
                <c:ptCount val="9"/>
                <c:pt idx="0">
                  <c:v>2.86</c:v>
                </c:pt>
                <c:pt idx="1">
                  <c:v>2.6600125458915329</c:v>
                </c:pt>
                <c:pt idx="2">
                  <c:v>2.5200277531127524</c:v>
                </c:pt>
                <c:pt idx="3">
                  <c:v>2.380044414645333</c:v>
                </c:pt>
                <c:pt idx="4">
                  <c:v>2.2400619033518119</c:v>
                </c:pt>
                <c:pt idx="5">
                  <c:v>2.1000806459162846</c:v>
                </c:pt>
                <c:pt idx="6">
                  <c:v>1.9600994254180168</c:v>
                </c:pt>
                <c:pt idx="7">
                  <c:v>1.8201180168322717</c:v>
                </c:pt>
                <c:pt idx="8">
                  <c:v>1.6801383126391367</c:v>
                </c:pt>
              </c:numCache>
            </c:numRef>
          </c:val>
        </c:ser>
        <c:ser>
          <c:idx val="1"/>
          <c:order val="1"/>
          <c:tx>
            <c:strRef>
              <c:f>'D2.6.3.A'!$EZ$55</c:f>
              <c:strCache>
                <c:ptCount val="1"/>
                <c:pt idx="0">
                  <c:v>Compressed Air Storage of Electricity</c:v>
                </c:pt>
              </c:strCache>
            </c:strRef>
          </c:tx>
          <c:spPr>
            <a:solidFill>
              <a:srgbClr val="E26B0A"/>
            </a:solidFill>
          </c:spPr>
          <c:invertIfNegative val="0"/>
          <c:cat>
            <c:strRef>
              <c:f>'D2.6.3.A'!$FA$53:$FI$53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'D2.6.3.A'!$FA$55:$FI$55</c:f>
              <c:numCache>
                <c:formatCode>0.00E+00</c:formatCode>
                <c:ptCount val="9"/>
                <c:pt idx="0">
                  <c:v>0</c:v>
                </c:pt>
                <c:pt idx="1">
                  <c:v>1.2410033903105913E-5</c:v>
                </c:pt>
                <c:pt idx="2">
                  <c:v>2.9789751026074862E-5</c:v>
                </c:pt>
                <c:pt idx="3">
                  <c:v>4.950569484526338E-5</c:v>
                </c:pt>
                <c:pt idx="4">
                  <c:v>6.9177196552735586E-5</c:v>
                </c:pt>
                <c:pt idx="5">
                  <c:v>9.064770853166906E-5</c:v>
                </c:pt>
                <c:pt idx="6">
                  <c:v>1.1084515510977199E-4</c:v>
                </c:pt>
                <c:pt idx="7">
                  <c:v>1.1666446181479099E-4</c:v>
                </c:pt>
                <c:pt idx="8">
                  <c:v>1.2041409319720565E-4</c:v>
                </c:pt>
              </c:numCache>
            </c:numRef>
          </c:val>
        </c:ser>
        <c:ser>
          <c:idx val="2"/>
          <c:order val="2"/>
          <c:tx>
            <c:strRef>
              <c:f>'D2.6.3.A'!$EZ$56</c:f>
              <c:strCache>
                <c:ptCount val="1"/>
                <c:pt idx="0">
                  <c:v>Battery - NaS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'D2.6.3.A'!$FA$53:$FI$53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'D2.6.3.A'!$FA$56:$FI$56</c:f>
              <c:numCache>
                <c:formatCode>0.00E+00</c:formatCode>
                <c:ptCount val="9"/>
                <c:pt idx="0">
                  <c:v>0</c:v>
                </c:pt>
                <c:pt idx="1">
                  <c:v>1.6049185338394214E-5</c:v>
                </c:pt>
                <c:pt idx="2">
                  <c:v>3.6140274947020117E-5</c:v>
                </c:pt>
                <c:pt idx="3">
                  <c:v>6.0643266056515674E-5</c:v>
                </c:pt>
                <c:pt idx="4">
                  <c:v>7.4308247407305682E-5</c:v>
                </c:pt>
                <c:pt idx="5">
                  <c:v>8.9374599608813978E-5</c:v>
                </c:pt>
                <c:pt idx="6">
                  <c:v>1.0481516815591743E-4</c:v>
                </c:pt>
                <c:pt idx="7">
                  <c:v>1.1691550361292883E-4</c:v>
                </c:pt>
                <c:pt idx="8">
                  <c:v>1.2751048325978536E-4</c:v>
                </c:pt>
              </c:numCache>
            </c:numRef>
          </c:val>
        </c:ser>
        <c:ser>
          <c:idx val="3"/>
          <c:order val="3"/>
          <c:tx>
            <c:strRef>
              <c:f>'D2.6.3.A'!$EZ$57</c:f>
              <c:strCache>
                <c:ptCount val="1"/>
                <c:pt idx="0">
                  <c:v>Battery - Li-ion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'D2.6.3.A'!$FA$53:$FI$53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'D2.6.3.A'!$FA$57:$FI$57</c:f>
              <c:numCache>
                <c:formatCode>0.00E+00</c:formatCode>
                <c:ptCount val="9"/>
                <c:pt idx="0">
                  <c:v>0</c:v>
                </c:pt>
                <c:pt idx="1">
                  <c:v>3.05386184891787E-5</c:v>
                </c:pt>
                <c:pt idx="2">
                  <c:v>7.1354409944181948E-5</c:v>
                </c:pt>
                <c:pt idx="3">
                  <c:v>1.2045655533159866E-4</c:v>
                </c:pt>
                <c:pt idx="4">
                  <c:v>1.4613634829183306E-4</c:v>
                </c:pt>
                <c:pt idx="5">
                  <c:v>1.7587638615715835E-4</c:v>
                </c:pt>
                <c:pt idx="6">
                  <c:v>2.1939745936544458E-4</c:v>
                </c:pt>
                <c:pt idx="7">
                  <c:v>2.7548937846793458E-4</c:v>
                </c:pt>
                <c:pt idx="8">
                  <c:v>3.4615498210117365E-4</c:v>
                </c:pt>
              </c:numCache>
            </c:numRef>
          </c:val>
        </c:ser>
        <c:ser>
          <c:idx val="4"/>
          <c:order val="4"/>
          <c:tx>
            <c:strRef>
              <c:f>'D2.6.3.A'!$EZ$58</c:f>
              <c:strCache>
                <c:ptCount val="1"/>
                <c:pt idx="0">
                  <c:v>Flow battery - Zn-Br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strRef>
              <c:f>'D2.6.3.A'!$FA$53:$FI$53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'D2.6.3.A'!$FA$58:$FI$58</c:f>
              <c:numCache>
                <c:formatCode>0.00E+00</c:formatCode>
                <c:ptCount val="9"/>
                <c:pt idx="0">
                  <c:v>0</c:v>
                </c:pt>
                <c:pt idx="1">
                  <c:v>4.9628706900277328E-5</c:v>
                </c:pt>
                <c:pt idx="2">
                  <c:v>1.1365610541680507E-4</c:v>
                </c:pt>
                <c:pt idx="3">
                  <c:v>1.7945840142680154E-4</c:v>
                </c:pt>
                <c:pt idx="4">
                  <c:v>1.8952221452729886E-4</c:v>
                </c:pt>
                <c:pt idx="5">
                  <c:v>1.9385213072666384E-4</c:v>
                </c:pt>
                <c:pt idx="6">
                  <c:v>2.1350020663395852E-4</c:v>
                </c:pt>
                <c:pt idx="7">
                  <c:v>2.5109611457857441E-4</c:v>
                </c:pt>
                <c:pt idx="8">
                  <c:v>2.9254757234745978E-4</c:v>
                </c:pt>
              </c:numCache>
            </c:numRef>
          </c:val>
        </c:ser>
        <c:ser>
          <c:idx val="5"/>
          <c:order val="5"/>
          <c:tx>
            <c:strRef>
              <c:f>'D2.6.3.A'!$EZ$59</c:f>
              <c:strCache>
                <c:ptCount val="1"/>
                <c:pt idx="0">
                  <c:v>Flow battery - Redox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'D2.6.3.A'!$FA$53:$FI$53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'D2.6.3.A'!$FA$59:$FI$59</c:f>
              <c:numCache>
                <c:formatCode>0.00E+00</c:formatCode>
                <c:ptCount val="9"/>
                <c:pt idx="0">
                  <c:v>0</c:v>
                </c:pt>
                <c:pt idx="1">
                  <c:v>1.9944194112724566E-5</c:v>
                </c:pt>
                <c:pt idx="2">
                  <c:v>4.5827525343729259E-5</c:v>
                </c:pt>
                <c:pt idx="3">
                  <c:v>7.7307759934369511E-5</c:v>
                </c:pt>
                <c:pt idx="4">
                  <c:v>9.4710937241808637E-5</c:v>
                </c:pt>
                <c:pt idx="5">
                  <c:v>1.1556042622487984E-4</c:v>
                </c:pt>
                <c:pt idx="6">
                  <c:v>1.4337900357687448E-4</c:v>
                </c:pt>
                <c:pt idx="7">
                  <c:v>1.7515728653075144E-4</c:v>
                </c:pt>
                <c:pt idx="8">
                  <c:v>2.1093370705048682E-4</c:v>
                </c:pt>
              </c:numCache>
            </c:numRef>
          </c:val>
        </c:ser>
        <c:ser>
          <c:idx val="6"/>
          <c:order val="6"/>
          <c:tx>
            <c:strRef>
              <c:f>'D2.6.3.A'!$EZ$60</c:f>
              <c:strCache>
                <c:ptCount val="1"/>
                <c:pt idx="0">
                  <c:v>Geological Storage of Hydrogen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'D2.6.3.A'!$FA$53:$FI$53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'D2.6.3.A'!$FA$60:$FI$60</c:f>
              <c:numCache>
                <c:formatCode>0.00E+00</c:formatCode>
                <c:ptCount val="9"/>
                <c:pt idx="0">
                  <c:v>0</c:v>
                </c:pt>
                <c:pt idx="1">
                  <c:v>7.9237459060492899E-2</c:v>
                </c:pt>
                <c:pt idx="2">
                  <c:v>0.38401696661665236</c:v>
                </c:pt>
                <c:pt idx="3">
                  <c:v>1.0270667119054684</c:v>
                </c:pt>
                <c:pt idx="4">
                  <c:v>2.6320394965719212</c:v>
                </c:pt>
                <c:pt idx="5">
                  <c:v>5.7984365752576945</c:v>
                </c:pt>
                <c:pt idx="6">
                  <c:v>7.0203772141939833</c:v>
                </c:pt>
                <c:pt idx="7">
                  <c:v>7.0347908333710114</c:v>
                </c:pt>
                <c:pt idx="8">
                  <c:v>7.355313177445324</c:v>
                </c:pt>
              </c:numCache>
            </c:numRef>
          </c:val>
        </c:ser>
        <c:ser>
          <c:idx val="7"/>
          <c:order val="7"/>
          <c:tx>
            <c:strRef>
              <c:f>'D2.6.3.A'!$EZ$61</c:f>
              <c:strCache>
                <c:ptCount val="1"/>
                <c:pt idx="0">
                  <c:v>Building Space Heat Storage</c:v>
                </c:pt>
              </c:strCache>
            </c:strRef>
          </c:tx>
          <c:spPr>
            <a:solidFill>
              <a:srgbClr val="404040"/>
            </a:solidFill>
          </c:spPr>
          <c:invertIfNegative val="0"/>
          <c:cat>
            <c:strRef>
              <c:f>'D2.6.3.A'!$FA$53:$FI$53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'D2.6.3.A'!$FA$61:$FI$61</c:f>
              <c:numCache>
                <c:formatCode>0.00E+00</c:formatCode>
                <c:ptCount val="9"/>
                <c:pt idx="0">
                  <c:v>0</c:v>
                </c:pt>
                <c:pt idx="1">
                  <c:v>25.723507898998104</c:v>
                </c:pt>
                <c:pt idx="2">
                  <c:v>20.092639298134792</c:v>
                </c:pt>
                <c:pt idx="3">
                  <c:v>26.606692009683094</c:v>
                </c:pt>
                <c:pt idx="4">
                  <c:v>44.620486673868697</c:v>
                </c:pt>
                <c:pt idx="5">
                  <c:v>54.341930130362762</c:v>
                </c:pt>
                <c:pt idx="6">
                  <c:v>78.244892440470139</c:v>
                </c:pt>
                <c:pt idx="7">
                  <c:v>95.972263170561433</c:v>
                </c:pt>
                <c:pt idx="8">
                  <c:v>154.27463350940587</c:v>
                </c:pt>
              </c:numCache>
            </c:numRef>
          </c:val>
        </c:ser>
        <c:ser>
          <c:idx val="8"/>
          <c:order val="8"/>
          <c:tx>
            <c:strRef>
              <c:f>'D2.6.3.A'!$EZ$62</c:f>
              <c:strCache>
                <c:ptCount val="1"/>
                <c:pt idx="0">
                  <c:v>Building Hot Water Storage</c:v>
                </c:pt>
              </c:strCache>
            </c:strRef>
          </c:tx>
          <c:spPr>
            <a:solidFill>
              <a:srgbClr val="948A54"/>
            </a:solidFill>
          </c:spPr>
          <c:invertIfNegative val="0"/>
          <c:cat>
            <c:strRef>
              <c:f>'D2.6.3.A'!$FA$53:$FI$53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'D2.6.3.A'!$FA$62:$FI$62</c:f>
              <c:numCache>
                <c:formatCode>0.00E+00</c:formatCode>
                <c:ptCount val="9"/>
                <c:pt idx="0">
                  <c:v>0</c:v>
                </c:pt>
                <c:pt idx="1">
                  <c:v>5.4114762050592704</c:v>
                </c:pt>
                <c:pt idx="2">
                  <c:v>7.124470106429091</c:v>
                </c:pt>
                <c:pt idx="3">
                  <c:v>5.9280703952595983</c:v>
                </c:pt>
                <c:pt idx="4">
                  <c:v>6.0761900447721127</c:v>
                </c:pt>
                <c:pt idx="5">
                  <c:v>9.0330922862399792</c:v>
                </c:pt>
                <c:pt idx="6">
                  <c:v>13.442043006528808</c:v>
                </c:pt>
                <c:pt idx="7">
                  <c:v>23.611525881344086</c:v>
                </c:pt>
                <c:pt idx="8">
                  <c:v>28.508821250783523</c:v>
                </c:pt>
              </c:numCache>
            </c:numRef>
          </c:val>
        </c:ser>
        <c:ser>
          <c:idx val="9"/>
          <c:order val="9"/>
          <c:tx>
            <c:strRef>
              <c:f>'D2.6.3.A'!$EZ$63</c:f>
              <c:strCache>
                <c:ptCount val="1"/>
                <c:pt idx="0">
                  <c:v>District Heat Storage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'D2.6.3.A'!$FA$53:$FI$53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'D2.6.3.A'!$FA$63:$FI$63</c:f>
              <c:numCache>
                <c:formatCode>0.00E+00</c:formatCode>
                <c:ptCount val="9"/>
                <c:pt idx="0">
                  <c:v>0</c:v>
                </c:pt>
                <c:pt idx="1">
                  <c:v>3.1566362457303647</c:v>
                </c:pt>
                <c:pt idx="2">
                  <c:v>9.0055081291374783</c:v>
                </c:pt>
                <c:pt idx="3">
                  <c:v>27.17059403734638</c:v>
                </c:pt>
                <c:pt idx="4">
                  <c:v>51.274207838939347</c:v>
                </c:pt>
                <c:pt idx="5">
                  <c:v>108.50804042860555</c:v>
                </c:pt>
                <c:pt idx="6">
                  <c:v>161.34163676821728</c:v>
                </c:pt>
                <c:pt idx="7">
                  <c:v>238.06707576854467</c:v>
                </c:pt>
                <c:pt idx="8">
                  <c:v>396.34788926098361</c:v>
                </c:pt>
              </c:numCache>
            </c:numRef>
          </c:val>
        </c:ser>
        <c:ser>
          <c:idx val="10"/>
          <c:order val="10"/>
          <c:tx>
            <c:strRef>
              <c:f>'D2.6.3.A'!$EZ$64</c:f>
              <c:strCache>
                <c:ptCount val="1"/>
                <c:pt idx="0">
                  <c:v>Pumped Heat Electricity Storage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'D2.6.3.A'!$FA$53:$FI$53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'D2.6.3.A'!$FA$64:$FI$64</c:f>
              <c:numCache>
                <c:formatCode>0.00E+00</c:formatCode>
                <c:ptCount val="9"/>
                <c:pt idx="0">
                  <c:v>0</c:v>
                </c:pt>
                <c:pt idx="1">
                  <c:v>5.6216111315328427E-5</c:v>
                </c:pt>
                <c:pt idx="2">
                  <c:v>1.7815673234151974E-4</c:v>
                </c:pt>
                <c:pt idx="3">
                  <c:v>1.4841469482952204E-2</c:v>
                </c:pt>
                <c:pt idx="4">
                  <c:v>2.48895982175722</c:v>
                </c:pt>
                <c:pt idx="5">
                  <c:v>6.75801562210758</c:v>
                </c:pt>
                <c:pt idx="6">
                  <c:v>9.8568606325296333</c:v>
                </c:pt>
                <c:pt idx="7">
                  <c:v>10.280811552378257</c:v>
                </c:pt>
                <c:pt idx="8">
                  <c:v>13.407651770688565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28687872"/>
        <c:axId val="228689408"/>
      </c:barChart>
      <c:catAx>
        <c:axId val="22868787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28689408"/>
        <c:crosses val="autoZero"/>
        <c:auto val="1"/>
        <c:lblAlgn val="ctr"/>
        <c:lblOffset val="100"/>
        <c:noMultiLvlLbl val="0"/>
      </c:catAx>
      <c:valAx>
        <c:axId val="228689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GW</a:t>
                </a:r>
              </a:p>
            </c:rich>
          </c:tx>
          <c:overlay val="0"/>
        </c:title>
        <c:numFmt formatCode="0.00E+0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286878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57804357375422"/>
          <c:y val="5.6679109181945755E-2"/>
          <c:w val="0.2724219600378508"/>
          <c:h val="0.31544117647058822"/>
        </c:manualLayout>
      </c:layout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Retrofit Capacity (Million Dwellings)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'D2.6.3.A'!$GP$54</c:f>
              <c:strCache>
                <c:ptCount val="1"/>
                <c:pt idx="0">
                  <c:v>Dwelling (HD, ThP) to Dwelling (HD, ThP with Retrofix)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numRef>
              <c:f>'D2.6.3.A'!$GQ$53:$GU$53</c:f>
              <c:numCache>
                <c:formatCode>General</c:formatCode>
                <c:ptCount val="5"/>
                <c:pt idx="0">
                  <c:v>2030</c:v>
                </c:pt>
                <c:pt idx="1">
                  <c:v>2035</c:v>
                </c:pt>
                <c:pt idx="2">
                  <c:v>2040</c:v>
                </c:pt>
                <c:pt idx="3">
                  <c:v>2045</c:v>
                </c:pt>
                <c:pt idx="4">
                  <c:v>2050</c:v>
                </c:pt>
              </c:numCache>
            </c:numRef>
          </c:cat>
          <c:val>
            <c:numRef>
              <c:f>'D2.6.3.A'!$GQ$54:$GU$54</c:f>
              <c:numCache>
                <c:formatCode>0</c:formatCode>
                <c:ptCount val="5"/>
                <c:pt idx="0">
                  <c:v>9.4652522442806232E-4</c:v>
                </c:pt>
                <c:pt idx="1">
                  <c:v>0.64422923916712749</c:v>
                </c:pt>
                <c:pt idx="2">
                  <c:v>0.38316481557813203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'D2.6.3.A'!$GP$55</c:f>
              <c:strCache>
                <c:ptCount val="1"/>
                <c:pt idx="0">
                  <c:v>Dwelling (MD, ThP) to Dwelling (MD, ThP with Retrofix)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'D2.6.3.A'!$GQ$53:$GU$53</c:f>
              <c:numCache>
                <c:formatCode>General</c:formatCode>
                <c:ptCount val="5"/>
                <c:pt idx="0">
                  <c:v>2030</c:v>
                </c:pt>
                <c:pt idx="1">
                  <c:v>2035</c:v>
                </c:pt>
                <c:pt idx="2">
                  <c:v>2040</c:v>
                </c:pt>
                <c:pt idx="3">
                  <c:v>2045</c:v>
                </c:pt>
                <c:pt idx="4">
                  <c:v>2050</c:v>
                </c:pt>
              </c:numCache>
            </c:numRef>
          </c:cat>
          <c:val>
            <c:numRef>
              <c:f>'D2.6.3.A'!$GQ$55:$GU$55</c:f>
              <c:numCache>
                <c:formatCode>0</c:formatCode>
                <c:ptCount val="5"/>
                <c:pt idx="0">
                  <c:v>0</c:v>
                </c:pt>
                <c:pt idx="1">
                  <c:v>0.1870811081281884</c:v>
                </c:pt>
                <c:pt idx="2">
                  <c:v>2.1040010917542911</c:v>
                </c:pt>
                <c:pt idx="3">
                  <c:v>2.2478178809848011</c:v>
                </c:pt>
                <c:pt idx="4">
                  <c:v>0.21993870484327219</c:v>
                </c:pt>
              </c:numCache>
            </c:numRef>
          </c:val>
        </c:ser>
        <c:ser>
          <c:idx val="2"/>
          <c:order val="2"/>
          <c:tx>
            <c:strRef>
              <c:f>'D2.6.3.A'!$GP$56</c:f>
              <c:strCache>
                <c:ptCount val="1"/>
                <c:pt idx="0">
                  <c:v>Dwelling (LD, ThP) to Dwelling (LD, ThP with Retrofix)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numRef>
              <c:f>'D2.6.3.A'!$GQ$53:$GU$53</c:f>
              <c:numCache>
                <c:formatCode>General</c:formatCode>
                <c:ptCount val="5"/>
                <c:pt idx="0">
                  <c:v>2030</c:v>
                </c:pt>
                <c:pt idx="1">
                  <c:v>2035</c:v>
                </c:pt>
                <c:pt idx="2">
                  <c:v>2040</c:v>
                </c:pt>
                <c:pt idx="3">
                  <c:v>2045</c:v>
                </c:pt>
                <c:pt idx="4">
                  <c:v>2050</c:v>
                </c:pt>
              </c:numCache>
            </c:numRef>
          </c:cat>
          <c:val>
            <c:numRef>
              <c:f>'D2.6.3.A'!$GQ$56:$GU$56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0.25218095248536476</c:v>
                </c:pt>
                <c:pt idx="4">
                  <c:v>2.2800592589121282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28737024"/>
        <c:axId val="228738560"/>
      </c:barChart>
      <c:catAx>
        <c:axId val="22873702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28738560"/>
        <c:crosses val="autoZero"/>
        <c:auto val="1"/>
        <c:lblAlgn val="ctr"/>
        <c:lblOffset val="100"/>
        <c:noMultiLvlLbl val="0"/>
      </c:catAx>
      <c:valAx>
        <c:axId val="228738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Million Dwellings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287370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144161294436796"/>
          <c:y val="0.25084982035301745"/>
          <c:w val="0.23855836047346815"/>
          <c:h val="0.27695187279774114"/>
        </c:manualLayout>
      </c:layout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Network Hot Water Production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'D2.6.3.A'!$KY$54</c:f>
              <c:strCache>
                <c:ptCount val="1"/>
                <c:pt idx="0">
                  <c:v>Heat Offtake for District Heat Network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'D2.6.3.A'!$KZ$53:$LG$53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'D2.6.3.A'!$KZ$54:$LG$54</c:f>
              <c:numCache>
                <c:formatCode>0</c:formatCode>
                <c:ptCount val="8"/>
                <c:pt idx="0">
                  <c:v>1.1609273000705842</c:v>
                </c:pt>
                <c:pt idx="1">
                  <c:v>2.9685735796096133</c:v>
                </c:pt>
                <c:pt idx="2">
                  <c:v>7.8468731420043998</c:v>
                </c:pt>
                <c:pt idx="3">
                  <c:v>14.987279726047042</c:v>
                </c:pt>
                <c:pt idx="4">
                  <c:v>31.274357036277966</c:v>
                </c:pt>
                <c:pt idx="5">
                  <c:v>50.569654710295495</c:v>
                </c:pt>
                <c:pt idx="6">
                  <c:v>72.968328354401152</c:v>
                </c:pt>
                <c:pt idx="7">
                  <c:v>89.515589897567466</c:v>
                </c:pt>
              </c:numCache>
            </c:numRef>
          </c:val>
        </c:ser>
        <c:ser>
          <c:idx val="1"/>
          <c:order val="1"/>
          <c:tx>
            <c:strRef>
              <c:f>'D2.6.3.A'!$KY$55</c:f>
              <c:strCache>
                <c:ptCount val="1"/>
                <c:pt idx="0">
                  <c:v>Anaerobic Digestion CHP Plant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numRef>
              <c:f>'D2.6.3.A'!$KZ$53:$LG$53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'D2.6.3.A'!$KZ$55:$LG$55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1.200344495777258</c:v>
                </c:pt>
                <c:pt idx="3">
                  <c:v>1.3484739826791745</c:v>
                </c:pt>
                <c:pt idx="4">
                  <c:v>1.1316436206853868</c:v>
                </c:pt>
                <c:pt idx="5">
                  <c:v>0.99247484099437899</c:v>
                </c:pt>
                <c:pt idx="6">
                  <c:v>0.39512883218664463</c:v>
                </c:pt>
                <c:pt idx="7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'D2.6.3.A'!$KY$56</c:f>
              <c:strCache>
                <c:ptCount val="1"/>
                <c:pt idx="0">
                  <c:v>Biomass Macro CHP</c:v>
                </c:pt>
              </c:strCache>
            </c:strRef>
          </c:tx>
          <c:spPr>
            <a:solidFill>
              <a:srgbClr val="4F6228"/>
            </a:solidFill>
          </c:spPr>
          <c:invertIfNegative val="0"/>
          <c:cat>
            <c:numRef>
              <c:f>'D2.6.3.A'!$KZ$53:$LG$53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'D2.6.3.A'!$KZ$56:$LG$56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1.420964708669177E-4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'D2.6.3.A'!$KY$57</c:f>
              <c:strCache>
                <c:ptCount val="1"/>
                <c:pt idx="0">
                  <c:v>Gas Macro CHP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numRef>
              <c:f>'D2.6.3.A'!$KZ$53:$LG$53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'D2.6.3.A'!$KZ$57:$LG$57</c:f>
              <c:numCache>
                <c:formatCode>0</c:formatCode>
                <c:ptCount val="8"/>
                <c:pt idx="0">
                  <c:v>0</c:v>
                </c:pt>
                <c:pt idx="1">
                  <c:v>1.2558273600411969E-4</c:v>
                </c:pt>
                <c:pt idx="2">
                  <c:v>1.9176782039474888E-4</c:v>
                </c:pt>
                <c:pt idx="3">
                  <c:v>1.9406589376176058E-4</c:v>
                </c:pt>
                <c:pt idx="4">
                  <c:v>1.878676152400575E-4</c:v>
                </c:pt>
                <c:pt idx="5">
                  <c:v>2.7575726715506051E-4</c:v>
                </c:pt>
                <c:pt idx="6">
                  <c:v>1.7254815085933101E-4</c:v>
                </c:pt>
                <c:pt idx="7">
                  <c:v>1.0719473804826285E-4</c:v>
                </c:pt>
              </c:numCache>
            </c:numRef>
          </c:val>
        </c:ser>
        <c:ser>
          <c:idx val="4"/>
          <c:order val="4"/>
          <c:tx>
            <c:strRef>
              <c:f>'D2.6.3.A'!$KY$58</c:f>
              <c:strCache>
                <c:ptCount val="1"/>
                <c:pt idx="0">
                  <c:v>Geothermal Plant (HSA) Heat Only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numRef>
              <c:f>'D2.6.3.A'!$KZ$53:$LG$53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'D2.6.3.A'!$KZ$58:$LG$58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1.1674096994622158E-4</c:v>
                </c:pt>
                <c:pt idx="4">
                  <c:v>1.7656829842269559E-4</c:v>
                </c:pt>
                <c:pt idx="5">
                  <c:v>2.5820244879559744E-4</c:v>
                </c:pt>
                <c:pt idx="6">
                  <c:v>3.6177073361312801E-4</c:v>
                </c:pt>
                <c:pt idx="7">
                  <c:v>2.7039425838084363</c:v>
                </c:pt>
              </c:numCache>
            </c:numRef>
          </c:val>
        </c:ser>
        <c:ser>
          <c:idx val="5"/>
          <c:order val="5"/>
          <c:tx>
            <c:strRef>
              <c:f>'D2.6.3.A'!$KY$59</c:f>
              <c:strCache>
                <c:ptCount val="1"/>
                <c:pt idx="0">
                  <c:v>Geothermal Plant (EGS) Electricity &amp; Heat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numRef>
              <c:f>'D2.6.3.A'!$KZ$53:$LG$53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'D2.6.3.A'!$KZ$59:$LG$59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1.2155980822161871E-4</c:v>
                </c:pt>
                <c:pt idx="5">
                  <c:v>0.4211817777058095</c:v>
                </c:pt>
                <c:pt idx="6">
                  <c:v>0.59631599737149354</c:v>
                </c:pt>
                <c:pt idx="7">
                  <c:v>11.104377920314921</c:v>
                </c:pt>
              </c:numCache>
            </c:numRef>
          </c:val>
        </c:ser>
        <c:ser>
          <c:idx val="6"/>
          <c:order val="6"/>
          <c:tx>
            <c:strRef>
              <c:f>'D2.6.3.A'!$KY$60</c:f>
              <c:strCache>
                <c:ptCount val="1"/>
                <c:pt idx="0">
                  <c:v>Heat Pump (Large Scale Marine)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numRef>
              <c:f>'D2.6.3.A'!$KZ$53:$LG$53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'D2.6.3.A'!$KZ$60:$LG$60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1.1016963359988234E-4</c:v>
                </c:pt>
                <c:pt idx="3">
                  <c:v>2.0284877709647513E-4</c:v>
                </c:pt>
                <c:pt idx="4">
                  <c:v>8.0187330042152862E-4</c:v>
                </c:pt>
                <c:pt idx="5">
                  <c:v>2.0205635917223557</c:v>
                </c:pt>
                <c:pt idx="6">
                  <c:v>12.288047301090808</c:v>
                </c:pt>
                <c:pt idx="7">
                  <c:v>45.191171610738145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28785152"/>
        <c:axId val="228864768"/>
      </c:barChart>
      <c:catAx>
        <c:axId val="22878515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28864768"/>
        <c:crosses val="autoZero"/>
        <c:auto val="1"/>
        <c:lblAlgn val="ctr"/>
        <c:lblOffset val="100"/>
        <c:noMultiLvlLbl val="0"/>
      </c:catAx>
      <c:valAx>
        <c:axId val="228864768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2878515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Space Heat Generation Capacity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'D2.6.3.A'!$LR$54</c:f>
              <c:strCache>
                <c:ptCount val="1"/>
                <c:pt idx="0">
                  <c:v>Micro CHP - Space Heat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numRef>
              <c:f>'D2.6.3.A'!$LS$53:$LZ$53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'D2.6.3.A'!$LS$54:$LZ$54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1.1843627380877108E-4</c:v>
                </c:pt>
                <c:pt idx="4">
                  <c:v>1.3810950372378423E-4</c:v>
                </c:pt>
                <c:pt idx="5">
                  <c:v>1.5128831534537096E-4</c:v>
                </c:pt>
                <c:pt idx="6">
                  <c:v>1.5871989873271171E-4</c:v>
                </c:pt>
                <c:pt idx="7">
                  <c:v>1.6693388979199797E-4</c:v>
                </c:pt>
              </c:numCache>
            </c:numRef>
          </c:val>
        </c:ser>
        <c:ser>
          <c:idx val="1"/>
          <c:order val="1"/>
          <c:tx>
            <c:strRef>
              <c:f>'D2.6.3.A'!$LR$55</c:f>
              <c:strCache>
                <c:ptCount val="1"/>
                <c:pt idx="0">
                  <c:v>District Heating (Commercial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numRef>
              <c:f>'D2.6.3.A'!$LS$53:$LZ$53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'D2.6.3.A'!$LS$55:$LZ$55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1.2254856624626991</c:v>
                </c:pt>
              </c:numCache>
            </c:numRef>
          </c:val>
        </c:ser>
        <c:ser>
          <c:idx val="2"/>
          <c:order val="2"/>
          <c:tx>
            <c:strRef>
              <c:f>'D2.6.3.A'!$LR$56</c:f>
              <c:strCache>
                <c:ptCount val="1"/>
                <c:pt idx="0">
                  <c:v>District Heating (Public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numRef>
              <c:f>'D2.6.3.A'!$LS$53:$LZ$53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'D2.6.3.A'!$LS$56:$LZ$56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0.50092245443766703</c:v>
                </c:pt>
              </c:numCache>
            </c:numRef>
          </c:val>
        </c:ser>
        <c:ser>
          <c:idx val="3"/>
          <c:order val="3"/>
          <c:tx>
            <c:strRef>
              <c:f>'D2.6.3.A'!$LR$57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'D2.6.3.A'!$LS$53:$LZ$53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'D2.6.3.A'!$LS$57:$LZ$57</c:f>
              <c:numCache>
                <c:formatCode>0</c:formatCode>
                <c:ptCount val="8"/>
                <c:pt idx="0">
                  <c:v>0.12693480736925267</c:v>
                </c:pt>
                <c:pt idx="1">
                  <c:v>0.37711414510164887</c:v>
                </c:pt>
                <c:pt idx="2">
                  <c:v>0.96887449824395899</c:v>
                </c:pt>
                <c:pt idx="3">
                  <c:v>1.7858236162301679</c:v>
                </c:pt>
                <c:pt idx="4">
                  <c:v>3.3125896902457335</c:v>
                </c:pt>
                <c:pt idx="5">
                  <c:v>4.598823612085857</c:v>
                </c:pt>
                <c:pt idx="6">
                  <c:v>6.9208410439543586</c:v>
                </c:pt>
                <c:pt idx="7">
                  <c:v>10.816401852959482</c:v>
                </c:pt>
              </c:numCache>
            </c:numRef>
          </c:val>
        </c:ser>
        <c:ser>
          <c:idx val="4"/>
          <c:order val="4"/>
          <c:tx>
            <c:strRef>
              <c:f>'D2.6.3.A'!$LR$58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'D2.6.3.A'!$LS$53:$LZ$53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'D2.6.3.A'!$LS$58:$LZ$58</c:f>
              <c:numCache>
                <c:formatCode>0</c:formatCode>
                <c:ptCount val="8"/>
                <c:pt idx="0">
                  <c:v>0.53111181818972597</c:v>
                </c:pt>
                <c:pt idx="1">
                  <c:v>1.2923452259972519</c:v>
                </c:pt>
                <c:pt idx="2">
                  <c:v>2.6970070823532484</c:v>
                </c:pt>
                <c:pt idx="3">
                  <c:v>4.709295490164048</c:v>
                </c:pt>
                <c:pt idx="4">
                  <c:v>7.1221548202913834</c:v>
                </c:pt>
                <c:pt idx="5">
                  <c:v>8.0253965101934739</c:v>
                </c:pt>
                <c:pt idx="6">
                  <c:v>9.1555402825336962</c:v>
                </c:pt>
                <c:pt idx="7">
                  <c:v>11.73323539538365</c:v>
                </c:pt>
              </c:numCache>
            </c:numRef>
          </c:val>
        </c:ser>
        <c:ser>
          <c:idx val="5"/>
          <c:order val="5"/>
          <c:tx>
            <c:strRef>
              <c:f>'D2.6.3.A'!$LR$59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numRef>
              <c:f>'D2.6.3.A'!$LS$53:$LZ$53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'D2.6.3.A'!$LS$59:$LZ$59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7.3278503043470685E-4</c:v>
                </c:pt>
                <c:pt idx="3">
                  <c:v>4.3821630733321772E-2</c:v>
                </c:pt>
                <c:pt idx="4">
                  <c:v>0.4885437168935427</c:v>
                </c:pt>
                <c:pt idx="5">
                  <c:v>1.3939362255753811</c:v>
                </c:pt>
                <c:pt idx="6">
                  <c:v>3.1075440562161449</c:v>
                </c:pt>
                <c:pt idx="7">
                  <c:v>5.6570483750034715</c:v>
                </c:pt>
              </c:numCache>
            </c:numRef>
          </c:val>
        </c:ser>
        <c:ser>
          <c:idx val="6"/>
          <c:order val="6"/>
          <c:tx>
            <c:strRef>
              <c:f>'D2.6.3.A'!$LR$60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numRef>
              <c:f>'D2.6.3.A'!$LS$53:$LZ$53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'D2.6.3.A'!$LS$60:$LZ$60</c:f>
              <c:numCache>
                <c:formatCode>0</c:formatCode>
                <c:ptCount val="8"/>
                <c:pt idx="0">
                  <c:v>1.9195596104430838E-2</c:v>
                </c:pt>
                <c:pt idx="1">
                  <c:v>0.18175676365778823</c:v>
                </c:pt>
                <c:pt idx="2">
                  <c:v>1.9402414168217164</c:v>
                </c:pt>
                <c:pt idx="3">
                  <c:v>4.1067891950486315</c:v>
                </c:pt>
                <c:pt idx="4">
                  <c:v>9.5306286864822649</c:v>
                </c:pt>
                <c:pt idx="5">
                  <c:v>18.136904899705986</c:v>
                </c:pt>
                <c:pt idx="6">
                  <c:v>32.540765982459433</c:v>
                </c:pt>
                <c:pt idx="7">
                  <c:v>56.361913087849885</c:v>
                </c:pt>
              </c:numCache>
            </c:numRef>
          </c:val>
        </c:ser>
        <c:ser>
          <c:idx val="7"/>
          <c:order val="7"/>
          <c:tx>
            <c:strRef>
              <c:f>'D2.6.3.A'!$LR$61</c:f>
              <c:strCache>
                <c:ptCount val="1"/>
                <c:pt idx="0">
                  <c:v>DH for Dwelling (LD, ThM)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numRef>
              <c:f>'D2.6.3.A'!$LS$53:$LZ$53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'D2.6.3.A'!$LS$61:$LZ$61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6.3128843705948119E-4</c:v>
                </c:pt>
                <c:pt idx="7">
                  <c:v>0.21317661075977062</c:v>
                </c:pt>
              </c:numCache>
            </c:numRef>
          </c:val>
        </c:ser>
        <c:ser>
          <c:idx val="8"/>
          <c:order val="8"/>
          <c:tx>
            <c:strRef>
              <c:f>'D2.6.3.A'!$LR$62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numRef>
              <c:f>'D2.6.3.A'!$LS$53:$LZ$53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'D2.6.3.A'!$LS$62:$LZ$62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4.6527943834999516E-2</c:v>
                </c:pt>
                <c:pt idx="4">
                  <c:v>0.96302358224066265</c:v>
                </c:pt>
                <c:pt idx="5">
                  <c:v>3.3021776037899642</c:v>
                </c:pt>
                <c:pt idx="6">
                  <c:v>7.5488694717524654</c:v>
                </c:pt>
                <c:pt idx="7">
                  <c:v>14.049716724745558</c:v>
                </c:pt>
              </c:numCache>
            </c:numRef>
          </c:val>
        </c:ser>
        <c:ser>
          <c:idx val="9"/>
          <c:order val="9"/>
          <c:tx>
            <c:strRef>
              <c:f>'D2.6.3.A'!$LR$63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numRef>
              <c:f>'D2.6.3.A'!$LS$53:$LZ$53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'D2.6.3.A'!$LS$63:$LZ$63</c:f>
              <c:numCache>
                <c:formatCode>0</c:formatCode>
                <c:ptCount val="8"/>
                <c:pt idx="0">
                  <c:v>24.571674242446207</c:v>
                </c:pt>
                <c:pt idx="1">
                  <c:v>18.201240208695307</c:v>
                </c:pt>
                <c:pt idx="2">
                  <c:v>12.740868142826685</c:v>
                </c:pt>
                <c:pt idx="3">
                  <c:v>8.7973460954071108</c:v>
                </c:pt>
                <c:pt idx="4">
                  <c:v>4.8540298478873929</c:v>
                </c:pt>
                <c:pt idx="5">
                  <c:v>6.6816109428331923E-4</c:v>
                </c:pt>
                <c:pt idx="6">
                  <c:v>8.8480253390182376E-4</c:v>
                </c:pt>
                <c:pt idx="7">
                  <c:v>9.0428468663329362E-4</c:v>
                </c:pt>
              </c:numCache>
            </c:numRef>
          </c:val>
        </c:ser>
        <c:ser>
          <c:idx val="10"/>
          <c:order val="10"/>
          <c:tx>
            <c:strRef>
              <c:f>'D2.6.3.A'!$LR$64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'D2.6.3.A'!$LS$53:$LZ$53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'D2.6.3.A'!$LS$64:$LZ$64</c:f>
              <c:numCache>
                <c:formatCode>0</c:formatCode>
                <c:ptCount val="8"/>
                <c:pt idx="0">
                  <c:v>250.0331475783006</c:v>
                </c:pt>
                <c:pt idx="1">
                  <c:v>276.56481741570701</c:v>
                </c:pt>
                <c:pt idx="2">
                  <c:v>283.93845315941195</c:v>
                </c:pt>
                <c:pt idx="3">
                  <c:v>272.52547003384609</c:v>
                </c:pt>
                <c:pt idx="4">
                  <c:v>265.66198261832221</c:v>
                </c:pt>
                <c:pt idx="5">
                  <c:v>241.74506370147103</c:v>
                </c:pt>
                <c:pt idx="6">
                  <c:v>202.19391828212258</c:v>
                </c:pt>
                <c:pt idx="7">
                  <c:v>120.87520586032598</c:v>
                </c:pt>
              </c:numCache>
            </c:numRef>
          </c:val>
        </c:ser>
        <c:ser>
          <c:idx val="11"/>
          <c:order val="11"/>
          <c:tx>
            <c:strRef>
              <c:f>'D2.6.3.A'!$LR$65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'D2.6.3.A'!$LS$53:$LZ$53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'D2.6.3.A'!$LS$65:$LZ$65</c:f>
              <c:numCache>
                <c:formatCode>0</c:formatCode>
                <c:ptCount val="8"/>
                <c:pt idx="0">
                  <c:v>2.5020839149638125</c:v>
                </c:pt>
                <c:pt idx="1">
                  <c:v>1.9949603585299565</c:v>
                </c:pt>
                <c:pt idx="2">
                  <c:v>3.4443790816602289</c:v>
                </c:pt>
                <c:pt idx="3">
                  <c:v>10.818406939297988</c:v>
                </c:pt>
                <c:pt idx="4">
                  <c:v>12.41582133102261</c:v>
                </c:pt>
                <c:pt idx="5">
                  <c:v>9.8809480386709136</c:v>
                </c:pt>
                <c:pt idx="6">
                  <c:v>2.5656652830118833</c:v>
                </c:pt>
                <c:pt idx="7">
                  <c:v>0.22442934163847109</c:v>
                </c:pt>
              </c:numCache>
            </c:numRef>
          </c:val>
        </c:ser>
        <c:ser>
          <c:idx val="12"/>
          <c:order val="12"/>
          <c:tx>
            <c:strRef>
              <c:f>'D2.6.3.A'!$LR$66</c:f>
              <c:strCache>
                <c:ptCount val="1"/>
                <c:pt idx="0">
                  <c:v>Electric Resistive Heating - Space Heat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'D2.6.3.A'!$LS$53:$LZ$53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'D2.6.3.A'!$LS$66:$LZ$66</c:f>
              <c:numCache>
                <c:formatCode>0</c:formatCode>
                <c:ptCount val="8"/>
                <c:pt idx="0">
                  <c:v>24.571674678323319</c:v>
                </c:pt>
                <c:pt idx="1">
                  <c:v>18.201240096437289</c:v>
                </c:pt>
                <c:pt idx="2">
                  <c:v>12.740868066481832</c:v>
                </c:pt>
                <c:pt idx="3">
                  <c:v>8.7973029442338504</c:v>
                </c:pt>
                <c:pt idx="4">
                  <c:v>4.8538265622538752</c:v>
                </c:pt>
                <c:pt idx="5">
                  <c:v>0.29681017111365937</c:v>
                </c:pt>
                <c:pt idx="6">
                  <c:v>4.5327499813809675</c:v>
                </c:pt>
                <c:pt idx="7">
                  <c:v>27.929603091776432</c:v>
                </c:pt>
              </c:numCache>
            </c:numRef>
          </c:val>
        </c:ser>
        <c:ser>
          <c:idx val="13"/>
          <c:order val="13"/>
          <c:tx>
            <c:strRef>
              <c:f>'D2.6.3.A'!$LR$67</c:f>
              <c:strCache>
                <c:ptCount val="1"/>
                <c:pt idx="0">
                  <c:v>Heat Pump (Air Source, Space Heat)</c:v>
                </c:pt>
              </c:strCache>
            </c:strRef>
          </c:tx>
          <c:spPr>
            <a:solidFill>
              <a:srgbClr val="CCC0DA"/>
            </a:solidFill>
          </c:spPr>
          <c:invertIfNegative val="0"/>
          <c:cat>
            <c:numRef>
              <c:f>'D2.6.3.A'!$LS$53:$LZ$53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'D2.6.3.A'!$LS$67:$LZ$67</c:f>
              <c:numCache>
                <c:formatCode>0</c:formatCode>
                <c:ptCount val="8"/>
                <c:pt idx="0">
                  <c:v>0</c:v>
                </c:pt>
                <c:pt idx="1">
                  <c:v>1.7839727924181032E-4</c:v>
                </c:pt>
                <c:pt idx="2">
                  <c:v>2.8892282075756629E-4</c:v>
                </c:pt>
                <c:pt idx="3">
                  <c:v>3.679820892900184E-4</c:v>
                </c:pt>
                <c:pt idx="4">
                  <c:v>3.7059268947606234E-4</c:v>
                </c:pt>
                <c:pt idx="5">
                  <c:v>3.8028421520847967E-4</c:v>
                </c:pt>
                <c:pt idx="6">
                  <c:v>3.7480497385899937E-4</c:v>
                </c:pt>
                <c:pt idx="7">
                  <c:v>4.0172285070291694E-4</c:v>
                </c:pt>
              </c:numCache>
            </c:numRef>
          </c:val>
        </c:ser>
        <c:ser>
          <c:idx val="14"/>
          <c:order val="14"/>
          <c:tx>
            <c:strRef>
              <c:f>'D2.6.3.A'!$LR$68</c:f>
              <c:strCache>
                <c:ptCount val="1"/>
                <c:pt idx="0">
                  <c:v>Heat Pump (Ground Source, Space Heat)</c:v>
                </c:pt>
              </c:strCache>
            </c:strRef>
          </c:tx>
          <c:spPr>
            <a:solidFill>
              <a:srgbClr val="60497A"/>
            </a:solidFill>
          </c:spPr>
          <c:invertIfNegative val="0"/>
          <c:cat>
            <c:numRef>
              <c:f>'D2.6.3.A'!$LS$53:$LZ$53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'D2.6.3.A'!$LS$68:$LZ$68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1.3478867194639476E-4</c:v>
                </c:pt>
                <c:pt idx="3">
                  <c:v>1.8997063483002446E-4</c:v>
                </c:pt>
                <c:pt idx="4">
                  <c:v>2.2772039124014192E-4</c:v>
                </c:pt>
                <c:pt idx="5">
                  <c:v>2.6338840470825246E-4</c:v>
                </c:pt>
                <c:pt idx="6">
                  <c:v>2.7791519763460107E-4</c:v>
                </c:pt>
                <c:pt idx="7">
                  <c:v>3.2088537531631885E-4</c:v>
                </c:pt>
              </c:numCache>
            </c:numRef>
          </c:val>
        </c:ser>
        <c:ser>
          <c:idx val="15"/>
          <c:order val="15"/>
          <c:tx>
            <c:strRef>
              <c:f>'D2.6.3.A'!$LR$69</c:f>
              <c:strCache>
                <c:ptCount val="1"/>
                <c:pt idx="0">
                  <c:v>ASHP1 (Space Heat)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numRef>
              <c:f>'D2.6.3.A'!$LS$53:$LZ$53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'D2.6.3.A'!$LS$69:$LZ$69</c:f>
              <c:numCache>
                <c:formatCode>0</c:formatCode>
                <c:ptCount val="8"/>
                <c:pt idx="0">
                  <c:v>0.14883199725605009</c:v>
                </c:pt>
                <c:pt idx="1">
                  <c:v>0.5191735843690175</c:v>
                </c:pt>
                <c:pt idx="2">
                  <c:v>1.440701857517299</c:v>
                </c:pt>
                <c:pt idx="3">
                  <c:v>2.0588827290142033</c:v>
                </c:pt>
                <c:pt idx="4">
                  <c:v>2.3471150210186682</c:v>
                </c:pt>
                <c:pt idx="5">
                  <c:v>2.400158733650831</c:v>
                </c:pt>
                <c:pt idx="6">
                  <c:v>2.0292600248338202</c:v>
                </c:pt>
                <c:pt idx="7">
                  <c:v>1.8649931448157155</c:v>
                </c:pt>
              </c:numCache>
            </c:numRef>
          </c:val>
        </c:ser>
        <c:ser>
          <c:idx val="16"/>
          <c:order val="16"/>
          <c:tx>
            <c:strRef>
              <c:f>'D2.6.3.A'!$LR$70</c:f>
              <c:strCache>
                <c:ptCount val="1"/>
                <c:pt idx="0">
                  <c:v>ASHP2 (Space Heat)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numRef>
              <c:f>'D2.6.3.A'!$LS$53:$LZ$53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'D2.6.3.A'!$LS$70:$LZ$70</c:f>
              <c:numCache>
                <c:formatCode>0</c:formatCode>
                <c:ptCount val="8"/>
                <c:pt idx="0">
                  <c:v>0.14883201034041993</c:v>
                </c:pt>
                <c:pt idx="1">
                  <c:v>0.51917365279956584</c:v>
                </c:pt>
                <c:pt idx="2">
                  <c:v>1.4407021322342624</c:v>
                </c:pt>
                <c:pt idx="3">
                  <c:v>3.7337584461752424</c:v>
                </c:pt>
                <c:pt idx="4">
                  <c:v>8.9815584136382487</c:v>
                </c:pt>
                <c:pt idx="5">
                  <c:v>21.232187201832044</c:v>
                </c:pt>
                <c:pt idx="6">
                  <c:v>34.65809107021812</c:v>
                </c:pt>
                <c:pt idx="7">
                  <c:v>47.479575443260337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29001472"/>
        <c:axId val="229007360"/>
      </c:barChart>
      <c:catAx>
        <c:axId val="22900147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29007360"/>
        <c:crosses val="autoZero"/>
        <c:auto val="1"/>
        <c:lblAlgn val="ctr"/>
        <c:lblOffset val="100"/>
        <c:noMultiLvlLbl val="0"/>
      </c:catAx>
      <c:valAx>
        <c:axId val="229007360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GW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2900147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Hot Water Generation Capacity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'D2.6.3.A'!$ML$54</c:f>
              <c:strCache>
                <c:ptCount val="1"/>
                <c:pt idx="0">
                  <c:v>District Heating (Commercial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numRef>
              <c:f>'D2.6.3.A'!$MM$53:$MT$53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'D2.6.3.A'!$MM$54:$MT$54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0.11369383216719831</c:v>
                </c:pt>
              </c:numCache>
            </c:numRef>
          </c:val>
        </c:ser>
        <c:ser>
          <c:idx val="1"/>
          <c:order val="1"/>
          <c:tx>
            <c:strRef>
              <c:f>'D2.6.3.A'!$ML$55</c:f>
              <c:strCache>
                <c:ptCount val="1"/>
                <c:pt idx="0">
                  <c:v>District Heating (Public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numRef>
              <c:f>'D2.6.3.A'!$MM$53:$MT$53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'D2.6.3.A'!$MM$55:$MT$55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4.6428762816560262E-2</c:v>
                </c:pt>
              </c:numCache>
            </c:numRef>
          </c:val>
        </c:ser>
        <c:ser>
          <c:idx val="2"/>
          <c:order val="2"/>
          <c:tx>
            <c:strRef>
              <c:f>'D2.6.3.A'!$ML$56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'D2.6.3.A'!$MM$53:$MT$53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'D2.6.3.A'!$MM$56:$MT$56</c:f>
              <c:numCache>
                <c:formatCode>0</c:formatCode>
                <c:ptCount val="8"/>
                <c:pt idx="0">
                  <c:v>1.3255517206827196E-2</c:v>
                </c:pt>
                <c:pt idx="1">
                  <c:v>4.3673471631783797E-2</c:v>
                </c:pt>
                <c:pt idx="2">
                  <c:v>0.10303654381874625</c:v>
                </c:pt>
                <c:pt idx="3">
                  <c:v>0.19803295845982399</c:v>
                </c:pt>
                <c:pt idx="4">
                  <c:v>0.34685995291858307</c:v>
                </c:pt>
                <c:pt idx="5">
                  <c:v>0.47976643128148594</c:v>
                </c:pt>
                <c:pt idx="6">
                  <c:v>0.71441589801217531</c:v>
                </c:pt>
                <c:pt idx="7">
                  <c:v>1.063096448614417</c:v>
                </c:pt>
              </c:numCache>
            </c:numRef>
          </c:val>
        </c:ser>
        <c:ser>
          <c:idx val="3"/>
          <c:order val="3"/>
          <c:tx>
            <c:strRef>
              <c:f>'D2.6.3.A'!$ML$57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'D2.6.3.A'!$MM$53:$MT$53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'D2.6.3.A'!$MM$57:$MT$57</c:f>
              <c:numCache>
                <c:formatCode>0</c:formatCode>
                <c:ptCount val="8"/>
                <c:pt idx="0">
                  <c:v>1.9057768532032081E-2</c:v>
                </c:pt>
                <c:pt idx="1">
                  <c:v>5.1067191366528902E-2</c:v>
                </c:pt>
                <c:pt idx="2">
                  <c:v>0.10261863329198588</c:v>
                </c:pt>
                <c:pt idx="3">
                  <c:v>0.1836031482985194</c:v>
                </c:pt>
                <c:pt idx="4">
                  <c:v>0.27550681827350004</c:v>
                </c:pt>
                <c:pt idx="5">
                  <c:v>0.29364813054314864</c:v>
                </c:pt>
                <c:pt idx="6">
                  <c:v>0.33403989639084358</c:v>
                </c:pt>
                <c:pt idx="7">
                  <c:v>0.41006894728150861</c:v>
                </c:pt>
              </c:numCache>
            </c:numRef>
          </c:val>
        </c:ser>
        <c:ser>
          <c:idx val="4"/>
          <c:order val="4"/>
          <c:tx>
            <c:strRef>
              <c:f>'D2.6.3.A'!$ML$58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numRef>
              <c:f>'D2.6.3.A'!$MM$53:$MT$53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'D2.6.3.A'!$MM$58:$MT$58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3.2227905097027974E-3</c:v>
                </c:pt>
                <c:pt idx="4">
                  <c:v>3.6347675002963729E-2</c:v>
                </c:pt>
                <c:pt idx="5">
                  <c:v>0.1045785373135683</c:v>
                </c:pt>
                <c:pt idx="6">
                  <c:v>0.22540498049287791</c:v>
                </c:pt>
                <c:pt idx="7">
                  <c:v>0.42024787922026879</c:v>
                </c:pt>
              </c:numCache>
            </c:numRef>
          </c:val>
        </c:ser>
        <c:ser>
          <c:idx val="5"/>
          <c:order val="5"/>
          <c:tx>
            <c:strRef>
              <c:f>'D2.6.3.A'!$ML$59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numRef>
              <c:f>'D2.6.3.A'!$MM$53:$MT$53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'D2.6.3.A'!$MM$59:$MT$59</c:f>
              <c:numCache>
                <c:formatCode>0</c:formatCode>
                <c:ptCount val="8"/>
                <c:pt idx="0">
                  <c:v>5.3165207738200919E-4</c:v>
                </c:pt>
                <c:pt idx="1">
                  <c:v>5.0339800813367286E-3</c:v>
                </c:pt>
                <c:pt idx="2">
                  <c:v>5.2004259744136465E-2</c:v>
                </c:pt>
                <c:pt idx="3">
                  <c:v>0.11716954836116289</c:v>
                </c:pt>
                <c:pt idx="4">
                  <c:v>0.27626574781520497</c:v>
                </c:pt>
                <c:pt idx="5">
                  <c:v>0.5031096020352448</c:v>
                </c:pt>
                <c:pt idx="6">
                  <c:v>0.89999611089445486</c:v>
                </c:pt>
                <c:pt idx="7">
                  <c:v>1.5067929462194181</c:v>
                </c:pt>
              </c:numCache>
            </c:numRef>
          </c:val>
        </c:ser>
        <c:ser>
          <c:idx val="6"/>
          <c:order val="6"/>
          <c:tx>
            <c:strRef>
              <c:f>'D2.6.3.A'!$ML$60</c:f>
              <c:strCache>
                <c:ptCount val="1"/>
                <c:pt idx="0">
                  <c:v>DH for Dwelling (LD, ThM)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numRef>
              <c:f>'D2.6.3.A'!$MM$53:$MT$53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'D2.6.3.A'!$MM$60:$MT$60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1.480469178709099E-2</c:v>
                </c:pt>
              </c:numCache>
            </c:numRef>
          </c:val>
        </c:ser>
        <c:ser>
          <c:idx val="7"/>
          <c:order val="7"/>
          <c:tx>
            <c:strRef>
              <c:f>'D2.6.3.A'!$ML$61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numRef>
              <c:f>'D2.6.3.A'!$MM$53:$MT$53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'D2.6.3.A'!$MM$61:$MT$61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1.1084791881541039E-3</c:v>
                </c:pt>
                <c:pt idx="4">
                  <c:v>2.303612458892014E-2</c:v>
                </c:pt>
                <c:pt idx="5">
                  <c:v>7.9756651706576462E-2</c:v>
                </c:pt>
                <c:pt idx="6">
                  <c:v>0.17575359459336504</c:v>
                </c:pt>
                <c:pt idx="7">
                  <c:v>0.33035757092005996</c:v>
                </c:pt>
              </c:numCache>
            </c:numRef>
          </c:val>
        </c:ser>
        <c:ser>
          <c:idx val="8"/>
          <c:order val="8"/>
          <c:tx>
            <c:strRef>
              <c:f>'D2.6.3.A'!$ML$62</c:f>
              <c:strCache>
                <c:ptCount val="1"/>
                <c:pt idx="0">
                  <c:v>Oil Boiler - Hot Water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numRef>
              <c:f>'D2.6.3.A'!$MM$53:$MT$53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'D2.6.3.A'!$MM$62:$MT$62</c:f>
              <c:numCache>
                <c:formatCode>0</c:formatCode>
                <c:ptCount val="8"/>
                <c:pt idx="0">
                  <c:v>0.86796711378758995</c:v>
                </c:pt>
                <c:pt idx="1">
                  <c:v>0.64397608605375734</c:v>
                </c:pt>
                <c:pt idx="2">
                  <c:v>0.44798311747303143</c:v>
                </c:pt>
                <c:pt idx="3">
                  <c:v>0.30801460240326684</c:v>
                </c:pt>
                <c:pt idx="4">
                  <c:v>0.16829504911991777</c:v>
                </c:pt>
                <c:pt idx="5">
                  <c:v>6.0543716851910439E-4</c:v>
                </c:pt>
                <c:pt idx="6">
                  <c:v>7.8830509217013621E-4</c:v>
                </c:pt>
                <c:pt idx="7">
                  <c:v>8.7417246367364721E-4</c:v>
                </c:pt>
              </c:numCache>
            </c:numRef>
          </c:val>
        </c:ser>
        <c:ser>
          <c:idx val="9"/>
          <c:order val="9"/>
          <c:tx>
            <c:strRef>
              <c:f>'D2.6.3.A'!$ML$63</c:f>
              <c:strCache>
                <c:ptCount val="1"/>
                <c:pt idx="0">
                  <c:v>Gas Boiler - Hot Water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'D2.6.3.A'!$MM$53:$MT$53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'D2.6.3.A'!$MM$63:$MT$63</c:f>
              <c:numCache>
                <c:formatCode>0</c:formatCode>
                <c:ptCount val="8"/>
                <c:pt idx="0">
                  <c:v>14.509730526947287</c:v>
                </c:pt>
                <c:pt idx="1">
                  <c:v>14.638473256079665</c:v>
                </c:pt>
                <c:pt idx="2">
                  <c:v>15.835229193677602</c:v>
                </c:pt>
                <c:pt idx="3">
                  <c:v>15.71398010301381</c:v>
                </c:pt>
                <c:pt idx="4">
                  <c:v>15.682292897647345</c:v>
                </c:pt>
                <c:pt idx="5">
                  <c:v>14.634136352013378</c:v>
                </c:pt>
                <c:pt idx="6">
                  <c:v>10.802519708243809</c:v>
                </c:pt>
                <c:pt idx="7">
                  <c:v>6.3349485243981194</c:v>
                </c:pt>
              </c:numCache>
            </c:numRef>
          </c:val>
        </c:ser>
        <c:ser>
          <c:idx val="10"/>
          <c:order val="10"/>
          <c:tx>
            <c:strRef>
              <c:f>'D2.6.3.A'!$ML$64</c:f>
              <c:strCache>
                <c:ptCount val="1"/>
                <c:pt idx="0">
                  <c:v>Biomass Boiler - Hot Water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'D2.6.3.A'!$MM$53:$MT$53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'D2.6.3.A'!$MM$64:$MT$64</c:f>
              <c:numCache>
                <c:formatCode>0</c:formatCode>
                <c:ptCount val="8"/>
                <c:pt idx="0">
                  <c:v>0.66536931404330402</c:v>
                </c:pt>
                <c:pt idx="1">
                  <c:v>0.33398652000601808</c:v>
                </c:pt>
                <c:pt idx="2">
                  <c:v>1.5724112245429134E-2</c:v>
                </c:pt>
                <c:pt idx="3">
                  <c:v>4.7620488837752821E-2</c:v>
                </c:pt>
                <c:pt idx="4">
                  <c:v>6.1386307152040832E-2</c:v>
                </c:pt>
                <c:pt idx="5">
                  <c:v>4.7037038591644841E-2</c:v>
                </c:pt>
                <c:pt idx="6">
                  <c:v>1.5150660594318683E-2</c:v>
                </c:pt>
                <c:pt idx="7">
                  <c:v>1.4932846613358453E-4</c:v>
                </c:pt>
              </c:numCache>
            </c:numRef>
          </c:val>
        </c:ser>
        <c:ser>
          <c:idx val="11"/>
          <c:order val="11"/>
          <c:tx>
            <c:strRef>
              <c:f>'D2.6.3.A'!$ML$65</c:f>
              <c:strCache>
                <c:ptCount val="1"/>
                <c:pt idx="0">
                  <c:v>Electric Resistive Heating - Hot Water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'D2.6.3.A'!$MM$53:$MT$53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'D2.6.3.A'!$MM$65:$MT$65</c:f>
              <c:numCache>
                <c:formatCode>0</c:formatCode>
                <c:ptCount val="8"/>
                <c:pt idx="0">
                  <c:v>1.9825186788076872</c:v>
                </c:pt>
                <c:pt idx="1">
                  <c:v>1.4839440612653738</c:v>
                </c:pt>
                <c:pt idx="2">
                  <c:v>0.97996305548925156</c:v>
                </c:pt>
                <c:pt idx="3">
                  <c:v>0.64007267369479437</c:v>
                </c:pt>
                <c:pt idx="4">
                  <c:v>0.35826305303792666</c:v>
                </c:pt>
                <c:pt idx="5">
                  <c:v>1.3919303624688417</c:v>
                </c:pt>
                <c:pt idx="6">
                  <c:v>5.2257965505841311</c:v>
                </c:pt>
                <c:pt idx="7">
                  <c:v>6.0168031686970931</c:v>
                </c:pt>
              </c:numCache>
            </c:numRef>
          </c:val>
        </c:ser>
        <c:ser>
          <c:idx val="12"/>
          <c:order val="12"/>
          <c:tx>
            <c:strRef>
              <c:f>'D2.6.3.A'!$ML$66</c:f>
              <c:strCache>
                <c:ptCount val="1"/>
                <c:pt idx="0">
                  <c:v>Heat Pump (Air Source, Hot Water)</c:v>
                </c:pt>
              </c:strCache>
            </c:strRef>
          </c:tx>
          <c:spPr>
            <a:solidFill>
              <a:srgbClr val="CCC0DA"/>
            </a:solidFill>
          </c:spPr>
          <c:invertIfNegative val="0"/>
          <c:cat>
            <c:numRef>
              <c:f>'D2.6.3.A'!$MM$53:$MT$53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'D2.6.3.A'!$MM$66:$MT$66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1.6061599786910694E-4</c:v>
                </c:pt>
                <c:pt idx="3">
                  <c:v>2.3007404723622069E-4</c:v>
                </c:pt>
                <c:pt idx="4">
                  <c:v>2.5797402893883744E-4</c:v>
                </c:pt>
                <c:pt idx="5">
                  <c:v>2.769673137038894E-4</c:v>
                </c:pt>
                <c:pt idx="6">
                  <c:v>2.7343540703129489E-4</c:v>
                </c:pt>
                <c:pt idx="7">
                  <c:v>2.6884328926060359E-4</c:v>
                </c:pt>
              </c:numCache>
            </c:numRef>
          </c:val>
        </c:ser>
        <c:ser>
          <c:idx val="13"/>
          <c:order val="13"/>
          <c:tx>
            <c:strRef>
              <c:f>'D2.6.3.A'!$ML$67</c:f>
              <c:strCache>
                <c:ptCount val="1"/>
                <c:pt idx="0">
                  <c:v>Heat Pump (Ground Source, Hot Water)</c:v>
                </c:pt>
              </c:strCache>
            </c:strRef>
          </c:tx>
          <c:spPr>
            <a:solidFill>
              <a:srgbClr val="60497A"/>
            </a:solidFill>
          </c:spPr>
          <c:invertIfNegative val="0"/>
          <c:cat>
            <c:numRef>
              <c:f>'D2.6.3.A'!$MM$53:$MT$53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'D2.6.3.A'!$MM$67:$MT$67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1.0718332746836343E-4</c:v>
                </c:pt>
                <c:pt idx="6">
                  <c:v>1.2879348381654822E-4</c:v>
                </c:pt>
                <c:pt idx="7">
                  <c:v>1.5456205435287367E-4</c:v>
                </c:pt>
              </c:numCache>
            </c:numRef>
          </c:val>
        </c:ser>
        <c:ser>
          <c:idx val="14"/>
          <c:order val="14"/>
          <c:tx>
            <c:strRef>
              <c:f>'D2.6.3.A'!$ML$68</c:f>
              <c:strCache>
                <c:ptCount val="1"/>
                <c:pt idx="0">
                  <c:v>Micro Solar Thermal (south facing)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'D2.6.3.A'!$MM$53:$MT$53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'D2.6.3.A'!$MM$68:$MT$68</c:f>
              <c:numCache>
                <c:formatCode>0</c:formatCode>
                <c:ptCount val="8"/>
                <c:pt idx="0">
                  <c:v>0.37173524621595178</c:v>
                </c:pt>
                <c:pt idx="1">
                  <c:v>0.24782363690188219</c:v>
                </c:pt>
                <c:pt idx="2">
                  <c:v>0.12391205972271625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'D2.6.3.A'!$ML$69</c:f>
              <c:strCache>
                <c:ptCount val="1"/>
                <c:pt idx="0">
                  <c:v>ASHP1 (Hot Water)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numRef>
              <c:f>'D2.6.3.A'!$MM$53:$MT$53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'D2.6.3.A'!$MM$69:$MT$69</c:f>
              <c:numCache>
                <c:formatCode>0</c:formatCode>
                <c:ptCount val="8"/>
                <c:pt idx="0">
                  <c:v>1.5734357125261354E-2</c:v>
                </c:pt>
                <c:pt idx="1">
                  <c:v>0.12277858453100696</c:v>
                </c:pt>
                <c:pt idx="2">
                  <c:v>0.42713437045062874</c:v>
                </c:pt>
                <c:pt idx="3">
                  <c:v>0.42797411048879058</c:v>
                </c:pt>
                <c:pt idx="4">
                  <c:v>0.41235215971366201</c:v>
                </c:pt>
                <c:pt idx="5">
                  <c:v>0.30542784420800201</c:v>
                </c:pt>
                <c:pt idx="6">
                  <c:v>1.1869983042398574E-3</c:v>
                </c:pt>
                <c:pt idx="7">
                  <c:v>4.5547093281531948E-4</c:v>
                </c:pt>
              </c:numCache>
            </c:numRef>
          </c:val>
        </c:ser>
        <c:ser>
          <c:idx val="16"/>
          <c:order val="16"/>
          <c:tx>
            <c:strRef>
              <c:f>'D2.6.3.A'!$ML$70</c:f>
              <c:strCache>
                <c:ptCount val="1"/>
                <c:pt idx="0">
                  <c:v>ASHP2 (Hot Water)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numRef>
              <c:f>'D2.6.3.A'!$MM$53:$MT$53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'D2.6.3.A'!$MM$70:$MT$70</c:f>
              <c:numCache>
                <c:formatCode>0</c:formatCode>
                <c:ptCount val="8"/>
                <c:pt idx="0">
                  <c:v>0.14883200386863973</c:v>
                </c:pt>
                <c:pt idx="1">
                  <c:v>0.51917362161277003</c:v>
                </c:pt>
                <c:pt idx="2">
                  <c:v>1.4407020167418205</c:v>
                </c:pt>
                <c:pt idx="3">
                  <c:v>3.7337592779205919</c:v>
                </c:pt>
                <c:pt idx="4">
                  <c:v>5.6034048520600717</c:v>
                </c:pt>
                <c:pt idx="5">
                  <c:v>6.742931990175169</c:v>
                </c:pt>
                <c:pt idx="6">
                  <c:v>7.9370811226602536</c:v>
                </c:pt>
                <c:pt idx="7">
                  <c:v>8.5576726989187133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29095680"/>
        <c:axId val="229101568"/>
      </c:barChart>
      <c:catAx>
        <c:axId val="22909568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29101568"/>
        <c:crosses val="autoZero"/>
        <c:auto val="1"/>
        <c:lblAlgn val="ctr"/>
        <c:lblOffset val="100"/>
        <c:noMultiLvlLbl val="0"/>
      </c:catAx>
      <c:valAx>
        <c:axId val="229101568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GW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2909568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Power &amp; Conversion CAPEX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323511374229343E-2"/>
          <c:y val="9.4918137254901919E-2"/>
          <c:w val="0.62839836786759773"/>
          <c:h val="0.852365032679744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'D2.6.3.B'!$S$54</c:f>
              <c:strCache>
                <c:ptCount val="1"/>
                <c:pt idx="0">
                  <c:v>Biopetrol Production with CCS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'D2.6.3.B'!$T$53:$AA$53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'D2.6.3.B'!$T$54:$AA$54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0.80662666666666671</c:v>
                </c:pt>
                <c:pt idx="3">
                  <c:v>2.2666666666666668E-3</c:v>
                </c:pt>
                <c:pt idx="4">
                  <c:v>1.7296266666666669</c:v>
                </c:pt>
                <c:pt idx="5">
                  <c:v>1.0418666666666667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'D2.6.3.B'!$S$55</c:f>
              <c:strCache>
                <c:ptCount val="1"/>
                <c:pt idx="0">
                  <c:v>Geothermal Plant (HSA) Heat Only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'D2.6.3.B'!$T$53:$AA$53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'D2.6.3.B'!$T$55:$AA$55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0.45140666666666668</c:v>
                </c:pt>
              </c:numCache>
            </c:numRef>
          </c:val>
        </c:ser>
        <c:ser>
          <c:idx val="2"/>
          <c:order val="2"/>
          <c:tx>
            <c:strRef>
              <c:f>'D2.6.3.B'!$S$56</c:f>
              <c:strCache>
                <c:ptCount val="1"/>
                <c:pt idx="0">
                  <c:v>H2 Plant (Biomass Gasification with CCS)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'D2.6.3.B'!$T$53:$AA$53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'D2.6.3.B'!$T$56:$AA$56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0.31823333333333331</c:v>
                </c:pt>
                <c:pt idx="3">
                  <c:v>0.32522000000000001</c:v>
                </c:pt>
                <c:pt idx="4">
                  <c:v>2.5002466666666665</c:v>
                </c:pt>
                <c:pt idx="5">
                  <c:v>5.7872466666666664</c:v>
                </c:pt>
                <c:pt idx="6">
                  <c:v>2.2791333333333332</c:v>
                </c:pt>
                <c:pt idx="7">
                  <c:v>2.8043866666666668</c:v>
                </c:pt>
              </c:numCache>
            </c:numRef>
          </c:val>
        </c:ser>
        <c:ser>
          <c:idx val="3"/>
          <c:order val="3"/>
          <c:tx>
            <c:strRef>
              <c:f>'D2.6.3.B'!$S$57</c:f>
              <c:strCache>
                <c:ptCount val="1"/>
                <c:pt idx="0">
                  <c:v>H2 Plant (Coal Gasification with CCS)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'D2.6.3.B'!$T$53:$AA$53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'D2.6.3.B'!$T$57:$AA$57</c:f>
              <c:numCache>
                <c:formatCode>General</c:formatCode>
                <c:ptCount val="8"/>
                <c:pt idx="0">
                  <c:v>4.2666666666666667E-4</c:v>
                </c:pt>
                <c:pt idx="1">
                  <c:v>0.52025333333333335</c:v>
                </c:pt>
                <c:pt idx="2">
                  <c:v>1.5174733333333335</c:v>
                </c:pt>
                <c:pt idx="3">
                  <c:v>2.1651333333333334</c:v>
                </c:pt>
                <c:pt idx="4">
                  <c:v>1.3174000000000001</c:v>
                </c:pt>
                <c:pt idx="5">
                  <c:v>0.82822000000000007</c:v>
                </c:pt>
                <c:pt idx="6">
                  <c:v>9.2359999999999998E-2</c:v>
                </c:pt>
                <c:pt idx="7">
                  <c:v>0.44436666666666669</c:v>
                </c:pt>
              </c:numCache>
            </c:numRef>
          </c:val>
        </c:ser>
        <c:ser>
          <c:idx val="4"/>
          <c:order val="4"/>
          <c:tx>
            <c:strRef>
              <c:f>'D2.6.3.B'!$S$58</c:f>
              <c:strCache>
                <c:ptCount val="1"/>
                <c:pt idx="0">
                  <c:v>H2 Plant (Electrolysis)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'D2.6.3.B'!$T$53:$AA$53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'D2.6.3.B'!$T$58:$AA$58</c:f>
              <c:numCache>
                <c:formatCode>General</c:formatCode>
                <c:ptCount val="8"/>
                <c:pt idx="0">
                  <c:v>0.20196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'D2.6.3.B'!$S$59</c:f>
              <c:strCache>
                <c:ptCount val="1"/>
                <c:pt idx="0">
                  <c:v>H2 Plant (SMR with CCS)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'D2.6.3.B'!$T$53:$AA$53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'D2.6.3.B'!$T$59:$AA$59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3.3933333333333333E-3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'D2.6.3.B'!$S$60</c:f>
              <c:strCache>
                <c:ptCount val="1"/>
                <c:pt idx="0">
                  <c:v>SNG Plant (Biomass Gasification with CCS)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'D2.6.3.B'!$T$53:$AA$53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'D2.6.3.B'!$T$60:$AA$60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0.19301333333333331</c:v>
                </c:pt>
                <c:pt idx="7">
                  <c:v>0.36484666666666665</c:v>
                </c:pt>
              </c:numCache>
            </c:numRef>
          </c:val>
        </c:ser>
        <c:ser>
          <c:idx val="7"/>
          <c:order val="7"/>
          <c:tx>
            <c:strRef>
              <c:f>'D2.6.3.B'!$S$61</c:f>
              <c:strCache>
                <c:ptCount val="1"/>
                <c:pt idx="0">
                  <c:v>Anaerobic Digestion CHP Plant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'D2.6.3.B'!$T$53:$AA$53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'D2.6.3.B'!$T$61:$AA$61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0.22286666666666666</c:v>
                </c:pt>
                <c:pt idx="3">
                  <c:v>7.2593333333333329E-2</c:v>
                </c:pt>
                <c:pt idx="4">
                  <c:v>1.3933333333333332E-2</c:v>
                </c:pt>
                <c:pt idx="5">
                  <c:v>2.0420000000000001E-2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'D2.6.3.B'!$S$62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'D2.6.3.B'!$T$53:$AA$53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'D2.6.3.B'!$T$62:$AA$62</c:f>
              <c:numCache>
                <c:formatCode>General</c:formatCode>
                <c:ptCount val="8"/>
                <c:pt idx="0">
                  <c:v>0</c:v>
                </c:pt>
                <c:pt idx="1">
                  <c:v>4.933333333333333E-3</c:v>
                </c:pt>
                <c:pt idx="2">
                  <c:v>1.8311666666666668</c:v>
                </c:pt>
                <c:pt idx="3">
                  <c:v>1.6693333333333334E-2</c:v>
                </c:pt>
                <c:pt idx="4">
                  <c:v>0.16572000000000001</c:v>
                </c:pt>
                <c:pt idx="5">
                  <c:v>0.25741333333333333</c:v>
                </c:pt>
                <c:pt idx="6">
                  <c:v>9.826E-2</c:v>
                </c:pt>
                <c:pt idx="7">
                  <c:v>1.2645333333333333</c:v>
                </c:pt>
              </c:numCache>
            </c:numRef>
          </c:val>
        </c:ser>
        <c:ser>
          <c:idx val="9"/>
          <c:order val="9"/>
          <c:tx>
            <c:strRef>
              <c:f>'D2.6.3.B'!$S$63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'D2.6.3.B'!$T$53:$AA$53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'D2.6.3.B'!$T$63:$AA$63</c:f>
              <c:numCache>
                <c:formatCode>General</c:formatCode>
                <c:ptCount val="8"/>
                <c:pt idx="0">
                  <c:v>0</c:v>
                </c:pt>
                <c:pt idx="1">
                  <c:v>0.14912666666666666</c:v>
                </c:pt>
                <c:pt idx="2">
                  <c:v>3.9913400000000001</c:v>
                </c:pt>
                <c:pt idx="3">
                  <c:v>3.9697199999999997</c:v>
                </c:pt>
                <c:pt idx="4">
                  <c:v>2.5656333333333334</c:v>
                </c:pt>
                <c:pt idx="5">
                  <c:v>2.4798666666666667</c:v>
                </c:pt>
                <c:pt idx="6">
                  <c:v>0.84340666666666664</c:v>
                </c:pt>
                <c:pt idx="7">
                  <c:v>4.7982399999999998</c:v>
                </c:pt>
              </c:numCache>
            </c:numRef>
          </c:val>
        </c:ser>
        <c:ser>
          <c:idx val="10"/>
          <c:order val="10"/>
          <c:tx>
            <c:strRef>
              <c:f>'D2.6.3.B'!$S$64</c:f>
              <c:strCache>
                <c:ptCount val="1"/>
                <c:pt idx="0">
                  <c:v>Geothermal Plant (EGS) Electricity &amp; Heat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'D2.6.3.B'!$T$53:$AA$53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'D2.6.3.B'!$T$64:$AA$64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0.15246666666666667</c:v>
                </c:pt>
                <c:pt idx="6">
                  <c:v>5.6146666666666671E-2</c:v>
                </c:pt>
                <c:pt idx="7">
                  <c:v>3.8825533333333335</c:v>
                </c:pt>
              </c:numCache>
            </c:numRef>
          </c:val>
        </c:ser>
        <c:ser>
          <c:idx val="11"/>
          <c:order val="11"/>
          <c:tx>
            <c:strRef>
              <c:f>'D2.6.3.B'!$S$65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'D2.6.3.B'!$T$53:$AA$53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'D2.6.3.B'!$T$65:$AA$65</c:f>
              <c:numCache>
                <c:formatCode>General</c:formatCode>
                <c:ptCount val="8"/>
                <c:pt idx="0">
                  <c:v>0</c:v>
                </c:pt>
                <c:pt idx="1">
                  <c:v>1.5993333333333335E-2</c:v>
                </c:pt>
                <c:pt idx="2">
                  <c:v>0.30253999999999998</c:v>
                </c:pt>
                <c:pt idx="3">
                  <c:v>0.32876666666666665</c:v>
                </c:pt>
                <c:pt idx="4">
                  <c:v>0.58016000000000001</c:v>
                </c:pt>
                <c:pt idx="5">
                  <c:v>1.90202</c:v>
                </c:pt>
                <c:pt idx="6">
                  <c:v>0.76957333333333333</c:v>
                </c:pt>
                <c:pt idx="7">
                  <c:v>0.90427999999999997</c:v>
                </c:pt>
              </c:numCache>
            </c:numRef>
          </c:val>
        </c:ser>
        <c:ser>
          <c:idx val="12"/>
          <c:order val="12"/>
          <c:tx>
            <c:strRef>
              <c:f>'D2.6.3.B'!$S$66</c:f>
              <c:strCache>
                <c:ptCount val="1"/>
                <c:pt idx="0">
                  <c:v>Hydro Power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'D2.6.3.B'!$T$53:$AA$53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'D2.6.3.B'!$T$66:$AA$66</c:f>
              <c:numCache>
                <c:formatCode>General</c:formatCode>
                <c:ptCount val="8"/>
                <c:pt idx="0">
                  <c:v>0</c:v>
                </c:pt>
                <c:pt idx="1">
                  <c:v>1.4191933333333333</c:v>
                </c:pt>
                <c:pt idx="2">
                  <c:v>0.70368000000000008</c:v>
                </c:pt>
                <c:pt idx="3">
                  <c:v>0.10265333333333333</c:v>
                </c:pt>
                <c:pt idx="4">
                  <c:v>0.10265333333333333</c:v>
                </c:pt>
                <c:pt idx="5">
                  <c:v>9.8873333333333327E-2</c:v>
                </c:pt>
                <c:pt idx="6">
                  <c:v>8.0966666666666659E-2</c:v>
                </c:pt>
                <c:pt idx="7">
                  <c:v>0.12812000000000001</c:v>
                </c:pt>
              </c:numCache>
            </c:numRef>
          </c:val>
        </c:ser>
        <c:ser>
          <c:idx val="13"/>
          <c:order val="13"/>
          <c:tx>
            <c:strRef>
              <c:f>'D2.6.3.B'!$S$67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'D2.6.3.B'!$T$53:$AA$53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'D2.6.3.B'!$T$67:$AA$67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4.7546666666666668E-2</c:v>
                </c:pt>
                <c:pt idx="3">
                  <c:v>1.8913333333333331E-2</c:v>
                </c:pt>
                <c:pt idx="4">
                  <c:v>0.56003999999999998</c:v>
                </c:pt>
                <c:pt idx="5">
                  <c:v>9.4213333333333329E-2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'D2.6.3.B'!$S$68</c:f>
              <c:strCache>
                <c:ptCount val="1"/>
                <c:pt idx="0">
                  <c:v>IGCC Coal with CCS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'D2.6.3.B'!$T$53:$AA$53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'D2.6.3.B'!$T$68:$AA$68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0.85910000000000009</c:v>
                </c:pt>
                <c:pt idx="3">
                  <c:v>0.28026000000000001</c:v>
                </c:pt>
                <c:pt idx="4">
                  <c:v>0.25963999999999998</c:v>
                </c:pt>
                <c:pt idx="5">
                  <c:v>6.7519999999999997E-2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'D2.6.3.B'!$S$69</c:f>
              <c:strCache>
                <c:ptCount val="1"/>
                <c:pt idx="0">
                  <c:v>Large Scale Ground Mounted Solar PV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'D2.6.3.B'!$T$53:$AA$53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'D2.6.3.B'!$T$69:$AA$69</c:f>
              <c:numCache>
                <c:formatCode>General</c:formatCode>
                <c:ptCount val="8"/>
                <c:pt idx="0">
                  <c:v>1.3116533333333333</c:v>
                </c:pt>
                <c:pt idx="1">
                  <c:v>1.532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0.16918666666666668</c:v>
                </c:pt>
                <c:pt idx="7">
                  <c:v>1.3581533333333333</c:v>
                </c:pt>
              </c:numCache>
            </c:numRef>
          </c:val>
        </c:ser>
        <c:ser>
          <c:idx val="16"/>
          <c:order val="16"/>
          <c:tx>
            <c:strRef>
              <c:f>'D2.6.3.B'!$S$70</c:f>
              <c:strCache>
                <c:ptCount val="1"/>
                <c:pt idx="0">
                  <c:v>Nuclear (Gen III)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'D2.6.3.B'!$T$53:$AA$53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'D2.6.3.B'!$T$70:$AA$70</c:f>
              <c:numCache>
                <c:formatCode>General</c:formatCode>
                <c:ptCount val="8"/>
                <c:pt idx="0">
                  <c:v>9.9333333333333326E-4</c:v>
                </c:pt>
                <c:pt idx="1">
                  <c:v>1.7800000000000001E-3</c:v>
                </c:pt>
                <c:pt idx="2">
                  <c:v>11.951000000000001</c:v>
                </c:pt>
                <c:pt idx="3">
                  <c:v>25.344773333333332</c:v>
                </c:pt>
                <c:pt idx="4">
                  <c:v>23.05358</c:v>
                </c:pt>
                <c:pt idx="5">
                  <c:v>20.6022</c:v>
                </c:pt>
                <c:pt idx="6">
                  <c:v>15.098653333333331</c:v>
                </c:pt>
                <c:pt idx="7">
                  <c:v>13.254193333333333</c:v>
                </c:pt>
              </c:numCache>
            </c:numRef>
          </c:val>
        </c:ser>
        <c:ser>
          <c:idx val="17"/>
          <c:order val="17"/>
          <c:tx>
            <c:strRef>
              <c:f>'D2.6.3.B'!$S$71</c:f>
              <c:strCache>
                <c:ptCount val="1"/>
                <c:pt idx="0">
                  <c:v>Nuclear (Gen IV)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'D2.6.3.B'!$T$53:$AA$53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'D2.6.3.B'!$T$71:$AA$71</c:f>
              <c:numCache>
                <c:formatCode>General</c:formatCode>
                <c:ptCount val="8"/>
                <c:pt idx="0">
                  <c:v>0</c:v>
                </c:pt>
                <c:pt idx="1">
                  <c:v>3.4666666666666667E-4</c:v>
                </c:pt>
                <c:pt idx="2">
                  <c:v>1.2600000000000001E-3</c:v>
                </c:pt>
                <c:pt idx="3">
                  <c:v>8.6666666666666674E-4</c:v>
                </c:pt>
                <c:pt idx="4">
                  <c:v>7.5333333333333339E-4</c:v>
                </c:pt>
                <c:pt idx="5">
                  <c:v>5.6000000000000006E-4</c:v>
                </c:pt>
                <c:pt idx="6">
                  <c:v>0.37535333333333332</c:v>
                </c:pt>
                <c:pt idx="7">
                  <c:v>2.8412133333333336</c:v>
                </c:pt>
              </c:numCache>
            </c:numRef>
          </c:val>
        </c:ser>
        <c:ser>
          <c:idx val="18"/>
          <c:order val="18"/>
          <c:tx>
            <c:strRef>
              <c:f>'D2.6.3.B'!$S$72</c:f>
              <c:strCache>
                <c:ptCount val="1"/>
                <c:pt idx="0">
                  <c:v>Nuclear (SMR Elec)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'D2.6.3.B'!$T$53:$AA$53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'D2.6.3.B'!$T$72:$AA$72</c:f>
              <c:numCache>
                <c:formatCode>General</c:formatCode>
                <c:ptCount val="8"/>
                <c:pt idx="0">
                  <c:v>0</c:v>
                </c:pt>
                <c:pt idx="1">
                  <c:v>8.6666666666666674E-4</c:v>
                </c:pt>
                <c:pt idx="2">
                  <c:v>1.5066666666666668E-3</c:v>
                </c:pt>
                <c:pt idx="3">
                  <c:v>8.7333333333333338E-4</c:v>
                </c:pt>
                <c:pt idx="4">
                  <c:v>7.2666666666666669E-4</c:v>
                </c:pt>
                <c:pt idx="5">
                  <c:v>1.6089933333333333</c:v>
                </c:pt>
                <c:pt idx="6">
                  <c:v>0.53666666666666663</c:v>
                </c:pt>
                <c:pt idx="7">
                  <c:v>10.540706666666667</c:v>
                </c:pt>
              </c:numCache>
            </c:numRef>
          </c:val>
        </c:ser>
        <c:ser>
          <c:idx val="19"/>
          <c:order val="19"/>
          <c:tx>
            <c:strRef>
              <c:f>'D2.6.3.B'!$S$73</c:f>
              <c:strCache>
                <c:ptCount val="1"/>
                <c:pt idx="0">
                  <c:v>Offshore Wind (fixed)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'D2.6.3.B'!$T$53:$AA$53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'D2.6.3.B'!$T$73:$AA$73</c:f>
              <c:numCache>
                <c:formatCode>General</c:formatCode>
                <c:ptCount val="8"/>
                <c:pt idx="0">
                  <c:v>10.477266666666667</c:v>
                </c:pt>
                <c:pt idx="1">
                  <c:v>13.676906666666667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1.8006666666666667E-2</c:v>
                </c:pt>
                <c:pt idx="6">
                  <c:v>0.28874666666666665</c:v>
                </c:pt>
                <c:pt idx="7">
                  <c:v>15.598726666666668</c:v>
                </c:pt>
              </c:numCache>
            </c:numRef>
          </c:val>
        </c:ser>
        <c:ser>
          <c:idx val="20"/>
          <c:order val="20"/>
          <c:tx>
            <c:strRef>
              <c:f>'D2.6.3.B'!$S$74</c:f>
              <c:strCache>
                <c:ptCount val="1"/>
                <c:pt idx="0">
                  <c:v>Offshore Wind (floating)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'D2.6.3.B'!$T$53:$AA$53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'D2.6.3.B'!$T$74:$AA$74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0.10138666666666667</c:v>
                </c:pt>
                <c:pt idx="6">
                  <c:v>0.27073333333333333</c:v>
                </c:pt>
                <c:pt idx="7">
                  <c:v>13.844946666666669</c:v>
                </c:pt>
              </c:numCache>
            </c:numRef>
          </c:val>
        </c:ser>
        <c:ser>
          <c:idx val="21"/>
          <c:order val="21"/>
          <c:tx>
            <c:strRef>
              <c:f>'D2.6.3.B'!$S$75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'D2.6.3.B'!$T$53:$AA$53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'D2.6.3.B'!$T$75:$AA$75</c:f>
              <c:numCache>
                <c:formatCode>General</c:formatCode>
                <c:ptCount val="8"/>
                <c:pt idx="0">
                  <c:v>7.59396</c:v>
                </c:pt>
                <c:pt idx="1">
                  <c:v>6.1769999999999996</c:v>
                </c:pt>
                <c:pt idx="2">
                  <c:v>2.8552533333333332</c:v>
                </c:pt>
                <c:pt idx="3">
                  <c:v>0.87597999999999998</c:v>
                </c:pt>
                <c:pt idx="4">
                  <c:v>4.1907000000000005</c:v>
                </c:pt>
                <c:pt idx="5">
                  <c:v>3.6290799999999996</c:v>
                </c:pt>
                <c:pt idx="6">
                  <c:v>2.3370800000000003</c:v>
                </c:pt>
                <c:pt idx="7">
                  <c:v>6.0847866666666661</c:v>
                </c:pt>
              </c:numCache>
            </c:numRef>
          </c:val>
        </c:ser>
        <c:ser>
          <c:idx val="22"/>
          <c:order val="22"/>
          <c:tx>
            <c:strRef>
              <c:f>'D2.6.3.B'!$S$76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'D2.6.3.B'!$T$53:$AA$53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'D2.6.3.B'!$T$76:$AA$76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8.3846666666666667E-2</c:v>
                </c:pt>
                <c:pt idx="3">
                  <c:v>0.47034000000000004</c:v>
                </c:pt>
                <c:pt idx="4">
                  <c:v>2.1800000000000001E-3</c:v>
                </c:pt>
                <c:pt idx="5">
                  <c:v>0.78246000000000004</c:v>
                </c:pt>
                <c:pt idx="6">
                  <c:v>0.38418000000000002</c:v>
                </c:pt>
                <c:pt idx="7">
                  <c:v>2.7126333333333332</c:v>
                </c:pt>
              </c:numCache>
            </c:numRef>
          </c:val>
        </c:ser>
        <c:ser>
          <c:idx val="23"/>
          <c:order val="23"/>
          <c:tx>
            <c:strRef>
              <c:f>'D2.6.3.B'!$S$77</c:f>
              <c:strCache>
                <c:ptCount val="1"/>
                <c:pt idx="0">
                  <c:v>Waste Gasification to power with CCS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'D2.6.3.B'!$T$53:$AA$53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'D2.6.3.B'!$T$77:$AA$77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11.711926666666667</c:v>
                </c:pt>
                <c:pt idx="7">
                  <c:v>6.4887066666666673</c:v>
                </c:pt>
              </c:numCache>
            </c:numRef>
          </c:val>
        </c:ser>
        <c:ser>
          <c:idx val="24"/>
          <c:order val="24"/>
          <c:tx>
            <c:strRef>
              <c:f>'D2.6.3.B'!$S$78</c:f>
              <c:strCache>
                <c:ptCount val="1"/>
                <c:pt idx="0">
                  <c:v>Micro Solar PV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'D2.6.3.B'!$T$53:$AA$53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'D2.6.3.B'!$T$78:$AA$78</c:f>
              <c:numCache>
                <c:formatCode>General</c:formatCode>
                <c:ptCount val="8"/>
                <c:pt idx="0">
                  <c:v>7.0945066666666659</c:v>
                </c:pt>
                <c:pt idx="1">
                  <c:v>11.733973333333333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5"/>
          <c:order val="25"/>
          <c:tx>
            <c:strRef>
              <c:f>'D2.6.3.B'!$S$79</c:f>
              <c:strCache>
                <c:ptCount val="1"/>
                <c:pt idx="0">
                  <c:v>Anaerobic Digestion Gas Plant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'D2.6.3.B'!$T$53:$AA$53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'D2.6.3.B'!$T$79:$AA$79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5.94E-3</c:v>
                </c:pt>
                <c:pt idx="7">
                  <c:v>1.2415666666666667</c:v>
                </c:pt>
              </c:numCache>
            </c:numRef>
          </c:val>
        </c:ser>
        <c:ser>
          <c:idx val="26"/>
          <c:order val="26"/>
          <c:tx>
            <c:strRef>
              <c:f>'D2.6.3.B'!$S$80</c:f>
              <c:strCache>
                <c:ptCount val="1"/>
                <c:pt idx="0">
                  <c:v>Pumped Heat Electricity Storage</c:v>
                </c:pt>
              </c:strCache>
            </c:strRef>
          </c:tx>
          <c:spPr>
            <a:solidFill>
              <a:srgbClr val="B1A0C7"/>
            </a:solidFill>
          </c:spPr>
          <c:invertIfNegative val="0"/>
          <c:cat>
            <c:numRef>
              <c:f>'D2.6.3.B'!$T$53:$AA$53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'D2.6.3.B'!$T$80:$AA$80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3.5933333333333334E-3</c:v>
                </c:pt>
                <c:pt idx="3">
                  <c:v>0.51956666666666673</c:v>
                </c:pt>
                <c:pt idx="4">
                  <c:v>0.7471133333333333</c:v>
                </c:pt>
                <c:pt idx="5">
                  <c:v>0.43385999999999997</c:v>
                </c:pt>
                <c:pt idx="6">
                  <c:v>4.6553333333333329E-2</c:v>
                </c:pt>
                <c:pt idx="7">
                  <c:v>0.39249333333333336</c:v>
                </c:pt>
              </c:numCache>
            </c:numRef>
          </c:val>
        </c:ser>
        <c:ser>
          <c:idx val="27"/>
          <c:order val="27"/>
          <c:tx>
            <c:strRef>
              <c:f>'D2.6.3.B'!$S$81</c:f>
              <c:strCache>
                <c:ptCount val="1"/>
                <c:pt idx="0">
                  <c:v>Geological Storage of Hydrogen</c:v>
                </c:pt>
              </c:strCache>
            </c:strRef>
          </c:tx>
          <c:spPr>
            <a:solidFill>
              <a:srgbClr val="B1A0C7"/>
            </a:solidFill>
          </c:spPr>
          <c:invertIfNegative val="0"/>
          <c:cat>
            <c:numRef>
              <c:f>'D2.6.3.B'!$T$53:$AA$53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'D2.6.3.B'!$T$81:$AA$81</c:f>
              <c:numCache>
                <c:formatCode>General</c:formatCode>
                <c:ptCount val="8"/>
                <c:pt idx="0">
                  <c:v>3.0133333333333336E-3</c:v>
                </c:pt>
                <c:pt idx="1">
                  <c:v>1.158E-2</c:v>
                </c:pt>
                <c:pt idx="2">
                  <c:v>2.4433333333333335E-2</c:v>
                </c:pt>
                <c:pt idx="3">
                  <c:v>6.0986666666666661E-2</c:v>
                </c:pt>
                <c:pt idx="4">
                  <c:v>0.12031999999999998</c:v>
                </c:pt>
                <c:pt idx="5">
                  <c:v>4.6433333333333333E-2</c:v>
                </c:pt>
                <c:pt idx="6">
                  <c:v>5.4666666666666665E-4</c:v>
                </c:pt>
                <c:pt idx="7">
                  <c:v>1.218E-2</c:v>
                </c:pt>
              </c:numCache>
            </c:numRef>
          </c:val>
        </c:ser>
        <c:ser>
          <c:idx val="28"/>
          <c:order val="28"/>
          <c:tx>
            <c:strRef>
              <c:f>'D2.6.3.B'!$S$82</c:f>
              <c:strCache>
                <c:ptCount val="1"/>
                <c:pt idx="0">
                  <c:v>CCGT CCS Retrofit</c:v>
                </c:pt>
              </c:strCache>
            </c:strRef>
          </c:tx>
          <c:spPr>
            <a:solidFill>
              <a:srgbClr val="92CDDC"/>
            </a:solidFill>
          </c:spPr>
          <c:invertIfNegative val="0"/>
          <c:cat>
            <c:numRef>
              <c:f>'D2.6.3.B'!$T$53:$AA$53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'D2.6.3.B'!$T$82:$AA$82</c:f>
              <c:numCache>
                <c:formatCode>General</c:formatCode>
                <c:ptCount val="8"/>
                <c:pt idx="0">
                  <c:v>0</c:v>
                </c:pt>
                <c:pt idx="1">
                  <c:v>1.6000000000000001E-4</c:v>
                </c:pt>
                <c:pt idx="2">
                  <c:v>0.12314</c:v>
                </c:pt>
                <c:pt idx="3">
                  <c:v>0.69371333333333329</c:v>
                </c:pt>
                <c:pt idx="4">
                  <c:v>2.418E-2</c:v>
                </c:pt>
                <c:pt idx="5">
                  <c:v>0.14920666666666668</c:v>
                </c:pt>
                <c:pt idx="6">
                  <c:v>0.56214666666666668</c:v>
                </c:pt>
                <c:pt idx="7">
                  <c:v>0.86382666666666674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29361152"/>
        <c:axId val="229362688"/>
      </c:barChart>
      <c:catAx>
        <c:axId val="22936115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 rot="60000"/>
          <a:lstStyle/>
          <a:p>
            <a:pPr>
              <a:defRPr/>
            </a:pPr>
            <a:endParaRPr lang="en-US"/>
          </a:p>
        </c:txPr>
        <c:crossAx val="229362688"/>
        <c:crosses val="autoZero"/>
        <c:auto val="1"/>
        <c:lblAlgn val="r"/>
        <c:lblOffset val="100"/>
        <c:noMultiLvlLbl val="0"/>
      </c:catAx>
      <c:valAx>
        <c:axId val="229362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£bn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293611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6.xml"/><Relationship Id="rId13" Type="http://schemas.openxmlformats.org/officeDocument/2006/relationships/chart" Target="../charts/chart111.xml"/><Relationship Id="rId3" Type="http://schemas.openxmlformats.org/officeDocument/2006/relationships/chart" Target="../charts/chart101.xml"/><Relationship Id="rId7" Type="http://schemas.openxmlformats.org/officeDocument/2006/relationships/chart" Target="../charts/chart105.xml"/><Relationship Id="rId12" Type="http://schemas.openxmlformats.org/officeDocument/2006/relationships/chart" Target="../charts/chart110.xml"/><Relationship Id="rId2" Type="http://schemas.openxmlformats.org/officeDocument/2006/relationships/chart" Target="../charts/chart100.xml"/><Relationship Id="rId1" Type="http://schemas.openxmlformats.org/officeDocument/2006/relationships/chart" Target="../charts/chart99.xml"/><Relationship Id="rId6" Type="http://schemas.openxmlformats.org/officeDocument/2006/relationships/chart" Target="../charts/chart104.xml"/><Relationship Id="rId11" Type="http://schemas.openxmlformats.org/officeDocument/2006/relationships/chart" Target="../charts/chart109.xml"/><Relationship Id="rId5" Type="http://schemas.openxmlformats.org/officeDocument/2006/relationships/chart" Target="../charts/chart103.xml"/><Relationship Id="rId15" Type="http://schemas.openxmlformats.org/officeDocument/2006/relationships/chart" Target="../charts/chart113.xml"/><Relationship Id="rId10" Type="http://schemas.openxmlformats.org/officeDocument/2006/relationships/chart" Target="../charts/chart108.xml"/><Relationship Id="rId4" Type="http://schemas.openxmlformats.org/officeDocument/2006/relationships/chart" Target="../charts/chart102.xml"/><Relationship Id="rId9" Type="http://schemas.openxmlformats.org/officeDocument/2006/relationships/chart" Target="../charts/chart107.xml"/><Relationship Id="rId14" Type="http://schemas.openxmlformats.org/officeDocument/2006/relationships/chart" Target="../charts/chart112.xml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4.xml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5.xml"/></Relationships>
</file>

<file path=xl/drawings/_rels/drawing1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6.xml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7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.xml"/><Relationship Id="rId13" Type="http://schemas.openxmlformats.org/officeDocument/2006/relationships/chart" Target="../charts/chart33.xml"/><Relationship Id="rId3" Type="http://schemas.openxmlformats.org/officeDocument/2006/relationships/chart" Target="../charts/chart23.xml"/><Relationship Id="rId7" Type="http://schemas.openxmlformats.org/officeDocument/2006/relationships/chart" Target="../charts/chart27.xml"/><Relationship Id="rId12" Type="http://schemas.openxmlformats.org/officeDocument/2006/relationships/chart" Target="../charts/chart32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chart" Target="../charts/chart26.xml"/><Relationship Id="rId11" Type="http://schemas.openxmlformats.org/officeDocument/2006/relationships/chart" Target="../charts/chart31.xml"/><Relationship Id="rId5" Type="http://schemas.openxmlformats.org/officeDocument/2006/relationships/chart" Target="../charts/chart25.xml"/><Relationship Id="rId15" Type="http://schemas.openxmlformats.org/officeDocument/2006/relationships/chart" Target="../charts/chart35.xml"/><Relationship Id="rId10" Type="http://schemas.openxmlformats.org/officeDocument/2006/relationships/chart" Target="../charts/chart30.xml"/><Relationship Id="rId4" Type="http://schemas.openxmlformats.org/officeDocument/2006/relationships/chart" Target="../charts/chart24.xml"/><Relationship Id="rId9" Type="http://schemas.openxmlformats.org/officeDocument/2006/relationships/chart" Target="../charts/chart29.xml"/><Relationship Id="rId14" Type="http://schemas.openxmlformats.org/officeDocument/2006/relationships/chart" Target="../charts/chart34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.xml"/><Relationship Id="rId13" Type="http://schemas.openxmlformats.org/officeDocument/2006/relationships/chart" Target="../charts/chart52.xml"/><Relationship Id="rId18" Type="http://schemas.openxmlformats.org/officeDocument/2006/relationships/chart" Target="../charts/chart57.xml"/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12" Type="http://schemas.openxmlformats.org/officeDocument/2006/relationships/chart" Target="../charts/chart51.xml"/><Relationship Id="rId17" Type="http://schemas.openxmlformats.org/officeDocument/2006/relationships/chart" Target="../charts/chart56.xml"/><Relationship Id="rId2" Type="http://schemas.openxmlformats.org/officeDocument/2006/relationships/chart" Target="../charts/chart41.xml"/><Relationship Id="rId16" Type="http://schemas.openxmlformats.org/officeDocument/2006/relationships/chart" Target="../charts/chart55.xml"/><Relationship Id="rId20" Type="http://schemas.openxmlformats.org/officeDocument/2006/relationships/chart" Target="../charts/chart59.xml"/><Relationship Id="rId1" Type="http://schemas.openxmlformats.org/officeDocument/2006/relationships/chart" Target="../charts/chart40.xml"/><Relationship Id="rId6" Type="http://schemas.openxmlformats.org/officeDocument/2006/relationships/chart" Target="../charts/chart45.xml"/><Relationship Id="rId11" Type="http://schemas.openxmlformats.org/officeDocument/2006/relationships/chart" Target="../charts/chart50.xml"/><Relationship Id="rId5" Type="http://schemas.openxmlformats.org/officeDocument/2006/relationships/chart" Target="../charts/chart44.xml"/><Relationship Id="rId15" Type="http://schemas.openxmlformats.org/officeDocument/2006/relationships/chart" Target="../charts/chart54.xml"/><Relationship Id="rId10" Type="http://schemas.openxmlformats.org/officeDocument/2006/relationships/chart" Target="../charts/chart49.xml"/><Relationship Id="rId19" Type="http://schemas.openxmlformats.org/officeDocument/2006/relationships/chart" Target="../charts/chart58.xml"/><Relationship Id="rId4" Type="http://schemas.openxmlformats.org/officeDocument/2006/relationships/chart" Target="../charts/chart43.xml"/><Relationship Id="rId9" Type="http://schemas.openxmlformats.org/officeDocument/2006/relationships/chart" Target="../charts/chart48.xml"/><Relationship Id="rId14" Type="http://schemas.openxmlformats.org/officeDocument/2006/relationships/chart" Target="../charts/chart53.xml"/></Relationships>
</file>

<file path=xl/drawings/_rels/drawing6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7.xml"/><Relationship Id="rId13" Type="http://schemas.openxmlformats.org/officeDocument/2006/relationships/chart" Target="../charts/chart72.xml"/><Relationship Id="rId3" Type="http://schemas.openxmlformats.org/officeDocument/2006/relationships/chart" Target="../charts/chart62.xml"/><Relationship Id="rId7" Type="http://schemas.openxmlformats.org/officeDocument/2006/relationships/chart" Target="../charts/chart66.xml"/><Relationship Id="rId12" Type="http://schemas.openxmlformats.org/officeDocument/2006/relationships/chart" Target="../charts/chart71.xml"/><Relationship Id="rId2" Type="http://schemas.openxmlformats.org/officeDocument/2006/relationships/chart" Target="../charts/chart61.xml"/><Relationship Id="rId1" Type="http://schemas.openxmlformats.org/officeDocument/2006/relationships/chart" Target="../charts/chart60.xml"/><Relationship Id="rId6" Type="http://schemas.openxmlformats.org/officeDocument/2006/relationships/chart" Target="../charts/chart65.xml"/><Relationship Id="rId11" Type="http://schemas.openxmlformats.org/officeDocument/2006/relationships/chart" Target="../charts/chart70.xml"/><Relationship Id="rId5" Type="http://schemas.openxmlformats.org/officeDocument/2006/relationships/chart" Target="../charts/chart64.xml"/><Relationship Id="rId15" Type="http://schemas.openxmlformats.org/officeDocument/2006/relationships/chart" Target="../charts/chart74.xml"/><Relationship Id="rId10" Type="http://schemas.openxmlformats.org/officeDocument/2006/relationships/chart" Target="../charts/chart69.xml"/><Relationship Id="rId4" Type="http://schemas.openxmlformats.org/officeDocument/2006/relationships/chart" Target="../charts/chart63.xml"/><Relationship Id="rId9" Type="http://schemas.openxmlformats.org/officeDocument/2006/relationships/chart" Target="../charts/chart68.xml"/><Relationship Id="rId14" Type="http://schemas.openxmlformats.org/officeDocument/2006/relationships/chart" Target="../charts/chart73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8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6.xml"/><Relationship Id="rId13" Type="http://schemas.openxmlformats.org/officeDocument/2006/relationships/chart" Target="../charts/chart91.xml"/><Relationship Id="rId18" Type="http://schemas.openxmlformats.org/officeDocument/2006/relationships/chart" Target="../charts/chart96.xml"/><Relationship Id="rId3" Type="http://schemas.openxmlformats.org/officeDocument/2006/relationships/chart" Target="../charts/chart81.xml"/><Relationship Id="rId7" Type="http://schemas.openxmlformats.org/officeDocument/2006/relationships/chart" Target="../charts/chart85.xml"/><Relationship Id="rId12" Type="http://schemas.openxmlformats.org/officeDocument/2006/relationships/chart" Target="../charts/chart90.xml"/><Relationship Id="rId17" Type="http://schemas.openxmlformats.org/officeDocument/2006/relationships/chart" Target="../charts/chart95.xml"/><Relationship Id="rId2" Type="http://schemas.openxmlformats.org/officeDocument/2006/relationships/chart" Target="../charts/chart80.xml"/><Relationship Id="rId16" Type="http://schemas.openxmlformats.org/officeDocument/2006/relationships/chart" Target="../charts/chart94.xml"/><Relationship Id="rId20" Type="http://schemas.openxmlformats.org/officeDocument/2006/relationships/chart" Target="../charts/chart98.xml"/><Relationship Id="rId1" Type="http://schemas.openxmlformats.org/officeDocument/2006/relationships/chart" Target="../charts/chart79.xml"/><Relationship Id="rId6" Type="http://schemas.openxmlformats.org/officeDocument/2006/relationships/chart" Target="../charts/chart84.xml"/><Relationship Id="rId11" Type="http://schemas.openxmlformats.org/officeDocument/2006/relationships/chart" Target="../charts/chart89.xml"/><Relationship Id="rId5" Type="http://schemas.openxmlformats.org/officeDocument/2006/relationships/chart" Target="../charts/chart83.xml"/><Relationship Id="rId15" Type="http://schemas.openxmlformats.org/officeDocument/2006/relationships/chart" Target="../charts/chart93.xml"/><Relationship Id="rId10" Type="http://schemas.openxmlformats.org/officeDocument/2006/relationships/chart" Target="../charts/chart88.xml"/><Relationship Id="rId19" Type="http://schemas.openxmlformats.org/officeDocument/2006/relationships/chart" Target="../charts/chart97.xml"/><Relationship Id="rId4" Type="http://schemas.openxmlformats.org/officeDocument/2006/relationships/chart" Target="../charts/chart82.xml"/><Relationship Id="rId9" Type="http://schemas.openxmlformats.org/officeDocument/2006/relationships/chart" Target="../charts/chart87.xml"/><Relationship Id="rId14" Type="http://schemas.openxmlformats.org/officeDocument/2006/relationships/chart" Target="../charts/chart9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7</xdr:col>
      <xdr:colOff>182880</xdr:colOff>
      <xdr:row>39</xdr:row>
      <xdr:rowOff>60960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" y="7620"/>
          <a:ext cx="4869180" cy="6888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0.00248</cdr:x>
      <cdr:y>0.95946</cdr:y>
    </cdr:from>
    <cdr:to>
      <cdr:x>0.31107</cdr:x>
      <cdr:y>0.99299</cdr:y>
    </cdr:to>
    <cdr:sp macro="" textlink="VersionStamp">
      <cdr:nvSpPr>
        <cdr:cNvPr id="2" name="TextBox 1"/>
        <cdr:cNvSpPr txBox="1"/>
      </cdr:nvSpPr>
      <cdr:spPr>
        <a:xfrm xmlns:a="http://schemas.openxmlformats.org/drawingml/2006/main">
          <a:off x="24121" y="5871883"/>
          <a:ext cx="3001468" cy="2052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BE27154-5A8E-40F4-85DE-7B95872A7C18}" type="TxLink">
            <a:rPr lang="en-US" sz="900" b="0" i="0" u="none" strike="noStrike">
              <a:solidFill>
                <a:srgbClr val="000000"/>
              </a:solidFill>
              <a:latin typeface="+mn-lt"/>
              <a:cs typeface="Arial"/>
            </a:rPr>
            <a:pPr/>
            <a:t>DB v4.0 / Optimiser v4.0</a:t>
          </a:fld>
          <a:endParaRPr lang="en-GB" sz="900">
            <a:latin typeface="+mn-lt"/>
          </a:endParaRP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0.96495</cdr:y>
    </cdr:from>
    <cdr:to>
      <cdr:x>0.49468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5500"/>
          <a:ext cx="4829735" cy="2144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8EE8EF24-982D-4338-B9FF-3B1FEA9C151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0.9558</cdr:y>
    </cdr:from>
    <cdr:to>
      <cdr:x>0.38586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49471"/>
          <a:ext cx="3765176" cy="270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55F1225-06B4-4C82-91C5-2CC585301EC6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0.95763</cdr:y>
    </cdr:from>
    <cdr:to>
      <cdr:x>0.36293</cdr:x>
      <cdr:y>0.99775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60677"/>
          <a:ext cx="3541058" cy="2455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52EFF497-5036-4802-A4D3-F0F8006FA9A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0.96495</cdr:y>
    </cdr:from>
    <cdr:to>
      <cdr:x>0.49468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5500"/>
          <a:ext cx="4829735" cy="2144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8EE8EF24-982D-4338-B9FF-3B1FEA9C151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0.96495</cdr:y>
    </cdr:from>
    <cdr:to>
      <cdr:x>0.49468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5500"/>
          <a:ext cx="4829735" cy="2144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8EE8EF24-982D-4338-B9FF-3B1FEA9C151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0.96495</cdr:y>
    </cdr:from>
    <cdr:to>
      <cdr:x>0.49468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5500"/>
          <a:ext cx="4829735" cy="2144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8EE8EF24-982D-4338-B9FF-3B1FEA9C151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577903</xdr:colOff>
      <xdr:row>17</xdr:row>
      <xdr:rowOff>34416</xdr:rowOff>
    </xdr:from>
    <xdr:to>
      <xdr:col>28</xdr:col>
      <xdr:colOff>87363</xdr:colOff>
      <xdr:row>49</xdr:row>
      <xdr:rowOff>58416</xdr:rowOff>
    </xdr:to>
    <xdr:graphicFrame macro="">
      <xdr:nvGraphicFramePr>
        <xdr:cNvPr id="2" name="chtElectricityGeneration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33</xdr:col>
      <xdr:colOff>13606</xdr:colOff>
      <xdr:row>17</xdr:row>
      <xdr:rowOff>27213</xdr:rowOff>
    </xdr:from>
    <xdr:to>
      <xdr:col>44</xdr:col>
      <xdr:colOff>282870</xdr:colOff>
      <xdr:row>49</xdr:row>
      <xdr:rowOff>51213</xdr:rowOff>
    </xdr:to>
    <xdr:graphicFrame macro="">
      <xdr:nvGraphicFramePr>
        <xdr:cNvPr id="3" name="chtElectrictyGenerationGWh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48</xdr:col>
      <xdr:colOff>834116</xdr:colOff>
      <xdr:row>16</xdr:row>
      <xdr:rowOff>81643</xdr:rowOff>
    </xdr:from>
    <xdr:to>
      <xdr:col>59</xdr:col>
      <xdr:colOff>110452</xdr:colOff>
      <xdr:row>48</xdr:row>
      <xdr:rowOff>105644</xdr:rowOff>
    </xdr:to>
    <xdr:graphicFrame macro="">
      <xdr:nvGraphicFramePr>
        <xdr:cNvPr id="4" name="chtSpaceHeatProduc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64</xdr:col>
      <xdr:colOff>1719942</xdr:colOff>
      <xdr:row>16</xdr:row>
      <xdr:rowOff>109104</xdr:rowOff>
    </xdr:from>
    <xdr:to>
      <xdr:col>76</xdr:col>
      <xdr:colOff>497574</xdr:colOff>
      <xdr:row>48</xdr:row>
      <xdr:rowOff>133105</xdr:rowOff>
    </xdr:to>
    <xdr:graphicFrame macro="">
      <xdr:nvGraphicFramePr>
        <xdr:cNvPr id="5" name="chtRoadTransport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80</xdr:col>
      <xdr:colOff>136071</xdr:colOff>
      <xdr:row>16</xdr:row>
      <xdr:rowOff>108856</xdr:rowOff>
    </xdr:from>
    <xdr:to>
      <xdr:col>94</xdr:col>
      <xdr:colOff>136375</xdr:colOff>
      <xdr:row>48</xdr:row>
      <xdr:rowOff>132857</xdr:rowOff>
    </xdr:to>
    <xdr:graphicFrame macro="">
      <xdr:nvGraphicFramePr>
        <xdr:cNvPr id="6" name="chtRoadTransport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97</xdr:col>
      <xdr:colOff>19049</xdr:colOff>
      <xdr:row>16</xdr:row>
      <xdr:rowOff>122711</xdr:rowOff>
    </xdr:from>
    <xdr:to>
      <xdr:col>107</xdr:col>
      <xdr:colOff>166818</xdr:colOff>
      <xdr:row>48</xdr:row>
      <xdr:rowOff>146712</xdr:rowOff>
    </xdr:to>
    <xdr:graphicFrame macro="">
      <xdr:nvGraphicFramePr>
        <xdr:cNvPr id="7" name="chtNetCO2Emission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0</xdr:colOff>
      <xdr:row>16</xdr:row>
      <xdr:rowOff>190499</xdr:rowOff>
    </xdr:from>
    <xdr:to>
      <xdr:col>9</xdr:col>
      <xdr:colOff>406222</xdr:colOff>
      <xdr:row>49</xdr:row>
      <xdr:rowOff>24000</xdr:rowOff>
    </xdr:to>
    <xdr:graphicFrame macro="">
      <xdr:nvGraphicFramePr>
        <xdr:cNvPr id="8" name="chtPrimaryEnergy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112</xdr:col>
      <xdr:colOff>0</xdr:colOff>
      <xdr:row>16</xdr:row>
      <xdr:rowOff>190499</xdr:rowOff>
    </xdr:from>
    <xdr:to>
      <xdr:col>126</xdr:col>
      <xdr:colOff>131111</xdr:colOff>
      <xdr:row>49</xdr:row>
      <xdr:rowOff>23999</xdr:rowOff>
    </xdr:to>
    <xdr:graphicFrame macro="">
      <xdr:nvGraphicFramePr>
        <xdr:cNvPr id="9" name="chtElectricityConsumptionGWh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131</xdr:col>
      <xdr:colOff>0</xdr:colOff>
      <xdr:row>16</xdr:row>
      <xdr:rowOff>190499</xdr:rowOff>
    </xdr:from>
    <xdr:to>
      <xdr:col>143</xdr:col>
      <xdr:colOff>391237</xdr:colOff>
      <xdr:row>49</xdr:row>
      <xdr:rowOff>23999</xdr:rowOff>
    </xdr:to>
    <xdr:graphicFrame macro="">
      <xdr:nvGraphicFramePr>
        <xdr:cNvPr id="10" name="chtStorage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153</xdr:col>
      <xdr:colOff>0</xdr:colOff>
      <xdr:row>17</xdr:row>
      <xdr:rowOff>0</xdr:rowOff>
    </xdr:from>
    <xdr:to>
      <xdr:col>164</xdr:col>
      <xdr:colOff>574107</xdr:colOff>
      <xdr:row>49</xdr:row>
      <xdr:rowOff>24000</xdr:rowOff>
    </xdr:to>
    <xdr:graphicFrame macro="">
      <xdr:nvGraphicFramePr>
        <xdr:cNvPr id="11" name="chtRetrofit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165</xdr:col>
      <xdr:colOff>0</xdr:colOff>
      <xdr:row>16</xdr:row>
      <xdr:rowOff>190499</xdr:rowOff>
    </xdr:from>
    <xdr:to>
      <xdr:col>179</xdr:col>
      <xdr:colOff>244983</xdr:colOff>
      <xdr:row>49</xdr:row>
      <xdr:rowOff>23999</xdr:rowOff>
    </xdr:to>
    <xdr:graphicFrame macro="">
      <xdr:nvGraphicFramePr>
        <xdr:cNvPr id="12" name="chWaterHeating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185</xdr:col>
      <xdr:colOff>0</xdr:colOff>
      <xdr:row>16</xdr:row>
      <xdr:rowOff>190499</xdr:rowOff>
    </xdr:from>
    <xdr:to>
      <xdr:col>199</xdr:col>
      <xdr:colOff>542657</xdr:colOff>
      <xdr:row>49</xdr:row>
      <xdr:rowOff>23999</xdr:rowOff>
    </xdr:to>
    <xdr:graphicFrame macro="">
      <xdr:nvGraphicFramePr>
        <xdr:cNvPr id="13" name="chtHydrog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205</xdr:col>
      <xdr:colOff>0</xdr:colOff>
      <xdr:row>16</xdr:row>
      <xdr:rowOff>190499</xdr:rowOff>
    </xdr:from>
    <xdr:to>
      <xdr:col>220</xdr:col>
      <xdr:colOff>85778</xdr:colOff>
      <xdr:row>49</xdr:row>
      <xdr:rowOff>23999</xdr:rowOff>
    </xdr:to>
    <xdr:graphicFrame macro="">
      <xdr:nvGraphicFramePr>
        <xdr:cNvPr id="14" name="chtGas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225</xdr:col>
      <xdr:colOff>0</xdr:colOff>
      <xdr:row>16</xdr:row>
      <xdr:rowOff>190499</xdr:rowOff>
    </xdr:from>
    <xdr:to>
      <xdr:col>239</xdr:col>
      <xdr:colOff>535935</xdr:colOff>
      <xdr:row>49</xdr:row>
      <xdr:rowOff>23999</xdr:rowOff>
    </xdr:to>
    <xdr:graphicFrame macro="">
      <xdr:nvGraphicFramePr>
        <xdr:cNvPr id="15" name="chtHydrogen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245</xdr:col>
      <xdr:colOff>0</xdr:colOff>
      <xdr:row>16</xdr:row>
      <xdr:rowOff>190499</xdr:rowOff>
    </xdr:from>
    <xdr:to>
      <xdr:col>260</xdr:col>
      <xdr:colOff>70368</xdr:colOff>
      <xdr:row>49</xdr:row>
      <xdr:rowOff>23999</xdr:rowOff>
    </xdr:to>
    <xdr:graphicFrame macro="">
      <xdr:nvGraphicFramePr>
        <xdr:cNvPr id="16" name="chtBiomass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0.95933</cdr:y>
    </cdr:from>
    <cdr:to>
      <cdr:x>0.29852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71085"/>
          <a:ext cx="2903765" cy="2489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9CF36A8F-837F-4AE1-A74A-EDC9FAE51847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0.96417</cdr:y>
    </cdr:from>
    <cdr:to>
      <cdr:x>0.34344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0698"/>
          <a:ext cx="3325746" cy="2193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2DB7BC47-B58A-40E5-828E-0866D6E1E71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0.96077</cdr:y>
    </cdr:from>
    <cdr:to>
      <cdr:x>0.36423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79886"/>
          <a:ext cx="3524972" cy="2401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A5DF012-A3B2-40FC-A3D2-ADBBF3300B62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0.9558</cdr:y>
    </cdr:from>
    <cdr:to>
      <cdr:x>0.34692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49472"/>
          <a:ext cx="3361764" cy="270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8D5EDEE-6F94-4649-A75F-5F502DB7A461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0.96726</cdr:y>
    </cdr:from>
    <cdr:to>
      <cdr:x>0.35041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19660"/>
          <a:ext cx="3412352" cy="2003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4F01ED16-C78D-4F0F-B089-AA1570F54D82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0.96547</cdr:y>
    </cdr:from>
    <cdr:to>
      <cdr:x>0.37606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8703"/>
          <a:ext cx="3673928" cy="2112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6C376779-D9AB-4950-8398-B84156FD1CB0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0.96452</cdr:y>
    </cdr:from>
    <cdr:to>
      <cdr:x>0.3581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2852"/>
          <a:ext cx="3494796" cy="2171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3D0B9F9F-0CBF-49EE-90C7-36D9104C4C74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0.00248</cdr:x>
      <cdr:y>0.95946</cdr:y>
    </cdr:from>
    <cdr:to>
      <cdr:x>0.31107</cdr:x>
      <cdr:y>0.99299</cdr:y>
    </cdr:to>
    <cdr:sp macro="" textlink="VersionStamp">
      <cdr:nvSpPr>
        <cdr:cNvPr id="2" name="TextBox 1"/>
        <cdr:cNvSpPr txBox="1"/>
      </cdr:nvSpPr>
      <cdr:spPr>
        <a:xfrm xmlns:a="http://schemas.openxmlformats.org/drawingml/2006/main">
          <a:off x="24121" y="5871883"/>
          <a:ext cx="3001468" cy="2052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BE27154-5A8E-40F4-85DE-7B95872A7C18}" type="TxLink">
            <a:rPr lang="en-US" sz="900" b="0" i="0" u="none" strike="noStrike">
              <a:solidFill>
                <a:srgbClr val="000000"/>
              </a:solidFill>
              <a:latin typeface="+mn-lt"/>
              <a:cs typeface="Arial"/>
            </a:rPr>
            <a:pPr/>
            <a:t>DB v4.0 / Optimiser v4.0</a:t>
          </a:fld>
          <a:endParaRPr lang="en-GB" sz="900">
            <a:latin typeface="+mn-lt"/>
          </a:endParaRP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0.9558</cdr:y>
    </cdr:from>
    <cdr:to>
      <cdr:x>0.34692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49472"/>
          <a:ext cx="3361764" cy="270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8D5EDEE-6F94-4649-A75F-5F502DB7A461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0.00183</cdr:x>
      <cdr:y>0.9558</cdr:y>
    </cdr:from>
    <cdr:to>
      <cdr:x>0.34228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17854" y="5849472"/>
          <a:ext cx="3321499" cy="270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D255E9A9-2C96-4689-953A-045A6A457EC0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0.9558</cdr:y>
    </cdr:from>
    <cdr:to>
      <cdr:x>0.38586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49471"/>
          <a:ext cx="3765176" cy="270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55F1225-06B4-4C82-91C5-2CC585301EC6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0.95763</cdr:y>
    </cdr:from>
    <cdr:to>
      <cdr:x>0.36293</cdr:x>
      <cdr:y>0.99775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60677"/>
          <a:ext cx="3541058" cy="2455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52EFF497-5036-4802-A4D3-F0F8006FA9A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0.96312</cdr:y>
    </cdr:from>
    <cdr:to>
      <cdr:x>0.37233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94295"/>
          <a:ext cx="3619500" cy="2257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6E61F638-3CF0-4E9F-BA35-8F15CF6481F4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0.96129</cdr:y>
    </cdr:from>
    <cdr:to>
      <cdr:x>0.4067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83088"/>
          <a:ext cx="3955677" cy="2369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4FD8DB54-7E94-48A7-81D1-39B377020A3F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0.00183</cdr:x>
      <cdr:y>0.9558</cdr:y>
    </cdr:from>
    <cdr:to>
      <cdr:x>0.34228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17854" y="5849472"/>
          <a:ext cx="3321499" cy="270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D255E9A9-2C96-4689-953A-045A6A457EC0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0.96312</cdr:y>
    </cdr:from>
    <cdr:to>
      <cdr:x>0.45315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94295"/>
          <a:ext cx="4403912" cy="2257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3FC160E8-A2E3-44D0-8CB6-34BC8D4760B4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0.96495</cdr:y>
    </cdr:from>
    <cdr:to>
      <cdr:x>0.49468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5500"/>
          <a:ext cx="4829735" cy="2144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8EE8EF24-982D-4338-B9FF-3B1FEA9C151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10311</xdr:colOff>
      <xdr:row>15</xdr:row>
      <xdr:rowOff>164055</xdr:rowOff>
    </xdr:from>
    <xdr:to>
      <xdr:col>12</xdr:col>
      <xdr:colOff>736390</xdr:colOff>
      <xdr:row>44</xdr:row>
      <xdr:rowOff>145677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10311</xdr:colOff>
      <xdr:row>15</xdr:row>
      <xdr:rowOff>164055</xdr:rowOff>
    </xdr:from>
    <xdr:to>
      <xdr:col>12</xdr:col>
      <xdr:colOff>933614</xdr:colOff>
      <xdr:row>44</xdr:row>
      <xdr:rowOff>145677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65314</xdr:colOff>
      <xdr:row>4</xdr:row>
      <xdr:rowOff>32657</xdr:rowOff>
    </xdr:from>
    <xdr:to>
      <xdr:col>14</xdr:col>
      <xdr:colOff>622342</xdr:colOff>
      <xdr:row>38</xdr:row>
      <xdr:rowOff>67524</xdr:rowOff>
    </xdr:to>
    <xdr:graphicFrame macro="">
      <xdr:nvGraphicFramePr>
        <xdr:cNvPr id="3" name="chtSimResult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99060</xdr:colOff>
      <xdr:row>15</xdr:row>
      <xdr:rowOff>144780</xdr:rowOff>
    </xdr:from>
    <xdr:to>
      <xdr:col>14</xdr:col>
      <xdr:colOff>647700</xdr:colOff>
      <xdr:row>27</xdr:row>
      <xdr:rowOff>26670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0.9558</cdr:y>
    </cdr:from>
    <cdr:to>
      <cdr:x>0.38586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49471"/>
          <a:ext cx="3765176" cy="270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55F1225-06B4-4C82-91C5-2CC585301EC6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0.95763</cdr:y>
    </cdr:from>
    <cdr:to>
      <cdr:x>0.36293</cdr:x>
      <cdr:y>0.99775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60677"/>
          <a:ext cx="3541058" cy="2455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52EFF497-5036-4802-A4D3-F0F8006FA9A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0.96312</cdr:y>
    </cdr:from>
    <cdr:to>
      <cdr:x>0.37233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94295"/>
          <a:ext cx="3619500" cy="2257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6E61F638-3CF0-4E9F-BA35-8F15CF6481F4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0.96129</cdr:y>
    </cdr:from>
    <cdr:to>
      <cdr:x>0.4067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83088"/>
          <a:ext cx="3955677" cy="2369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4FD8DB54-7E94-48A7-81D1-39B377020A3F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0.96312</cdr:y>
    </cdr:from>
    <cdr:to>
      <cdr:x>0.45315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94295"/>
          <a:ext cx="4403912" cy="2257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3FC160E8-A2E3-44D0-8CB6-34BC8D4760B4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0.96495</cdr:y>
    </cdr:from>
    <cdr:to>
      <cdr:x>0.49468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5500"/>
          <a:ext cx="4829735" cy="2144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8EE8EF24-982D-4338-B9FF-3B1FEA9C151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0.9558</cdr:y>
    </cdr:from>
    <cdr:to>
      <cdr:x>0.38586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49471"/>
          <a:ext cx="3765176" cy="270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55F1225-06B4-4C82-91C5-2CC585301EC6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175260</xdr:colOff>
      <xdr:row>39</xdr:row>
      <xdr:rowOff>45720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869180" cy="688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0.95763</cdr:y>
    </cdr:from>
    <cdr:to>
      <cdr:x>0.36293</cdr:x>
      <cdr:y>0.99775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60677"/>
          <a:ext cx="3541058" cy="2455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52EFF497-5036-4802-A4D3-F0F8006FA9A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0.96495</cdr:y>
    </cdr:from>
    <cdr:to>
      <cdr:x>0.49468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5500"/>
          <a:ext cx="4829735" cy="2144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8EE8EF24-982D-4338-B9FF-3B1FEA9C151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0.96495</cdr:y>
    </cdr:from>
    <cdr:to>
      <cdr:x>0.49468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5500"/>
          <a:ext cx="4829735" cy="2144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8EE8EF24-982D-4338-B9FF-3B1FEA9C151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0.96495</cdr:y>
    </cdr:from>
    <cdr:to>
      <cdr:x>0.49468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5500"/>
          <a:ext cx="4829735" cy="2144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8EE8EF24-982D-4338-B9FF-3B1FEA9C151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577903</xdr:colOff>
      <xdr:row>17</xdr:row>
      <xdr:rowOff>34416</xdr:rowOff>
    </xdr:from>
    <xdr:to>
      <xdr:col>28</xdr:col>
      <xdr:colOff>87362</xdr:colOff>
      <xdr:row>49</xdr:row>
      <xdr:rowOff>58416</xdr:rowOff>
    </xdr:to>
    <xdr:graphicFrame macro="">
      <xdr:nvGraphicFramePr>
        <xdr:cNvPr id="3" name="chtElectricityGeneration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33</xdr:col>
      <xdr:colOff>13606</xdr:colOff>
      <xdr:row>17</xdr:row>
      <xdr:rowOff>27213</xdr:rowOff>
    </xdr:from>
    <xdr:to>
      <xdr:col>44</xdr:col>
      <xdr:colOff>282870</xdr:colOff>
      <xdr:row>49</xdr:row>
      <xdr:rowOff>51213</xdr:rowOff>
    </xdr:to>
    <xdr:graphicFrame macro="">
      <xdr:nvGraphicFramePr>
        <xdr:cNvPr id="4" name="chtElectrictyGenerationGWh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48</xdr:col>
      <xdr:colOff>834116</xdr:colOff>
      <xdr:row>16</xdr:row>
      <xdr:rowOff>81643</xdr:rowOff>
    </xdr:from>
    <xdr:to>
      <xdr:col>59</xdr:col>
      <xdr:colOff>110452</xdr:colOff>
      <xdr:row>48</xdr:row>
      <xdr:rowOff>105644</xdr:rowOff>
    </xdr:to>
    <xdr:graphicFrame macro="">
      <xdr:nvGraphicFramePr>
        <xdr:cNvPr id="5" name="chtSpaceHeatProduc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64</xdr:col>
      <xdr:colOff>1719942</xdr:colOff>
      <xdr:row>16</xdr:row>
      <xdr:rowOff>109104</xdr:rowOff>
    </xdr:from>
    <xdr:to>
      <xdr:col>76</xdr:col>
      <xdr:colOff>497573</xdr:colOff>
      <xdr:row>48</xdr:row>
      <xdr:rowOff>133105</xdr:rowOff>
    </xdr:to>
    <xdr:graphicFrame macro="">
      <xdr:nvGraphicFramePr>
        <xdr:cNvPr id="6" name="chtRoadTransport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80</xdr:col>
      <xdr:colOff>136071</xdr:colOff>
      <xdr:row>16</xdr:row>
      <xdr:rowOff>108856</xdr:rowOff>
    </xdr:from>
    <xdr:to>
      <xdr:col>94</xdr:col>
      <xdr:colOff>158147</xdr:colOff>
      <xdr:row>48</xdr:row>
      <xdr:rowOff>132857</xdr:rowOff>
    </xdr:to>
    <xdr:graphicFrame macro="">
      <xdr:nvGraphicFramePr>
        <xdr:cNvPr id="7" name="chtRoadTransport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97</xdr:col>
      <xdr:colOff>19049</xdr:colOff>
      <xdr:row>16</xdr:row>
      <xdr:rowOff>122711</xdr:rowOff>
    </xdr:from>
    <xdr:to>
      <xdr:col>107</xdr:col>
      <xdr:colOff>166818</xdr:colOff>
      <xdr:row>48</xdr:row>
      <xdr:rowOff>146712</xdr:rowOff>
    </xdr:to>
    <xdr:graphicFrame macro="">
      <xdr:nvGraphicFramePr>
        <xdr:cNvPr id="8" name="chtNetCO2Emission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0</xdr:colOff>
      <xdr:row>16</xdr:row>
      <xdr:rowOff>190499</xdr:rowOff>
    </xdr:from>
    <xdr:to>
      <xdr:col>9</xdr:col>
      <xdr:colOff>221164</xdr:colOff>
      <xdr:row>49</xdr:row>
      <xdr:rowOff>24000</xdr:rowOff>
    </xdr:to>
    <xdr:graphicFrame macro="">
      <xdr:nvGraphicFramePr>
        <xdr:cNvPr id="9" name="chtPrimaryEnergy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112</xdr:col>
      <xdr:colOff>0</xdr:colOff>
      <xdr:row>16</xdr:row>
      <xdr:rowOff>190499</xdr:rowOff>
    </xdr:from>
    <xdr:to>
      <xdr:col>126</xdr:col>
      <xdr:colOff>131111</xdr:colOff>
      <xdr:row>49</xdr:row>
      <xdr:rowOff>23999</xdr:rowOff>
    </xdr:to>
    <xdr:graphicFrame macro="">
      <xdr:nvGraphicFramePr>
        <xdr:cNvPr id="10" name="chtElectricityConsumptionGWh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131</xdr:col>
      <xdr:colOff>0</xdr:colOff>
      <xdr:row>16</xdr:row>
      <xdr:rowOff>190499</xdr:rowOff>
    </xdr:from>
    <xdr:to>
      <xdr:col>143</xdr:col>
      <xdr:colOff>391237</xdr:colOff>
      <xdr:row>49</xdr:row>
      <xdr:rowOff>23999</xdr:rowOff>
    </xdr:to>
    <xdr:graphicFrame macro="">
      <xdr:nvGraphicFramePr>
        <xdr:cNvPr id="11" name="chtStorage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153</xdr:col>
      <xdr:colOff>0</xdr:colOff>
      <xdr:row>17</xdr:row>
      <xdr:rowOff>0</xdr:rowOff>
    </xdr:from>
    <xdr:to>
      <xdr:col>164</xdr:col>
      <xdr:colOff>574107</xdr:colOff>
      <xdr:row>49</xdr:row>
      <xdr:rowOff>24000</xdr:rowOff>
    </xdr:to>
    <xdr:graphicFrame macro="">
      <xdr:nvGraphicFramePr>
        <xdr:cNvPr id="12" name="chtRetrofit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165</xdr:col>
      <xdr:colOff>0</xdr:colOff>
      <xdr:row>16</xdr:row>
      <xdr:rowOff>190499</xdr:rowOff>
    </xdr:from>
    <xdr:to>
      <xdr:col>179</xdr:col>
      <xdr:colOff>244983</xdr:colOff>
      <xdr:row>49</xdr:row>
      <xdr:rowOff>23999</xdr:rowOff>
    </xdr:to>
    <xdr:graphicFrame macro="">
      <xdr:nvGraphicFramePr>
        <xdr:cNvPr id="13" name="chWaterHeating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185</xdr:col>
      <xdr:colOff>0</xdr:colOff>
      <xdr:row>16</xdr:row>
      <xdr:rowOff>190499</xdr:rowOff>
    </xdr:from>
    <xdr:to>
      <xdr:col>199</xdr:col>
      <xdr:colOff>542657</xdr:colOff>
      <xdr:row>49</xdr:row>
      <xdr:rowOff>23999</xdr:rowOff>
    </xdr:to>
    <xdr:graphicFrame macro="">
      <xdr:nvGraphicFramePr>
        <xdr:cNvPr id="14" name="chtHydrog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205</xdr:col>
      <xdr:colOff>0</xdr:colOff>
      <xdr:row>16</xdr:row>
      <xdr:rowOff>190499</xdr:rowOff>
    </xdr:from>
    <xdr:to>
      <xdr:col>220</xdr:col>
      <xdr:colOff>85778</xdr:colOff>
      <xdr:row>49</xdr:row>
      <xdr:rowOff>23999</xdr:rowOff>
    </xdr:to>
    <xdr:graphicFrame macro="">
      <xdr:nvGraphicFramePr>
        <xdr:cNvPr id="15" name="chtGas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225</xdr:col>
      <xdr:colOff>0</xdr:colOff>
      <xdr:row>16</xdr:row>
      <xdr:rowOff>190499</xdr:rowOff>
    </xdr:from>
    <xdr:to>
      <xdr:col>239</xdr:col>
      <xdr:colOff>535935</xdr:colOff>
      <xdr:row>49</xdr:row>
      <xdr:rowOff>23999</xdr:rowOff>
    </xdr:to>
    <xdr:graphicFrame macro="">
      <xdr:nvGraphicFramePr>
        <xdr:cNvPr id="16" name="chtHydrogen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245</xdr:col>
      <xdr:colOff>0</xdr:colOff>
      <xdr:row>16</xdr:row>
      <xdr:rowOff>190499</xdr:rowOff>
    </xdr:from>
    <xdr:to>
      <xdr:col>260</xdr:col>
      <xdr:colOff>70368</xdr:colOff>
      <xdr:row>49</xdr:row>
      <xdr:rowOff>23999</xdr:rowOff>
    </xdr:to>
    <xdr:graphicFrame macro="">
      <xdr:nvGraphicFramePr>
        <xdr:cNvPr id="17" name="chtBiomass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0.95933</cdr:y>
    </cdr:from>
    <cdr:to>
      <cdr:x>0.29852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71085"/>
          <a:ext cx="2903765" cy="2489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9CF36A8F-837F-4AE1-A74A-EDC9FAE51847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0.96417</cdr:y>
    </cdr:from>
    <cdr:to>
      <cdr:x>0.34344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0698"/>
          <a:ext cx="3325746" cy="2193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2DB7BC47-B58A-40E5-828E-0866D6E1E71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0.96077</cdr:y>
    </cdr:from>
    <cdr:to>
      <cdr:x>0.36423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79886"/>
          <a:ext cx="3524972" cy="2401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A5DF012-A3B2-40FC-A3D2-ADBBF3300B62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0.96726</cdr:y>
    </cdr:from>
    <cdr:to>
      <cdr:x>0.35041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19660"/>
          <a:ext cx="3412352" cy="2003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4F01ED16-C78D-4F0F-B089-AA1570F54D82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0.96547</cdr:y>
    </cdr:from>
    <cdr:to>
      <cdr:x>0.37606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8703"/>
          <a:ext cx="3673928" cy="2112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6C376779-D9AB-4950-8398-B84156FD1CB0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577903</xdr:colOff>
      <xdr:row>17</xdr:row>
      <xdr:rowOff>34416</xdr:rowOff>
    </xdr:from>
    <xdr:to>
      <xdr:col>32</xdr:col>
      <xdr:colOff>267171</xdr:colOff>
      <xdr:row>49</xdr:row>
      <xdr:rowOff>58416</xdr:rowOff>
    </xdr:to>
    <xdr:graphicFrame macro="">
      <xdr:nvGraphicFramePr>
        <xdr:cNvPr id="3" name="chtElectricityGeneration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34</xdr:col>
      <xdr:colOff>13606</xdr:colOff>
      <xdr:row>17</xdr:row>
      <xdr:rowOff>27213</xdr:rowOff>
    </xdr:from>
    <xdr:to>
      <xdr:col>48</xdr:col>
      <xdr:colOff>1253647</xdr:colOff>
      <xdr:row>49</xdr:row>
      <xdr:rowOff>51213</xdr:rowOff>
    </xdr:to>
    <xdr:graphicFrame macro="">
      <xdr:nvGraphicFramePr>
        <xdr:cNvPr id="4" name="chtElectrictyGenerationGWh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49</xdr:col>
      <xdr:colOff>834116</xdr:colOff>
      <xdr:row>16</xdr:row>
      <xdr:rowOff>81643</xdr:rowOff>
    </xdr:from>
    <xdr:to>
      <xdr:col>65</xdr:col>
      <xdr:colOff>801389</xdr:colOff>
      <xdr:row>48</xdr:row>
      <xdr:rowOff>105644</xdr:rowOff>
    </xdr:to>
    <xdr:graphicFrame macro="">
      <xdr:nvGraphicFramePr>
        <xdr:cNvPr id="5" name="chtSpaceHeatProduc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65</xdr:col>
      <xdr:colOff>1719942</xdr:colOff>
      <xdr:row>16</xdr:row>
      <xdr:rowOff>109104</xdr:rowOff>
    </xdr:from>
    <xdr:to>
      <xdr:col>80</xdr:col>
      <xdr:colOff>1310806</xdr:colOff>
      <xdr:row>48</xdr:row>
      <xdr:rowOff>133105</xdr:rowOff>
    </xdr:to>
    <xdr:graphicFrame macro="">
      <xdr:nvGraphicFramePr>
        <xdr:cNvPr id="6" name="chtRoadTransport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81</xdr:col>
      <xdr:colOff>136071</xdr:colOff>
      <xdr:row>16</xdr:row>
      <xdr:rowOff>108856</xdr:rowOff>
    </xdr:from>
    <xdr:to>
      <xdr:col>99</xdr:col>
      <xdr:colOff>1211584</xdr:colOff>
      <xdr:row>48</xdr:row>
      <xdr:rowOff>132857</xdr:rowOff>
    </xdr:to>
    <xdr:graphicFrame macro="">
      <xdr:nvGraphicFramePr>
        <xdr:cNvPr id="7" name="chtRoadTransport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99</xdr:col>
      <xdr:colOff>849085</xdr:colOff>
      <xdr:row>16</xdr:row>
      <xdr:rowOff>149926</xdr:rowOff>
    </xdr:from>
    <xdr:to>
      <xdr:col>113</xdr:col>
      <xdr:colOff>3034</xdr:colOff>
      <xdr:row>49</xdr:row>
      <xdr:rowOff>5652</xdr:rowOff>
    </xdr:to>
    <xdr:graphicFrame macro="">
      <xdr:nvGraphicFramePr>
        <xdr:cNvPr id="8" name="chtNetCO2Emission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2</xdr:col>
      <xdr:colOff>0</xdr:colOff>
      <xdr:row>16</xdr:row>
      <xdr:rowOff>190499</xdr:rowOff>
    </xdr:from>
    <xdr:to>
      <xdr:col>10</xdr:col>
      <xdr:colOff>2016639</xdr:colOff>
      <xdr:row>49</xdr:row>
      <xdr:rowOff>24000</xdr:rowOff>
    </xdr:to>
    <xdr:graphicFrame macro="">
      <xdr:nvGraphicFramePr>
        <xdr:cNvPr id="9" name="chtPrimaryEnergy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113</xdr:col>
      <xdr:colOff>0</xdr:colOff>
      <xdr:row>16</xdr:row>
      <xdr:rowOff>190499</xdr:rowOff>
    </xdr:from>
    <xdr:to>
      <xdr:col>128</xdr:col>
      <xdr:colOff>423421</xdr:colOff>
      <xdr:row>49</xdr:row>
      <xdr:rowOff>24000</xdr:rowOff>
    </xdr:to>
    <xdr:graphicFrame macro="">
      <xdr:nvGraphicFramePr>
        <xdr:cNvPr id="10" name="chtElectricityConsumptionGWh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132</xdr:col>
      <xdr:colOff>0</xdr:colOff>
      <xdr:row>16</xdr:row>
      <xdr:rowOff>190499</xdr:rowOff>
    </xdr:from>
    <xdr:to>
      <xdr:col>145</xdr:col>
      <xdr:colOff>85862</xdr:colOff>
      <xdr:row>49</xdr:row>
      <xdr:rowOff>24000</xdr:rowOff>
    </xdr:to>
    <xdr:graphicFrame macro="">
      <xdr:nvGraphicFramePr>
        <xdr:cNvPr id="11" name="chtStorage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176</xdr:col>
      <xdr:colOff>0</xdr:colOff>
      <xdr:row>17</xdr:row>
      <xdr:rowOff>0</xdr:rowOff>
    </xdr:from>
    <xdr:to>
      <xdr:col>194</xdr:col>
      <xdr:colOff>57749</xdr:colOff>
      <xdr:row>49</xdr:row>
      <xdr:rowOff>24000</xdr:rowOff>
    </xdr:to>
    <xdr:graphicFrame macro="">
      <xdr:nvGraphicFramePr>
        <xdr:cNvPr id="12" name="chtRetrofit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208</xdr:col>
      <xdr:colOff>0</xdr:colOff>
      <xdr:row>16</xdr:row>
      <xdr:rowOff>190499</xdr:rowOff>
    </xdr:from>
    <xdr:to>
      <xdr:col>224</xdr:col>
      <xdr:colOff>62916</xdr:colOff>
      <xdr:row>49</xdr:row>
      <xdr:rowOff>24000</xdr:rowOff>
    </xdr:to>
    <xdr:graphicFrame macro="">
      <xdr:nvGraphicFramePr>
        <xdr:cNvPr id="13" name="chWaterHeating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228</xdr:col>
      <xdr:colOff>0</xdr:colOff>
      <xdr:row>16</xdr:row>
      <xdr:rowOff>190499</xdr:rowOff>
    </xdr:from>
    <xdr:to>
      <xdr:col>244</xdr:col>
      <xdr:colOff>119031</xdr:colOff>
      <xdr:row>49</xdr:row>
      <xdr:rowOff>24000</xdr:rowOff>
    </xdr:to>
    <xdr:graphicFrame macro="">
      <xdr:nvGraphicFramePr>
        <xdr:cNvPr id="14" name="chtHydrog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248</xdr:col>
      <xdr:colOff>0</xdr:colOff>
      <xdr:row>16</xdr:row>
      <xdr:rowOff>190499</xdr:rowOff>
    </xdr:from>
    <xdr:to>
      <xdr:col>265</xdr:col>
      <xdr:colOff>130525</xdr:colOff>
      <xdr:row>49</xdr:row>
      <xdr:rowOff>24000</xdr:rowOff>
    </xdr:to>
    <xdr:graphicFrame macro="">
      <xdr:nvGraphicFramePr>
        <xdr:cNvPr id="15" name="chtGas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268</xdr:col>
      <xdr:colOff>0</xdr:colOff>
      <xdr:row>16</xdr:row>
      <xdr:rowOff>190499</xdr:rowOff>
    </xdr:from>
    <xdr:to>
      <xdr:col>285</xdr:col>
      <xdr:colOff>146785</xdr:colOff>
      <xdr:row>49</xdr:row>
      <xdr:rowOff>24000</xdr:rowOff>
    </xdr:to>
    <xdr:graphicFrame macro="">
      <xdr:nvGraphicFramePr>
        <xdr:cNvPr id="16" name="chtHydrogen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288</xdr:col>
      <xdr:colOff>0</xdr:colOff>
      <xdr:row>16</xdr:row>
      <xdr:rowOff>190499</xdr:rowOff>
    </xdr:from>
    <xdr:to>
      <xdr:col>303</xdr:col>
      <xdr:colOff>520353</xdr:colOff>
      <xdr:row>49</xdr:row>
      <xdr:rowOff>24000</xdr:rowOff>
    </xdr:to>
    <xdr:graphicFrame macro="">
      <xdr:nvGraphicFramePr>
        <xdr:cNvPr id="17" name="chtBiomass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154</xdr:col>
      <xdr:colOff>19050</xdr:colOff>
      <xdr:row>17</xdr:row>
      <xdr:rowOff>19050</xdr:rowOff>
    </xdr:from>
    <xdr:to>
      <xdr:col>167</xdr:col>
      <xdr:colOff>404104</xdr:colOff>
      <xdr:row>49</xdr:row>
      <xdr:rowOff>43050</xdr:rowOff>
    </xdr:to>
    <xdr:graphicFrame macro="">
      <xdr:nvGraphicFramePr>
        <xdr:cNvPr id="18" name="chtStoragePowerRating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196</xdr:col>
      <xdr:colOff>333375</xdr:colOff>
      <xdr:row>16</xdr:row>
      <xdr:rowOff>142875</xdr:rowOff>
    </xdr:from>
    <xdr:to>
      <xdr:col>207</xdr:col>
      <xdr:colOff>1365928</xdr:colOff>
      <xdr:row>49</xdr:row>
      <xdr:rowOff>1487</xdr:rowOff>
    </xdr:to>
    <xdr:graphicFrame macro="">
      <xdr:nvGraphicFramePr>
        <xdr:cNvPr id="19" name="chtRetrofitCapacity_MDwelling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oneCellAnchor>
    <xdr:from>
      <xdr:col>309</xdr:col>
      <xdr:colOff>0</xdr:colOff>
      <xdr:row>16</xdr:row>
      <xdr:rowOff>190499</xdr:rowOff>
    </xdr:from>
    <xdr:ext cx="9715072" cy="6120000"/>
    <xdr:graphicFrame macro="">
      <xdr:nvGraphicFramePr>
        <xdr:cNvPr id="20" name="chtNetworkHotWaterProduc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328</xdr:col>
      <xdr:colOff>0</xdr:colOff>
      <xdr:row>16</xdr:row>
      <xdr:rowOff>190499</xdr:rowOff>
    </xdr:from>
    <xdr:ext cx="9715072" cy="6120000"/>
    <xdr:graphicFrame macro="">
      <xdr:nvGraphicFramePr>
        <xdr:cNvPr id="21" name="chtSpaceHeatGen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348</xdr:col>
      <xdr:colOff>0</xdr:colOff>
      <xdr:row>16</xdr:row>
      <xdr:rowOff>190499</xdr:rowOff>
    </xdr:from>
    <xdr:ext cx="9715072" cy="6120000"/>
    <xdr:graphicFrame macro="">
      <xdr:nvGraphicFramePr>
        <xdr:cNvPr id="22" name="chtHotWaterGen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0.96452</cdr:y>
    </cdr:from>
    <cdr:to>
      <cdr:x>0.3581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2852"/>
          <a:ext cx="3494796" cy="2171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3D0B9F9F-0CBF-49EE-90C7-36D9104C4C74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0.00248</cdr:x>
      <cdr:y>0.95946</cdr:y>
    </cdr:from>
    <cdr:to>
      <cdr:x>0.31107</cdr:x>
      <cdr:y>0.99299</cdr:y>
    </cdr:to>
    <cdr:sp macro="" textlink="VersionStamp">
      <cdr:nvSpPr>
        <cdr:cNvPr id="2" name="TextBox 1"/>
        <cdr:cNvSpPr txBox="1"/>
      </cdr:nvSpPr>
      <cdr:spPr>
        <a:xfrm xmlns:a="http://schemas.openxmlformats.org/drawingml/2006/main">
          <a:off x="24121" y="5871883"/>
          <a:ext cx="3001468" cy="2052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BE27154-5A8E-40F4-85DE-7B95872A7C18}" type="TxLink">
            <a:rPr lang="en-US" sz="900" b="0" i="0" u="none" strike="noStrike">
              <a:solidFill>
                <a:srgbClr val="000000"/>
              </a:solidFill>
              <a:latin typeface="+mn-lt"/>
              <a:cs typeface="Arial"/>
            </a:rPr>
            <a:pPr/>
            <a:t>DB v4.0 / Optimiser v4.0</a:t>
          </a:fld>
          <a:endParaRPr lang="en-GB" sz="900">
            <a:latin typeface="+mn-lt"/>
          </a:endParaRP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0.9558</cdr:y>
    </cdr:from>
    <cdr:to>
      <cdr:x>0.34692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49472"/>
          <a:ext cx="3361764" cy="270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8D5EDEE-6F94-4649-A75F-5F502DB7A461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0.00183</cdr:x>
      <cdr:y>0.9558</cdr:y>
    </cdr:from>
    <cdr:to>
      <cdr:x>0.34228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17854" y="5849472"/>
          <a:ext cx="3321499" cy="270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D255E9A9-2C96-4689-953A-045A6A457EC0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0.9558</cdr:y>
    </cdr:from>
    <cdr:to>
      <cdr:x>0.38586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49471"/>
          <a:ext cx="3765176" cy="270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55F1225-06B4-4C82-91C5-2CC585301EC6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0.95763</cdr:y>
    </cdr:from>
    <cdr:to>
      <cdr:x>0.36293</cdr:x>
      <cdr:y>0.99775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60677"/>
          <a:ext cx="3541058" cy="2455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52EFF497-5036-4802-A4D3-F0F8006FA9A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0.96312</cdr:y>
    </cdr:from>
    <cdr:to>
      <cdr:x>0.37233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94295"/>
          <a:ext cx="3619500" cy="2257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6E61F638-3CF0-4E9F-BA35-8F15CF6481F4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0.96129</cdr:y>
    </cdr:from>
    <cdr:to>
      <cdr:x>0.4067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83088"/>
          <a:ext cx="3955677" cy="2369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4FD8DB54-7E94-48A7-81D1-39B377020A3F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0.96312</cdr:y>
    </cdr:from>
    <cdr:to>
      <cdr:x>0.45315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94295"/>
          <a:ext cx="4403912" cy="2257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3FC160E8-A2E3-44D0-8CB6-34BC8D4760B4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0.96495</cdr:y>
    </cdr:from>
    <cdr:to>
      <cdr:x>0.49468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5500"/>
          <a:ext cx="4829735" cy="2144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8EE8EF24-982D-4338-B9FF-3B1FEA9C151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0.95933</cdr:y>
    </cdr:from>
    <cdr:to>
      <cdr:x>0.29852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71085"/>
          <a:ext cx="2903765" cy="2489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9CF36A8F-837F-4AE1-A74A-EDC9FAE51847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10311</xdr:colOff>
      <xdr:row>15</xdr:row>
      <xdr:rowOff>164055</xdr:rowOff>
    </xdr:from>
    <xdr:to>
      <xdr:col>12</xdr:col>
      <xdr:colOff>736390</xdr:colOff>
      <xdr:row>44</xdr:row>
      <xdr:rowOff>145677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10311</xdr:colOff>
      <xdr:row>15</xdr:row>
      <xdr:rowOff>164055</xdr:rowOff>
    </xdr:from>
    <xdr:to>
      <xdr:col>12</xdr:col>
      <xdr:colOff>933614</xdr:colOff>
      <xdr:row>44</xdr:row>
      <xdr:rowOff>145677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557028</xdr:colOff>
      <xdr:row>35</xdr:row>
      <xdr:rowOff>34866</xdr:rowOff>
    </xdr:to>
    <xdr:graphicFrame macro="">
      <xdr:nvGraphicFramePr>
        <xdr:cNvPr id="3" name="chtSimResult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236220</xdr:colOff>
      <xdr:row>10</xdr:row>
      <xdr:rowOff>144780</xdr:rowOff>
    </xdr:from>
    <xdr:to>
      <xdr:col>14</xdr:col>
      <xdr:colOff>114300</xdr:colOff>
      <xdr:row>24</xdr:row>
      <xdr:rowOff>34290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577903</xdr:colOff>
      <xdr:row>17</xdr:row>
      <xdr:rowOff>34416</xdr:rowOff>
    </xdr:from>
    <xdr:to>
      <xdr:col>32</xdr:col>
      <xdr:colOff>267171</xdr:colOff>
      <xdr:row>49</xdr:row>
      <xdr:rowOff>58416</xdr:rowOff>
    </xdr:to>
    <xdr:graphicFrame macro="">
      <xdr:nvGraphicFramePr>
        <xdr:cNvPr id="2" name="chtElectricityGeneration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34</xdr:col>
      <xdr:colOff>13606</xdr:colOff>
      <xdr:row>17</xdr:row>
      <xdr:rowOff>27213</xdr:rowOff>
    </xdr:from>
    <xdr:to>
      <xdr:col>48</xdr:col>
      <xdr:colOff>1253647</xdr:colOff>
      <xdr:row>49</xdr:row>
      <xdr:rowOff>51213</xdr:rowOff>
    </xdr:to>
    <xdr:graphicFrame macro="">
      <xdr:nvGraphicFramePr>
        <xdr:cNvPr id="3" name="chtElectrictyGenerationGWh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49</xdr:col>
      <xdr:colOff>834116</xdr:colOff>
      <xdr:row>16</xdr:row>
      <xdr:rowOff>81643</xdr:rowOff>
    </xdr:from>
    <xdr:to>
      <xdr:col>65</xdr:col>
      <xdr:colOff>801389</xdr:colOff>
      <xdr:row>48</xdr:row>
      <xdr:rowOff>105644</xdr:rowOff>
    </xdr:to>
    <xdr:graphicFrame macro="">
      <xdr:nvGraphicFramePr>
        <xdr:cNvPr id="4" name="chtSpaceHeatProduc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65</xdr:col>
      <xdr:colOff>1719942</xdr:colOff>
      <xdr:row>16</xdr:row>
      <xdr:rowOff>109104</xdr:rowOff>
    </xdr:from>
    <xdr:to>
      <xdr:col>80</xdr:col>
      <xdr:colOff>1310806</xdr:colOff>
      <xdr:row>48</xdr:row>
      <xdr:rowOff>133105</xdr:rowOff>
    </xdr:to>
    <xdr:graphicFrame macro="">
      <xdr:nvGraphicFramePr>
        <xdr:cNvPr id="5" name="chtRoadTransport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81</xdr:col>
      <xdr:colOff>136071</xdr:colOff>
      <xdr:row>16</xdr:row>
      <xdr:rowOff>108856</xdr:rowOff>
    </xdr:from>
    <xdr:to>
      <xdr:col>99</xdr:col>
      <xdr:colOff>1211584</xdr:colOff>
      <xdr:row>48</xdr:row>
      <xdr:rowOff>132857</xdr:rowOff>
    </xdr:to>
    <xdr:graphicFrame macro="">
      <xdr:nvGraphicFramePr>
        <xdr:cNvPr id="6" name="chtRoadTransport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99</xdr:col>
      <xdr:colOff>849085</xdr:colOff>
      <xdr:row>16</xdr:row>
      <xdr:rowOff>149926</xdr:rowOff>
    </xdr:from>
    <xdr:to>
      <xdr:col>113</xdr:col>
      <xdr:colOff>3034</xdr:colOff>
      <xdr:row>49</xdr:row>
      <xdr:rowOff>5652</xdr:rowOff>
    </xdr:to>
    <xdr:graphicFrame macro="">
      <xdr:nvGraphicFramePr>
        <xdr:cNvPr id="7" name="chtNetCO2Emission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2</xdr:col>
      <xdr:colOff>0</xdr:colOff>
      <xdr:row>16</xdr:row>
      <xdr:rowOff>190499</xdr:rowOff>
    </xdr:from>
    <xdr:to>
      <xdr:col>10</xdr:col>
      <xdr:colOff>2016639</xdr:colOff>
      <xdr:row>49</xdr:row>
      <xdr:rowOff>24000</xdr:rowOff>
    </xdr:to>
    <xdr:graphicFrame macro="">
      <xdr:nvGraphicFramePr>
        <xdr:cNvPr id="8" name="chtPrimaryEnergy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113</xdr:col>
      <xdr:colOff>0</xdr:colOff>
      <xdr:row>16</xdr:row>
      <xdr:rowOff>190499</xdr:rowOff>
    </xdr:from>
    <xdr:to>
      <xdr:col>128</xdr:col>
      <xdr:colOff>423421</xdr:colOff>
      <xdr:row>49</xdr:row>
      <xdr:rowOff>24000</xdr:rowOff>
    </xdr:to>
    <xdr:graphicFrame macro="">
      <xdr:nvGraphicFramePr>
        <xdr:cNvPr id="9" name="chtElectricityConsumptionGWh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132</xdr:col>
      <xdr:colOff>0</xdr:colOff>
      <xdr:row>16</xdr:row>
      <xdr:rowOff>190499</xdr:rowOff>
    </xdr:from>
    <xdr:to>
      <xdr:col>145</xdr:col>
      <xdr:colOff>85862</xdr:colOff>
      <xdr:row>49</xdr:row>
      <xdr:rowOff>24000</xdr:rowOff>
    </xdr:to>
    <xdr:graphicFrame macro="">
      <xdr:nvGraphicFramePr>
        <xdr:cNvPr id="10" name="chtStorage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176</xdr:col>
      <xdr:colOff>0</xdr:colOff>
      <xdr:row>17</xdr:row>
      <xdr:rowOff>0</xdr:rowOff>
    </xdr:from>
    <xdr:to>
      <xdr:col>194</xdr:col>
      <xdr:colOff>57749</xdr:colOff>
      <xdr:row>49</xdr:row>
      <xdr:rowOff>24000</xdr:rowOff>
    </xdr:to>
    <xdr:graphicFrame macro="">
      <xdr:nvGraphicFramePr>
        <xdr:cNvPr id="11" name="chtRetrofit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208</xdr:col>
      <xdr:colOff>0</xdr:colOff>
      <xdr:row>16</xdr:row>
      <xdr:rowOff>190499</xdr:rowOff>
    </xdr:from>
    <xdr:to>
      <xdr:col>224</xdr:col>
      <xdr:colOff>62916</xdr:colOff>
      <xdr:row>49</xdr:row>
      <xdr:rowOff>24000</xdr:rowOff>
    </xdr:to>
    <xdr:graphicFrame macro="">
      <xdr:nvGraphicFramePr>
        <xdr:cNvPr id="12" name="chWaterHeating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228</xdr:col>
      <xdr:colOff>0</xdr:colOff>
      <xdr:row>16</xdr:row>
      <xdr:rowOff>190499</xdr:rowOff>
    </xdr:from>
    <xdr:to>
      <xdr:col>244</xdr:col>
      <xdr:colOff>119031</xdr:colOff>
      <xdr:row>49</xdr:row>
      <xdr:rowOff>24000</xdr:rowOff>
    </xdr:to>
    <xdr:graphicFrame macro="">
      <xdr:nvGraphicFramePr>
        <xdr:cNvPr id="13" name="chtHydrog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248</xdr:col>
      <xdr:colOff>0</xdr:colOff>
      <xdr:row>16</xdr:row>
      <xdr:rowOff>190499</xdr:rowOff>
    </xdr:from>
    <xdr:to>
      <xdr:col>265</xdr:col>
      <xdr:colOff>130525</xdr:colOff>
      <xdr:row>49</xdr:row>
      <xdr:rowOff>24000</xdr:rowOff>
    </xdr:to>
    <xdr:graphicFrame macro="">
      <xdr:nvGraphicFramePr>
        <xdr:cNvPr id="14" name="chtGas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268</xdr:col>
      <xdr:colOff>0</xdr:colOff>
      <xdr:row>16</xdr:row>
      <xdr:rowOff>190499</xdr:rowOff>
    </xdr:from>
    <xdr:to>
      <xdr:col>285</xdr:col>
      <xdr:colOff>146785</xdr:colOff>
      <xdr:row>49</xdr:row>
      <xdr:rowOff>24000</xdr:rowOff>
    </xdr:to>
    <xdr:graphicFrame macro="">
      <xdr:nvGraphicFramePr>
        <xdr:cNvPr id="15" name="chtHydrogen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288</xdr:col>
      <xdr:colOff>0</xdr:colOff>
      <xdr:row>16</xdr:row>
      <xdr:rowOff>190499</xdr:rowOff>
    </xdr:from>
    <xdr:to>
      <xdr:col>303</xdr:col>
      <xdr:colOff>520353</xdr:colOff>
      <xdr:row>49</xdr:row>
      <xdr:rowOff>24000</xdr:rowOff>
    </xdr:to>
    <xdr:graphicFrame macro="">
      <xdr:nvGraphicFramePr>
        <xdr:cNvPr id="16" name="chtBiomass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154</xdr:col>
      <xdr:colOff>19050</xdr:colOff>
      <xdr:row>17</xdr:row>
      <xdr:rowOff>19050</xdr:rowOff>
    </xdr:from>
    <xdr:to>
      <xdr:col>167</xdr:col>
      <xdr:colOff>404104</xdr:colOff>
      <xdr:row>49</xdr:row>
      <xdr:rowOff>43050</xdr:rowOff>
    </xdr:to>
    <xdr:graphicFrame macro="">
      <xdr:nvGraphicFramePr>
        <xdr:cNvPr id="17" name="chtStoragePowerRating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196</xdr:col>
      <xdr:colOff>333375</xdr:colOff>
      <xdr:row>16</xdr:row>
      <xdr:rowOff>142875</xdr:rowOff>
    </xdr:from>
    <xdr:to>
      <xdr:col>207</xdr:col>
      <xdr:colOff>1365928</xdr:colOff>
      <xdr:row>49</xdr:row>
      <xdr:rowOff>1487</xdr:rowOff>
    </xdr:to>
    <xdr:graphicFrame macro="">
      <xdr:nvGraphicFramePr>
        <xdr:cNvPr id="18" name="chtRetrofitCapacity_MDwelling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oneCellAnchor>
    <xdr:from>
      <xdr:col>309</xdr:col>
      <xdr:colOff>0</xdr:colOff>
      <xdr:row>16</xdr:row>
      <xdr:rowOff>190499</xdr:rowOff>
    </xdr:from>
    <xdr:ext cx="9715072" cy="6120000"/>
    <xdr:graphicFrame macro="">
      <xdr:nvGraphicFramePr>
        <xdr:cNvPr id="19" name="chtNetworkHotWaterProduc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328</xdr:col>
      <xdr:colOff>0</xdr:colOff>
      <xdr:row>16</xdr:row>
      <xdr:rowOff>190499</xdr:rowOff>
    </xdr:from>
    <xdr:ext cx="9715072" cy="6120000"/>
    <xdr:graphicFrame macro="">
      <xdr:nvGraphicFramePr>
        <xdr:cNvPr id="20" name="chtSpaceHeatGen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348</xdr:col>
      <xdr:colOff>0</xdr:colOff>
      <xdr:row>16</xdr:row>
      <xdr:rowOff>190499</xdr:rowOff>
    </xdr:from>
    <xdr:ext cx="9715072" cy="6120000"/>
    <xdr:graphicFrame macro="">
      <xdr:nvGraphicFramePr>
        <xdr:cNvPr id="21" name="chtHotWaterGen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0.95933</cdr:y>
    </cdr:from>
    <cdr:to>
      <cdr:x>0.29852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71085"/>
          <a:ext cx="2903765" cy="2489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9CF36A8F-837F-4AE1-A74A-EDC9FAE51847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0.96417</cdr:y>
    </cdr:from>
    <cdr:to>
      <cdr:x>0.34344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0698"/>
          <a:ext cx="3325746" cy="2193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2DB7BC47-B58A-40E5-828E-0866D6E1E71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0.96077</cdr:y>
    </cdr:from>
    <cdr:to>
      <cdr:x>0.36423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79886"/>
          <a:ext cx="3524972" cy="2401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A5DF012-A3B2-40FC-A3D2-ADBBF3300B62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0.96726</cdr:y>
    </cdr:from>
    <cdr:to>
      <cdr:x>0.35041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19660"/>
          <a:ext cx="3412352" cy="2003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4F01ED16-C78D-4F0F-B089-AA1570F54D82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0.96547</cdr:y>
    </cdr:from>
    <cdr:to>
      <cdr:x>0.37606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8703"/>
          <a:ext cx="3673928" cy="2112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6C376779-D9AB-4950-8398-B84156FD1CB0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0.96417</cdr:y>
    </cdr:from>
    <cdr:to>
      <cdr:x>0.34344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0698"/>
          <a:ext cx="3325746" cy="2193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2DB7BC47-B58A-40E5-828E-0866D6E1E71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0.96452</cdr:y>
    </cdr:from>
    <cdr:to>
      <cdr:x>0.3581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2852"/>
          <a:ext cx="3494796" cy="2171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3D0B9F9F-0CBF-49EE-90C7-36D9104C4C74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0.00248</cdr:x>
      <cdr:y>0.95946</cdr:y>
    </cdr:from>
    <cdr:to>
      <cdr:x>0.31107</cdr:x>
      <cdr:y>0.99299</cdr:y>
    </cdr:to>
    <cdr:sp macro="" textlink="VersionStamp">
      <cdr:nvSpPr>
        <cdr:cNvPr id="2" name="TextBox 1"/>
        <cdr:cNvSpPr txBox="1"/>
      </cdr:nvSpPr>
      <cdr:spPr>
        <a:xfrm xmlns:a="http://schemas.openxmlformats.org/drawingml/2006/main">
          <a:off x="24121" y="5871883"/>
          <a:ext cx="3001468" cy="2052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BE27154-5A8E-40F4-85DE-7B95872A7C18}" type="TxLink">
            <a:rPr lang="en-US" sz="900" b="0" i="0" u="none" strike="noStrike">
              <a:solidFill>
                <a:srgbClr val="000000"/>
              </a:solidFill>
              <a:latin typeface="+mn-lt"/>
              <a:cs typeface="Arial"/>
            </a:rPr>
            <a:pPr/>
            <a:t>DB v4.0 / Optimiser v4.0</a:t>
          </a:fld>
          <a:endParaRPr lang="en-GB" sz="900">
            <a:latin typeface="+mn-lt"/>
          </a:endParaRP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0.9558</cdr:y>
    </cdr:from>
    <cdr:to>
      <cdr:x>0.34692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49472"/>
          <a:ext cx="3361764" cy="270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8D5EDEE-6F94-4649-A75F-5F502DB7A461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0.00183</cdr:x>
      <cdr:y>0.9558</cdr:y>
    </cdr:from>
    <cdr:to>
      <cdr:x>0.34228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17854" y="5849472"/>
          <a:ext cx="3321499" cy="270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D255E9A9-2C96-4689-953A-045A6A457EC0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0.9558</cdr:y>
    </cdr:from>
    <cdr:to>
      <cdr:x>0.38586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49471"/>
          <a:ext cx="3765176" cy="270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55F1225-06B4-4C82-91C5-2CC585301EC6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0.95763</cdr:y>
    </cdr:from>
    <cdr:to>
      <cdr:x>0.36293</cdr:x>
      <cdr:y>0.99775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60677"/>
          <a:ext cx="3541058" cy="2455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52EFF497-5036-4802-A4D3-F0F8006FA9A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0.96312</cdr:y>
    </cdr:from>
    <cdr:to>
      <cdr:x>0.37233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94295"/>
          <a:ext cx="3619500" cy="2257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6E61F638-3CF0-4E9F-BA35-8F15CF6481F4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0.96129</cdr:y>
    </cdr:from>
    <cdr:to>
      <cdr:x>0.4067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83088"/>
          <a:ext cx="3955677" cy="2369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4FD8DB54-7E94-48A7-81D1-39B377020A3F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0.96312</cdr:y>
    </cdr:from>
    <cdr:to>
      <cdr:x>0.45315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94295"/>
          <a:ext cx="4403912" cy="2257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3FC160E8-A2E3-44D0-8CB6-34BC8D4760B4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0.96495</cdr:y>
    </cdr:from>
    <cdr:to>
      <cdr:x>0.49468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5500"/>
          <a:ext cx="4829735" cy="2144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8EE8EF24-982D-4338-B9FF-3B1FEA9C151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0.96077</cdr:y>
    </cdr:from>
    <cdr:to>
      <cdr:x>0.36423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79886"/>
          <a:ext cx="3524972" cy="2401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A5DF012-A3B2-40FC-A3D2-ADBBF3300B62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0.9558</cdr:y>
    </cdr:from>
    <cdr:to>
      <cdr:x>0.38586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49471"/>
          <a:ext cx="3765176" cy="270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55F1225-06B4-4C82-91C5-2CC585301EC6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0.95763</cdr:y>
    </cdr:from>
    <cdr:to>
      <cdr:x>0.36293</cdr:x>
      <cdr:y>0.99775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60677"/>
          <a:ext cx="3541058" cy="2455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52EFF497-5036-4802-A4D3-F0F8006FA9A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0.96495</cdr:y>
    </cdr:from>
    <cdr:to>
      <cdr:x>0.49468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5500"/>
          <a:ext cx="4829735" cy="2144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8EE8EF24-982D-4338-B9FF-3B1FEA9C151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0.96495</cdr:y>
    </cdr:from>
    <cdr:to>
      <cdr:x>0.49468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5500"/>
          <a:ext cx="4829735" cy="2144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8EE8EF24-982D-4338-B9FF-3B1FEA9C151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0.96495</cdr:y>
    </cdr:from>
    <cdr:to>
      <cdr:x>0.49468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5500"/>
          <a:ext cx="4829735" cy="2144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8EE8EF24-982D-4338-B9FF-3B1FEA9C151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577903</xdr:colOff>
      <xdr:row>17</xdr:row>
      <xdr:rowOff>34416</xdr:rowOff>
    </xdr:from>
    <xdr:to>
      <xdr:col>28</xdr:col>
      <xdr:colOff>87363</xdr:colOff>
      <xdr:row>49</xdr:row>
      <xdr:rowOff>58416</xdr:rowOff>
    </xdr:to>
    <xdr:graphicFrame macro="">
      <xdr:nvGraphicFramePr>
        <xdr:cNvPr id="2" name="chtElectricityGeneration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33</xdr:col>
      <xdr:colOff>13606</xdr:colOff>
      <xdr:row>17</xdr:row>
      <xdr:rowOff>27213</xdr:rowOff>
    </xdr:from>
    <xdr:to>
      <xdr:col>44</xdr:col>
      <xdr:colOff>282870</xdr:colOff>
      <xdr:row>49</xdr:row>
      <xdr:rowOff>51213</xdr:rowOff>
    </xdr:to>
    <xdr:graphicFrame macro="">
      <xdr:nvGraphicFramePr>
        <xdr:cNvPr id="3" name="chtElectrictyGenerationGWh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48</xdr:col>
      <xdr:colOff>834116</xdr:colOff>
      <xdr:row>16</xdr:row>
      <xdr:rowOff>81643</xdr:rowOff>
    </xdr:from>
    <xdr:to>
      <xdr:col>59</xdr:col>
      <xdr:colOff>110452</xdr:colOff>
      <xdr:row>48</xdr:row>
      <xdr:rowOff>105644</xdr:rowOff>
    </xdr:to>
    <xdr:graphicFrame macro="">
      <xdr:nvGraphicFramePr>
        <xdr:cNvPr id="4" name="chtSpaceHeatProduc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64</xdr:col>
      <xdr:colOff>1719942</xdr:colOff>
      <xdr:row>16</xdr:row>
      <xdr:rowOff>109104</xdr:rowOff>
    </xdr:from>
    <xdr:to>
      <xdr:col>76</xdr:col>
      <xdr:colOff>497574</xdr:colOff>
      <xdr:row>48</xdr:row>
      <xdr:rowOff>133105</xdr:rowOff>
    </xdr:to>
    <xdr:graphicFrame macro="">
      <xdr:nvGraphicFramePr>
        <xdr:cNvPr id="5" name="chtRoadTransport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80</xdr:col>
      <xdr:colOff>136071</xdr:colOff>
      <xdr:row>16</xdr:row>
      <xdr:rowOff>108856</xdr:rowOff>
    </xdr:from>
    <xdr:to>
      <xdr:col>94</xdr:col>
      <xdr:colOff>179918</xdr:colOff>
      <xdr:row>48</xdr:row>
      <xdr:rowOff>132857</xdr:rowOff>
    </xdr:to>
    <xdr:graphicFrame macro="">
      <xdr:nvGraphicFramePr>
        <xdr:cNvPr id="6" name="chtRoadTransport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97</xdr:col>
      <xdr:colOff>19049</xdr:colOff>
      <xdr:row>16</xdr:row>
      <xdr:rowOff>122711</xdr:rowOff>
    </xdr:from>
    <xdr:to>
      <xdr:col>107</xdr:col>
      <xdr:colOff>166818</xdr:colOff>
      <xdr:row>48</xdr:row>
      <xdr:rowOff>146712</xdr:rowOff>
    </xdr:to>
    <xdr:graphicFrame macro="">
      <xdr:nvGraphicFramePr>
        <xdr:cNvPr id="7" name="chtNetCO2Emission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0</xdr:colOff>
      <xdr:row>16</xdr:row>
      <xdr:rowOff>190499</xdr:rowOff>
    </xdr:from>
    <xdr:to>
      <xdr:col>9</xdr:col>
      <xdr:colOff>242936</xdr:colOff>
      <xdr:row>49</xdr:row>
      <xdr:rowOff>24000</xdr:rowOff>
    </xdr:to>
    <xdr:graphicFrame macro="">
      <xdr:nvGraphicFramePr>
        <xdr:cNvPr id="8" name="chtPrimaryEnergy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112</xdr:col>
      <xdr:colOff>0</xdr:colOff>
      <xdr:row>16</xdr:row>
      <xdr:rowOff>190499</xdr:rowOff>
    </xdr:from>
    <xdr:to>
      <xdr:col>126</xdr:col>
      <xdr:colOff>131111</xdr:colOff>
      <xdr:row>49</xdr:row>
      <xdr:rowOff>23999</xdr:rowOff>
    </xdr:to>
    <xdr:graphicFrame macro="">
      <xdr:nvGraphicFramePr>
        <xdr:cNvPr id="9" name="chtElectricityConsumptionGWh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131</xdr:col>
      <xdr:colOff>0</xdr:colOff>
      <xdr:row>16</xdr:row>
      <xdr:rowOff>190499</xdr:rowOff>
    </xdr:from>
    <xdr:to>
      <xdr:col>143</xdr:col>
      <xdr:colOff>391237</xdr:colOff>
      <xdr:row>49</xdr:row>
      <xdr:rowOff>23999</xdr:rowOff>
    </xdr:to>
    <xdr:graphicFrame macro="">
      <xdr:nvGraphicFramePr>
        <xdr:cNvPr id="10" name="chtStorage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153</xdr:col>
      <xdr:colOff>0</xdr:colOff>
      <xdr:row>17</xdr:row>
      <xdr:rowOff>0</xdr:rowOff>
    </xdr:from>
    <xdr:to>
      <xdr:col>164</xdr:col>
      <xdr:colOff>574107</xdr:colOff>
      <xdr:row>49</xdr:row>
      <xdr:rowOff>24000</xdr:rowOff>
    </xdr:to>
    <xdr:graphicFrame macro="">
      <xdr:nvGraphicFramePr>
        <xdr:cNvPr id="11" name="chtRetrofit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165</xdr:col>
      <xdr:colOff>0</xdr:colOff>
      <xdr:row>16</xdr:row>
      <xdr:rowOff>190499</xdr:rowOff>
    </xdr:from>
    <xdr:to>
      <xdr:col>179</xdr:col>
      <xdr:colOff>244983</xdr:colOff>
      <xdr:row>49</xdr:row>
      <xdr:rowOff>23999</xdr:rowOff>
    </xdr:to>
    <xdr:graphicFrame macro="">
      <xdr:nvGraphicFramePr>
        <xdr:cNvPr id="12" name="chWaterHeating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185</xdr:col>
      <xdr:colOff>0</xdr:colOff>
      <xdr:row>16</xdr:row>
      <xdr:rowOff>190499</xdr:rowOff>
    </xdr:from>
    <xdr:to>
      <xdr:col>199</xdr:col>
      <xdr:colOff>542657</xdr:colOff>
      <xdr:row>49</xdr:row>
      <xdr:rowOff>23999</xdr:rowOff>
    </xdr:to>
    <xdr:graphicFrame macro="">
      <xdr:nvGraphicFramePr>
        <xdr:cNvPr id="13" name="chtHydrog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205</xdr:col>
      <xdr:colOff>0</xdr:colOff>
      <xdr:row>16</xdr:row>
      <xdr:rowOff>190499</xdr:rowOff>
    </xdr:from>
    <xdr:to>
      <xdr:col>220</xdr:col>
      <xdr:colOff>85778</xdr:colOff>
      <xdr:row>49</xdr:row>
      <xdr:rowOff>23999</xdr:rowOff>
    </xdr:to>
    <xdr:graphicFrame macro="">
      <xdr:nvGraphicFramePr>
        <xdr:cNvPr id="14" name="chtGas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225</xdr:col>
      <xdr:colOff>0</xdr:colOff>
      <xdr:row>16</xdr:row>
      <xdr:rowOff>190499</xdr:rowOff>
    </xdr:from>
    <xdr:to>
      <xdr:col>239</xdr:col>
      <xdr:colOff>535935</xdr:colOff>
      <xdr:row>49</xdr:row>
      <xdr:rowOff>23999</xdr:rowOff>
    </xdr:to>
    <xdr:graphicFrame macro="">
      <xdr:nvGraphicFramePr>
        <xdr:cNvPr id="15" name="chtHydrogen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245</xdr:col>
      <xdr:colOff>0</xdr:colOff>
      <xdr:row>16</xdr:row>
      <xdr:rowOff>190499</xdr:rowOff>
    </xdr:from>
    <xdr:to>
      <xdr:col>260</xdr:col>
      <xdr:colOff>70368</xdr:colOff>
      <xdr:row>49</xdr:row>
      <xdr:rowOff>23999</xdr:rowOff>
    </xdr:to>
    <xdr:graphicFrame macro="">
      <xdr:nvGraphicFramePr>
        <xdr:cNvPr id="16" name="chtBiomass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0.95933</cdr:y>
    </cdr:from>
    <cdr:to>
      <cdr:x>0.29852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71085"/>
          <a:ext cx="2903765" cy="2489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9CF36A8F-837F-4AE1-A74A-EDC9FAE51847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0.96417</cdr:y>
    </cdr:from>
    <cdr:to>
      <cdr:x>0.34344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0698"/>
          <a:ext cx="3325746" cy="2193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2DB7BC47-B58A-40E5-828E-0866D6E1E71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0.96077</cdr:y>
    </cdr:from>
    <cdr:to>
      <cdr:x>0.36423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79886"/>
          <a:ext cx="3524972" cy="2401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A5DF012-A3B2-40FC-A3D2-ADBBF3300B62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0.96726</cdr:y>
    </cdr:from>
    <cdr:to>
      <cdr:x>0.35041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19660"/>
          <a:ext cx="3412352" cy="2003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4F01ED16-C78D-4F0F-B089-AA1570F54D82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0.96726</cdr:y>
    </cdr:from>
    <cdr:to>
      <cdr:x>0.35041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19660"/>
          <a:ext cx="3412352" cy="2003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4F01ED16-C78D-4F0F-B089-AA1570F54D82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0.96547</cdr:y>
    </cdr:from>
    <cdr:to>
      <cdr:x>0.37606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8703"/>
          <a:ext cx="3673928" cy="2112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6C376779-D9AB-4950-8398-B84156FD1CB0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0.96452</cdr:y>
    </cdr:from>
    <cdr:to>
      <cdr:x>0.3581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2852"/>
          <a:ext cx="3494796" cy="2171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3D0B9F9F-0CBF-49EE-90C7-36D9104C4C74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0.00248</cdr:x>
      <cdr:y>0.95946</cdr:y>
    </cdr:from>
    <cdr:to>
      <cdr:x>0.31107</cdr:x>
      <cdr:y>0.99299</cdr:y>
    </cdr:to>
    <cdr:sp macro="" textlink="VersionStamp">
      <cdr:nvSpPr>
        <cdr:cNvPr id="2" name="TextBox 1"/>
        <cdr:cNvSpPr txBox="1"/>
      </cdr:nvSpPr>
      <cdr:spPr>
        <a:xfrm xmlns:a="http://schemas.openxmlformats.org/drawingml/2006/main">
          <a:off x="24121" y="5871883"/>
          <a:ext cx="3001468" cy="2052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BE27154-5A8E-40F4-85DE-7B95872A7C18}" type="TxLink">
            <a:rPr lang="en-US" sz="900" b="0" i="0" u="none" strike="noStrike">
              <a:solidFill>
                <a:srgbClr val="000000"/>
              </a:solidFill>
              <a:latin typeface="+mn-lt"/>
              <a:cs typeface="Arial"/>
            </a:rPr>
            <a:pPr/>
            <a:t>DB v4.0 / Optimiser v4.0</a:t>
          </a:fld>
          <a:endParaRPr lang="en-GB" sz="900">
            <a:latin typeface="+mn-lt"/>
          </a:endParaRP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0.9558</cdr:y>
    </cdr:from>
    <cdr:to>
      <cdr:x>0.34692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49472"/>
          <a:ext cx="3361764" cy="270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8D5EDEE-6F94-4649-A75F-5F502DB7A461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0.00183</cdr:x>
      <cdr:y>0.9558</cdr:y>
    </cdr:from>
    <cdr:to>
      <cdr:x>0.34228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17854" y="5849472"/>
          <a:ext cx="3321499" cy="270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D255E9A9-2C96-4689-953A-045A6A457EC0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0.9558</cdr:y>
    </cdr:from>
    <cdr:to>
      <cdr:x>0.38586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49471"/>
          <a:ext cx="3765176" cy="270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55F1225-06B4-4C82-91C5-2CC585301EC6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0.95763</cdr:y>
    </cdr:from>
    <cdr:to>
      <cdr:x>0.36293</cdr:x>
      <cdr:y>0.99775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60677"/>
          <a:ext cx="3541058" cy="2455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52EFF497-5036-4802-A4D3-F0F8006FA9A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0.96312</cdr:y>
    </cdr:from>
    <cdr:to>
      <cdr:x>0.37233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94295"/>
          <a:ext cx="3619500" cy="2257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6E61F638-3CF0-4E9F-BA35-8F15CF6481F4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0.96129</cdr:y>
    </cdr:from>
    <cdr:to>
      <cdr:x>0.4067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83088"/>
          <a:ext cx="3955677" cy="2369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4FD8DB54-7E94-48A7-81D1-39B377020A3F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0.96312</cdr:y>
    </cdr:from>
    <cdr:to>
      <cdr:x>0.45315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94295"/>
          <a:ext cx="4403912" cy="2257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3FC160E8-A2E3-44D0-8CB6-34BC8D4760B4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0.96547</cdr:y>
    </cdr:from>
    <cdr:to>
      <cdr:x>0.37606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8703"/>
          <a:ext cx="3673928" cy="2112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6C376779-D9AB-4950-8398-B84156FD1CB0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0.96495</cdr:y>
    </cdr:from>
    <cdr:to>
      <cdr:x>0.49468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5500"/>
          <a:ext cx="4829735" cy="2144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8EE8EF24-982D-4338-B9FF-3B1FEA9C151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10311</xdr:colOff>
      <xdr:row>15</xdr:row>
      <xdr:rowOff>164055</xdr:rowOff>
    </xdr:from>
    <xdr:to>
      <xdr:col>12</xdr:col>
      <xdr:colOff>736390</xdr:colOff>
      <xdr:row>44</xdr:row>
      <xdr:rowOff>145677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10311</xdr:colOff>
      <xdr:row>15</xdr:row>
      <xdr:rowOff>164055</xdr:rowOff>
    </xdr:from>
    <xdr:to>
      <xdr:col>12</xdr:col>
      <xdr:colOff>933614</xdr:colOff>
      <xdr:row>44</xdr:row>
      <xdr:rowOff>145677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557028</xdr:colOff>
      <xdr:row>35</xdr:row>
      <xdr:rowOff>34866</xdr:rowOff>
    </xdr:to>
    <xdr:graphicFrame macro="">
      <xdr:nvGraphicFramePr>
        <xdr:cNvPr id="3" name="chtSimResult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266700</xdr:colOff>
      <xdr:row>14</xdr:row>
      <xdr:rowOff>60960</xdr:rowOff>
    </xdr:from>
    <xdr:to>
      <xdr:col>14</xdr:col>
      <xdr:colOff>144780</xdr:colOff>
      <xdr:row>27</xdr:row>
      <xdr:rowOff>34290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577903</xdr:colOff>
      <xdr:row>17</xdr:row>
      <xdr:rowOff>34416</xdr:rowOff>
    </xdr:from>
    <xdr:to>
      <xdr:col>32</xdr:col>
      <xdr:colOff>267171</xdr:colOff>
      <xdr:row>49</xdr:row>
      <xdr:rowOff>58416</xdr:rowOff>
    </xdr:to>
    <xdr:graphicFrame macro="">
      <xdr:nvGraphicFramePr>
        <xdr:cNvPr id="2" name="chtElectricityGeneration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34</xdr:col>
      <xdr:colOff>13606</xdr:colOff>
      <xdr:row>17</xdr:row>
      <xdr:rowOff>27213</xdr:rowOff>
    </xdr:from>
    <xdr:to>
      <xdr:col>48</xdr:col>
      <xdr:colOff>1253647</xdr:colOff>
      <xdr:row>49</xdr:row>
      <xdr:rowOff>51213</xdr:rowOff>
    </xdr:to>
    <xdr:graphicFrame macro="">
      <xdr:nvGraphicFramePr>
        <xdr:cNvPr id="3" name="chtElectrictyGenerationGWh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49</xdr:col>
      <xdr:colOff>834116</xdr:colOff>
      <xdr:row>16</xdr:row>
      <xdr:rowOff>81643</xdr:rowOff>
    </xdr:from>
    <xdr:to>
      <xdr:col>65</xdr:col>
      <xdr:colOff>746960</xdr:colOff>
      <xdr:row>48</xdr:row>
      <xdr:rowOff>105644</xdr:rowOff>
    </xdr:to>
    <xdr:graphicFrame macro="">
      <xdr:nvGraphicFramePr>
        <xdr:cNvPr id="4" name="chtSpaceHeatProduc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65</xdr:col>
      <xdr:colOff>1719942</xdr:colOff>
      <xdr:row>16</xdr:row>
      <xdr:rowOff>109104</xdr:rowOff>
    </xdr:from>
    <xdr:to>
      <xdr:col>80</xdr:col>
      <xdr:colOff>1310805</xdr:colOff>
      <xdr:row>48</xdr:row>
      <xdr:rowOff>133105</xdr:rowOff>
    </xdr:to>
    <xdr:graphicFrame macro="">
      <xdr:nvGraphicFramePr>
        <xdr:cNvPr id="5" name="chtRoadTransport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81</xdr:col>
      <xdr:colOff>136071</xdr:colOff>
      <xdr:row>16</xdr:row>
      <xdr:rowOff>108856</xdr:rowOff>
    </xdr:from>
    <xdr:to>
      <xdr:col>99</xdr:col>
      <xdr:colOff>1211582</xdr:colOff>
      <xdr:row>48</xdr:row>
      <xdr:rowOff>132857</xdr:rowOff>
    </xdr:to>
    <xdr:graphicFrame macro="">
      <xdr:nvGraphicFramePr>
        <xdr:cNvPr id="6" name="chtRoadTransport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99</xdr:col>
      <xdr:colOff>849085</xdr:colOff>
      <xdr:row>16</xdr:row>
      <xdr:rowOff>149926</xdr:rowOff>
    </xdr:from>
    <xdr:to>
      <xdr:col>113</xdr:col>
      <xdr:colOff>3036</xdr:colOff>
      <xdr:row>49</xdr:row>
      <xdr:rowOff>5652</xdr:rowOff>
    </xdr:to>
    <xdr:graphicFrame macro="">
      <xdr:nvGraphicFramePr>
        <xdr:cNvPr id="7" name="chtNetCO2Emission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2</xdr:col>
      <xdr:colOff>0</xdr:colOff>
      <xdr:row>16</xdr:row>
      <xdr:rowOff>190499</xdr:rowOff>
    </xdr:from>
    <xdr:to>
      <xdr:col>10</xdr:col>
      <xdr:colOff>2016639</xdr:colOff>
      <xdr:row>49</xdr:row>
      <xdr:rowOff>24000</xdr:rowOff>
    </xdr:to>
    <xdr:graphicFrame macro="">
      <xdr:nvGraphicFramePr>
        <xdr:cNvPr id="8" name="chtPrimaryEnergy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113</xdr:col>
      <xdr:colOff>0</xdr:colOff>
      <xdr:row>16</xdr:row>
      <xdr:rowOff>190499</xdr:rowOff>
    </xdr:from>
    <xdr:to>
      <xdr:col>128</xdr:col>
      <xdr:colOff>281906</xdr:colOff>
      <xdr:row>49</xdr:row>
      <xdr:rowOff>24000</xdr:rowOff>
    </xdr:to>
    <xdr:graphicFrame macro="">
      <xdr:nvGraphicFramePr>
        <xdr:cNvPr id="9" name="chtElectricityConsumptionGWh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132</xdr:col>
      <xdr:colOff>0</xdr:colOff>
      <xdr:row>16</xdr:row>
      <xdr:rowOff>190499</xdr:rowOff>
    </xdr:from>
    <xdr:to>
      <xdr:col>145</xdr:col>
      <xdr:colOff>85862</xdr:colOff>
      <xdr:row>49</xdr:row>
      <xdr:rowOff>24000</xdr:rowOff>
    </xdr:to>
    <xdr:graphicFrame macro="">
      <xdr:nvGraphicFramePr>
        <xdr:cNvPr id="10" name="chtStorage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176</xdr:col>
      <xdr:colOff>0</xdr:colOff>
      <xdr:row>17</xdr:row>
      <xdr:rowOff>0</xdr:rowOff>
    </xdr:from>
    <xdr:to>
      <xdr:col>194</xdr:col>
      <xdr:colOff>57749</xdr:colOff>
      <xdr:row>49</xdr:row>
      <xdr:rowOff>24000</xdr:rowOff>
    </xdr:to>
    <xdr:graphicFrame macro="">
      <xdr:nvGraphicFramePr>
        <xdr:cNvPr id="11" name="chtRetrofit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208</xdr:col>
      <xdr:colOff>0</xdr:colOff>
      <xdr:row>16</xdr:row>
      <xdr:rowOff>190499</xdr:rowOff>
    </xdr:from>
    <xdr:to>
      <xdr:col>224</xdr:col>
      <xdr:colOff>62916</xdr:colOff>
      <xdr:row>49</xdr:row>
      <xdr:rowOff>24000</xdr:rowOff>
    </xdr:to>
    <xdr:graphicFrame macro="">
      <xdr:nvGraphicFramePr>
        <xdr:cNvPr id="12" name="chWaterHeating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228</xdr:col>
      <xdr:colOff>0</xdr:colOff>
      <xdr:row>16</xdr:row>
      <xdr:rowOff>190499</xdr:rowOff>
    </xdr:from>
    <xdr:to>
      <xdr:col>244</xdr:col>
      <xdr:colOff>119031</xdr:colOff>
      <xdr:row>49</xdr:row>
      <xdr:rowOff>24000</xdr:rowOff>
    </xdr:to>
    <xdr:graphicFrame macro="">
      <xdr:nvGraphicFramePr>
        <xdr:cNvPr id="13" name="chtHydrog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248</xdr:col>
      <xdr:colOff>0</xdr:colOff>
      <xdr:row>16</xdr:row>
      <xdr:rowOff>190499</xdr:rowOff>
    </xdr:from>
    <xdr:to>
      <xdr:col>265</xdr:col>
      <xdr:colOff>130526</xdr:colOff>
      <xdr:row>49</xdr:row>
      <xdr:rowOff>24000</xdr:rowOff>
    </xdr:to>
    <xdr:graphicFrame macro="">
      <xdr:nvGraphicFramePr>
        <xdr:cNvPr id="14" name="chtGas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268</xdr:col>
      <xdr:colOff>0</xdr:colOff>
      <xdr:row>16</xdr:row>
      <xdr:rowOff>190499</xdr:rowOff>
    </xdr:from>
    <xdr:to>
      <xdr:col>285</xdr:col>
      <xdr:colOff>146785</xdr:colOff>
      <xdr:row>49</xdr:row>
      <xdr:rowOff>24000</xdr:rowOff>
    </xdr:to>
    <xdr:graphicFrame macro="">
      <xdr:nvGraphicFramePr>
        <xdr:cNvPr id="15" name="chtHydrogen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288</xdr:col>
      <xdr:colOff>0</xdr:colOff>
      <xdr:row>16</xdr:row>
      <xdr:rowOff>190499</xdr:rowOff>
    </xdr:from>
    <xdr:to>
      <xdr:col>303</xdr:col>
      <xdr:colOff>520353</xdr:colOff>
      <xdr:row>49</xdr:row>
      <xdr:rowOff>24000</xdr:rowOff>
    </xdr:to>
    <xdr:graphicFrame macro="">
      <xdr:nvGraphicFramePr>
        <xdr:cNvPr id="16" name="chtBiomass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154</xdr:col>
      <xdr:colOff>19050</xdr:colOff>
      <xdr:row>17</xdr:row>
      <xdr:rowOff>19050</xdr:rowOff>
    </xdr:from>
    <xdr:to>
      <xdr:col>167</xdr:col>
      <xdr:colOff>110190</xdr:colOff>
      <xdr:row>49</xdr:row>
      <xdr:rowOff>43050</xdr:rowOff>
    </xdr:to>
    <xdr:graphicFrame macro="">
      <xdr:nvGraphicFramePr>
        <xdr:cNvPr id="17" name="chtStoragePowerRating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196</xdr:col>
      <xdr:colOff>333375</xdr:colOff>
      <xdr:row>16</xdr:row>
      <xdr:rowOff>142875</xdr:rowOff>
    </xdr:from>
    <xdr:to>
      <xdr:col>207</xdr:col>
      <xdr:colOff>1365928</xdr:colOff>
      <xdr:row>49</xdr:row>
      <xdr:rowOff>1487</xdr:rowOff>
    </xdr:to>
    <xdr:graphicFrame macro="">
      <xdr:nvGraphicFramePr>
        <xdr:cNvPr id="18" name="chtRetrofitCapacity_MDwelling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oneCellAnchor>
    <xdr:from>
      <xdr:col>309</xdr:col>
      <xdr:colOff>0</xdr:colOff>
      <xdr:row>16</xdr:row>
      <xdr:rowOff>190499</xdr:rowOff>
    </xdr:from>
    <xdr:ext cx="9715072" cy="6120000"/>
    <xdr:graphicFrame macro="">
      <xdr:nvGraphicFramePr>
        <xdr:cNvPr id="19" name="chtNetworkHotWaterProduc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328</xdr:col>
      <xdr:colOff>0</xdr:colOff>
      <xdr:row>16</xdr:row>
      <xdr:rowOff>190499</xdr:rowOff>
    </xdr:from>
    <xdr:ext cx="9715072" cy="6120000"/>
    <xdr:graphicFrame macro="">
      <xdr:nvGraphicFramePr>
        <xdr:cNvPr id="20" name="chtSpaceHeatGen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348</xdr:col>
      <xdr:colOff>0</xdr:colOff>
      <xdr:row>16</xdr:row>
      <xdr:rowOff>190499</xdr:rowOff>
    </xdr:from>
    <xdr:ext cx="9715072" cy="6120000"/>
    <xdr:graphicFrame macro="">
      <xdr:nvGraphicFramePr>
        <xdr:cNvPr id="21" name="chtHotWaterGen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0.95933</cdr:y>
    </cdr:from>
    <cdr:to>
      <cdr:x>0.29852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71085"/>
          <a:ext cx="2903765" cy="2489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9CF36A8F-837F-4AE1-A74A-EDC9FAE51847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0.96417</cdr:y>
    </cdr:from>
    <cdr:to>
      <cdr:x>0.34344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0698"/>
          <a:ext cx="3325746" cy="2193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2DB7BC47-B58A-40E5-828E-0866D6E1E71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0.96077</cdr:y>
    </cdr:from>
    <cdr:to>
      <cdr:x>0.36423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79886"/>
          <a:ext cx="3524972" cy="2401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A5DF012-A3B2-40FC-A3D2-ADBBF3300B62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0.96726</cdr:y>
    </cdr:from>
    <cdr:to>
      <cdr:x>0.35041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19660"/>
          <a:ext cx="3412352" cy="2003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4F01ED16-C78D-4F0F-B089-AA1570F54D82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0.96452</cdr:y>
    </cdr:from>
    <cdr:to>
      <cdr:x>0.3581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2852"/>
          <a:ext cx="3494796" cy="2171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3D0B9F9F-0CBF-49EE-90C7-36D9104C4C74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0.96547</cdr:y>
    </cdr:from>
    <cdr:to>
      <cdr:x>0.37606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8703"/>
          <a:ext cx="3673928" cy="2112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6C376779-D9AB-4950-8398-B84156FD1CB0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0.96452</cdr:y>
    </cdr:from>
    <cdr:to>
      <cdr:x>0.3581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2852"/>
          <a:ext cx="3494796" cy="2171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3D0B9F9F-0CBF-49EE-90C7-36D9104C4C74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0.00248</cdr:x>
      <cdr:y>0.95946</cdr:y>
    </cdr:from>
    <cdr:to>
      <cdr:x>0.31107</cdr:x>
      <cdr:y>0.99299</cdr:y>
    </cdr:to>
    <cdr:sp macro="" textlink="VersionStamp">
      <cdr:nvSpPr>
        <cdr:cNvPr id="2" name="TextBox 1"/>
        <cdr:cNvSpPr txBox="1"/>
      </cdr:nvSpPr>
      <cdr:spPr>
        <a:xfrm xmlns:a="http://schemas.openxmlformats.org/drawingml/2006/main">
          <a:off x="24121" y="5871883"/>
          <a:ext cx="3001468" cy="2052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BE27154-5A8E-40F4-85DE-7B95872A7C18}" type="TxLink">
            <a:rPr lang="en-US" sz="900" b="0" i="0" u="none" strike="noStrike">
              <a:solidFill>
                <a:srgbClr val="000000"/>
              </a:solidFill>
              <a:latin typeface="+mn-lt"/>
              <a:cs typeface="Arial"/>
            </a:rPr>
            <a:pPr/>
            <a:t>DB v4.0 / Optimiser v4.0</a:t>
          </a:fld>
          <a:endParaRPr lang="en-GB" sz="900">
            <a:latin typeface="+mn-lt"/>
          </a:endParaRP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0.9558</cdr:y>
    </cdr:from>
    <cdr:to>
      <cdr:x>0.34692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49472"/>
          <a:ext cx="3361764" cy="270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8D5EDEE-6F94-4649-A75F-5F502DB7A461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0.00183</cdr:x>
      <cdr:y>0.9558</cdr:y>
    </cdr:from>
    <cdr:to>
      <cdr:x>0.34228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17854" y="5849472"/>
          <a:ext cx="3321499" cy="270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D255E9A9-2C96-4689-953A-045A6A457EC0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0.9558</cdr:y>
    </cdr:from>
    <cdr:to>
      <cdr:x>0.38586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49471"/>
          <a:ext cx="3765176" cy="270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55F1225-06B4-4C82-91C5-2CC585301EC6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0.95763</cdr:y>
    </cdr:from>
    <cdr:to>
      <cdr:x>0.36293</cdr:x>
      <cdr:y>0.99775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60677"/>
          <a:ext cx="3541058" cy="2455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52EFF497-5036-4802-A4D3-F0F8006FA9A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0.96312</cdr:y>
    </cdr:from>
    <cdr:to>
      <cdr:x>0.37233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94295"/>
          <a:ext cx="3619500" cy="2257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6E61F638-3CF0-4E9F-BA35-8F15CF6481F4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0.96129</cdr:y>
    </cdr:from>
    <cdr:to>
      <cdr:x>0.4067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83088"/>
          <a:ext cx="3955677" cy="2369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4FD8DB54-7E94-48A7-81D1-39B377020A3F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0.96312</cdr:y>
    </cdr:from>
    <cdr:to>
      <cdr:x>0.45315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94295"/>
          <a:ext cx="4403912" cy="2257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3FC160E8-A2E3-44D0-8CB6-34BC8D4760B4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elivery/ORD/OR3001%20SMR%20TEA%20Project%202%20-%20DECC/5%20Deliver/Modelling/SESO%20Ref%2007%20Vendor%20Data%20runs%20-%20near%20term/ESME%20v4.0%20-%20SESO%20Colour%20Schemes%20Truncated%20Chart%20Export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ociated Products"/>
      <sheetName val="Associated Technology Links"/>
      <sheetName val="Availability Factors NTS"/>
      <sheetName val="Availability Factors STS"/>
      <sheetName val="Availability Factors TS"/>
      <sheetName val="Build Years"/>
      <sheetName val="Cashflow Categories Allocation"/>
      <sheetName val="Cashflow Categories Tier 1"/>
      <sheetName val="Cashflow Categories Tier 2"/>
      <sheetName val="Cashflow Results Charts"/>
      <sheetName val="Cashflow Storage Categories"/>
      <sheetName val="Cashflow TransmissionCategories"/>
      <sheetName val="Cashflow Retrofit Categories"/>
      <sheetName val="Cashflow Tech Categories"/>
      <sheetName val="Chart Formats"/>
      <sheetName val="CO2 Capture Rates"/>
      <sheetName val="Core Results Charts"/>
      <sheetName val="Custom Retirement Profiles"/>
      <sheetName val="Database Manager"/>
      <sheetName val="Demands"/>
      <sheetName val="Demands (Extended)"/>
      <sheetName val="Diurnal Storage Efficiencies"/>
      <sheetName val="Diurnal Store Heat Loss Factors"/>
      <sheetName val="Diurnal TimeSlices"/>
      <sheetName val="Emission Constraints"/>
      <sheetName val="Emissions"/>
      <sheetName val="End Use Services"/>
      <sheetName val="EndGroups"/>
      <sheetName val="Existing Storage Capacity"/>
      <sheetName val="Existing Storage Power Rating"/>
      <sheetName val="Existing Transmission Capacity"/>
      <sheetName val="Exponential Uptake"/>
      <sheetName val="Export Detailed Results"/>
      <sheetName val="Feasible Build Locations"/>
      <sheetName val="Flexibility Reserve Margin"/>
      <sheetName val="Generic Index List"/>
      <sheetName val="Group Exponential Uptake"/>
      <sheetName val="Group Max Build Quantities"/>
      <sheetName val="Group Max Build Rates"/>
      <sheetName val="Heating Degree Days"/>
      <sheetName val="Imports &amp; Exports"/>
      <sheetName val="Index Correlations"/>
      <sheetName val="Index Simulation Parameters"/>
      <sheetName val="Index Values "/>
      <sheetName val="IndexSims"/>
      <sheetName val="Inputs &amp; Outputs"/>
      <sheetName val="Interconnectors Build Quantity"/>
      <sheetName val="Intra Node Loss Factors"/>
      <sheetName val="Load Factors NTS"/>
      <sheetName val="Load Factors STS"/>
      <sheetName val="Load Factors TS"/>
      <sheetName val="Max Build Quantities"/>
      <sheetName val="Max Build Rates"/>
      <sheetName val="Max Resource Quantities"/>
      <sheetName val="Max Transmission Build"/>
      <sheetName val="Min Build Quantities"/>
      <sheetName val="Minimum Load Factors"/>
      <sheetName val="Mode Labels"/>
      <sheetName val="Node Aggregation"/>
      <sheetName val="Nodes"/>
      <sheetName val="Optimisation Manager"/>
      <sheetName val="Results Charts Export"/>
      <sheetName val="Peak Capacity Contributions"/>
      <sheetName val="Peak Heat Contributions"/>
      <sheetName val="Peak Reserve Margin"/>
      <sheetName val="Pivot Data"/>
      <sheetName val="Pivot Table"/>
      <sheetName val="Product Duration Curves"/>
      <sheetName val="Product Unit Scaling"/>
      <sheetName val="ProductSims"/>
      <sheetName val="Query Data (Core Charts)"/>
      <sheetName val="Query Data (Results)"/>
      <sheetName val="Query Data (Sim Params)"/>
      <sheetName val="Query Data (SimChart Tool)"/>
      <sheetName val="Query Results"/>
      <sheetName val="RED Prod Categories Allocation"/>
      <sheetName val="RED Product Categories"/>
      <sheetName val="RED Target Constraints"/>
      <sheetName val="RED Tech Categories"/>
      <sheetName val="RED Tech Categories Allocation"/>
      <sheetName val="Resource Costs"/>
      <sheetName val="Resource Simulation Settings"/>
      <sheetName val="Resources &amp; Energy Carriers"/>
      <sheetName val="Retrofit Group Allocation"/>
      <sheetName val="Retrofit Group Max Build Rates"/>
      <sheetName val="Retrofit Groups"/>
      <sheetName val="Retrofit Investment Costs"/>
      <sheetName val="Retrofit Max Quantities"/>
      <sheetName val="Retrofit Simulation Settings"/>
      <sheetName val="Retrofit Technologies"/>
      <sheetName val="RetrofitSims"/>
      <sheetName val="Seasonal Storage Efficiencies"/>
      <sheetName val="Seasonal TimeSlices"/>
      <sheetName val="Sets"/>
      <sheetName val="Simulate Resource Parameters"/>
      <sheetName val="Simulate Retrofit Parameters"/>
      <sheetName val="Simulate Storage Parameter"/>
      <sheetName val="Simulate Technology Parameters"/>
      <sheetName val="Simulation Manager"/>
      <sheetName val="Simulation Results Chart Tool"/>
      <sheetName val="SoS Parameters Setup"/>
      <sheetName val="Storage Chart"/>
      <sheetName val="Storage Discharge Time"/>
      <sheetName val="Storage Fixed Costs"/>
      <sheetName val="Storage Diurnal Seasonal Scalar"/>
      <sheetName val="Storage Flexibility Factors"/>
      <sheetName val="Storage Investment Costs Power"/>
      <sheetName val="Storage Investment Costs Vol"/>
      <sheetName val="Storage Max Build Quantities"/>
      <sheetName val="Storage Max Build Rates"/>
      <sheetName val="Storage Peak Contributions"/>
      <sheetName val="Storage Simulation Settings"/>
      <sheetName val="Storage Technologies"/>
      <sheetName val="Storage Technology Links"/>
      <sheetName val="Storage Transmission Levels"/>
      <sheetName val="Storage Variable Costs"/>
      <sheetName val="StorageSims"/>
      <sheetName val="Tech Capacity Unit Scaling"/>
      <sheetName val="Tech Fixed Costs"/>
      <sheetName val="Tech Investment Costs"/>
      <sheetName val="Technology Flexibility Factors"/>
      <sheetName val="Technology Group Allocation"/>
      <sheetName val="Technology Groups"/>
      <sheetName val="Technology Links"/>
      <sheetName val="Technology List"/>
      <sheetName val="Technology Simulation Settings"/>
      <sheetName val="Technology Transmission Levels"/>
      <sheetName val="Technology VOM Costs"/>
      <sheetName val="TechSims"/>
      <sheetName val="Time Periods"/>
      <sheetName val="Tranche Capacity Credit"/>
      <sheetName val="Tranche Capacity Credit Techs"/>
      <sheetName val="Transmission Distances"/>
      <sheetName val="Transmission Fixed Costs"/>
      <sheetName val="Transmission Flow Costs"/>
      <sheetName val="Transmission Investment Costs"/>
      <sheetName val="Transmission Loss Factors"/>
      <sheetName val="Transmittable Products"/>
      <sheetName val="UnitsTranslation Chart"/>
      <sheetName val="UnitsTranslation Query"/>
      <sheetName val="UnitsTranslation UnitsMapping"/>
      <sheetName val="View Simulated Inputs"/>
      <sheetName val="wksCommandBars"/>
      <sheetName val="wksUISettings"/>
      <sheetName val="wksUISettings-Unloc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6"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I56">
            <v>0</v>
          </cell>
          <cell r="HJ56">
            <v>0</v>
          </cell>
          <cell r="HK56">
            <v>0</v>
          </cell>
          <cell r="HL56">
            <v>0</v>
          </cell>
          <cell r="HM56">
            <v>0</v>
          </cell>
          <cell r="IC56">
            <v>0</v>
          </cell>
          <cell r="ID56">
            <v>0</v>
          </cell>
          <cell r="IE56">
            <v>0</v>
          </cell>
          <cell r="IW56">
            <v>0</v>
          </cell>
          <cell r="IX56">
            <v>0</v>
          </cell>
          <cell r="IY56">
            <v>0</v>
          </cell>
          <cell r="IZ56">
            <v>0</v>
          </cell>
          <cell r="JQ56">
            <v>0</v>
          </cell>
          <cell r="JR56">
            <v>0</v>
          </cell>
          <cell r="JS56">
            <v>0</v>
          </cell>
          <cell r="KK56">
            <v>0</v>
          </cell>
          <cell r="KL56">
            <v>0</v>
          </cell>
          <cell r="KM56">
            <v>0</v>
          </cell>
          <cell r="KN56">
            <v>0</v>
          </cell>
        </row>
        <row r="57"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0</v>
          </cell>
          <cell r="GE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IB57">
            <v>0</v>
          </cell>
          <cell r="IC57">
            <v>0</v>
          </cell>
          <cell r="ID57">
            <v>0</v>
          </cell>
          <cell r="IE57">
            <v>0</v>
          </cell>
          <cell r="IV57">
            <v>0</v>
          </cell>
          <cell r="IW57">
            <v>0</v>
          </cell>
          <cell r="IX57">
            <v>0</v>
          </cell>
          <cell r="IY57">
            <v>0</v>
          </cell>
          <cell r="IZ57">
            <v>0</v>
          </cell>
          <cell r="JP57">
            <v>0</v>
          </cell>
          <cell r="JQ57">
            <v>0</v>
          </cell>
          <cell r="JR57">
            <v>0</v>
          </cell>
          <cell r="JS57">
            <v>0</v>
          </cell>
          <cell r="KJ57">
            <v>0</v>
          </cell>
          <cell r="KK57">
            <v>0</v>
          </cell>
          <cell r="KL57">
            <v>0</v>
          </cell>
          <cell r="KM57">
            <v>0</v>
          </cell>
          <cell r="KN57">
            <v>0</v>
          </cell>
        </row>
        <row r="58"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Z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V58">
            <v>0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0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V58">
            <v>0</v>
          </cell>
          <cell r="IW58">
            <v>0</v>
          </cell>
          <cell r="IX58">
            <v>0</v>
          </cell>
          <cell r="IY58">
            <v>0</v>
          </cell>
          <cell r="IZ58">
            <v>0</v>
          </cell>
          <cell r="JP58">
            <v>0</v>
          </cell>
          <cell r="JQ58">
            <v>0</v>
          </cell>
          <cell r="JR58">
            <v>0</v>
          </cell>
          <cell r="JS58">
            <v>0</v>
          </cell>
          <cell r="KJ58">
            <v>0</v>
          </cell>
          <cell r="KK58">
            <v>0</v>
          </cell>
          <cell r="KL58">
            <v>0</v>
          </cell>
          <cell r="KM58">
            <v>0</v>
          </cell>
          <cell r="KN58">
            <v>0</v>
          </cell>
        </row>
        <row r="59">
          <cell r="FG59">
            <v>0</v>
          </cell>
          <cell r="FH59">
            <v>0</v>
          </cell>
          <cell r="FI59">
            <v>0</v>
          </cell>
          <cell r="FJ59">
            <v>0</v>
          </cell>
          <cell r="FK59">
            <v>0</v>
          </cell>
          <cell r="FL59">
            <v>0</v>
          </cell>
          <cell r="FZ59">
            <v>0</v>
          </cell>
          <cell r="GA59">
            <v>0</v>
          </cell>
          <cell r="GB59">
            <v>0</v>
          </cell>
          <cell r="GC59">
            <v>0</v>
          </cell>
          <cell r="GD59">
            <v>0</v>
          </cell>
          <cell r="GE59">
            <v>0</v>
          </cell>
          <cell r="GV59">
            <v>0</v>
          </cell>
          <cell r="GW59">
            <v>0</v>
          </cell>
          <cell r="GX59">
            <v>0</v>
          </cell>
          <cell r="GY59">
            <v>0</v>
          </cell>
          <cell r="GZ59">
            <v>0</v>
          </cell>
          <cell r="HA59">
            <v>0</v>
          </cell>
          <cell r="HH59">
            <v>0</v>
          </cell>
          <cell r="HI59">
            <v>0</v>
          </cell>
          <cell r="HJ59">
            <v>0</v>
          </cell>
          <cell r="HK59">
            <v>0</v>
          </cell>
          <cell r="HL59">
            <v>0</v>
          </cell>
          <cell r="HM59">
            <v>0</v>
          </cell>
          <cell r="IV59">
            <v>0</v>
          </cell>
          <cell r="IW59">
            <v>0</v>
          </cell>
          <cell r="IX59">
            <v>0</v>
          </cell>
          <cell r="IY59">
            <v>0</v>
          </cell>
          <cell r="IZ59">
            <v>0</v>
          </cell>
          <cell r="JP59">
            <v>0</v>
          </cell>
          <cell r="JQ59">
            <v>0</v>
          </cell>
          <cell r="JR59">
            <v>0</v>
          </cell>
          <cell r="JS59">
            <v>0</v>
          </cell>
          <cell r="KJ59">
            <v>0</v>
          </cell>
          <cell r="KK59">
            <v>0</v>
          </cell>
          <cell r="KL59">
            <v>0</v>
          </cell>
          <cell r="KM59">
            <v>0</v>
          </cell>
          <cell r="KN59">
            <v>0</v>
          </cell>
        </row>
        <row r="60"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Z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0</v>
          </cell>
          <cell r="GE60">
            <v>0</v>
          </cell>
          <cell r="GV60">
            <v>0</v>
          </cell>
          <cell r="GW60">
            <v>0</v>
          </cell>
          <cell r="GX60">
            <v>0</v>
          </cell>
          <cell r="GY60">
            <v>0</v>
          </cell>
          <cell r="GZ60">
            <v>0</v>
          </cell>
          <cell r="HA60">
            <v>0</v>
          </cell>
          <cell r="HH60">
            <v>0</v>
          </cell>
          <cell r="HI60">
            <v>0</v>
          </cell>
          <cell r="HJ60">
            <v>0</v>
          </cell>
          <cell r="HK60">
            <v>0</v>
          </cell>
          <cell r="HL60">
            <v>0</v>
          </cell>
          <cell r="HM60">
            <v>0</v>
          </cell>
          <cell r="IV60">
            <v>0</v>
          </cell>
          <cell r="IW60">
            <v>0</v>
          </cell>
          <cell r="IX60">
            <v>0</v>
          </cell>
          <cell r="IY60">
            <v>0</v>
          </cell>
          <cell r="IZ60">
            <v>0</v>
          </cell>
          <cell r="JP60">
            <v>0</v>
          </cell>
          <cell r="JQ60">
            <v>0</v>
          </cell>
          <cell r="JR60">
            <v>0</v>
          </cell>
          <cell r="JS60">
            <v>0</v>
          </cell>
          <cell r="KJ60">
            <v>0</v>
          </cell>
          <cell r="KK60">
            <v>0</v>
          </cell>
          <cell r="KL60">
            <v>0</v>
          </cell>
          <cell r="KM60">
            <v>0</v>
          </cell>
          <cell r="KN60">
            <v>0</v>
          </cell>
        </row>
        <row r="61"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0</v>
          </cell>
          <cell r="GE61">
            <v>0</v>
          </cell>
          <cell r="HH61">
            <v>0</v>
          </cell>
          <cell r="HI61">
            <v>0</v>
          </cell>
          <cell r="HJ61">
            <v>0</v>
          </cell>
          <cell r="HK61">
            <v>0</v>
          </cell>
          <cell r="HL61">
            <v>0</v>
          </cell>
          <cell r="HM61">
            <v>0</v>
          </cell>
          <cell r="IV61">
            <v>0</v>
          </cell>
          <cell r="IW61">
            <v>0</v>
          </cell>
          <cell r="IX61">
            <v>0</v>
          </cell>
          <cell r="IY61">
            <v>0</v>
          </cell>
          <cell r="IZ61">
            <v>0</v>
          </cell>
          <cell r="JP61">
            <v>0</v>
          </cell>
          <cell r="JQ61">
            <v>0</v>
          </cell>
          <cell r="JR61">
            <v>0</v>
          </cell>
          <cell r="JS61">
            <v>0</v>
          </cell>
          <cell r="KJ61">
            <v>0</v>
          </cell>
          <cell r="KK61">
            <v>0</v>
          </cell>
          <cell r="KL61">
            <v>0</v>
          </cell>
          <cell r="KM61">
            <v>0</v>
          </cell>
          <cell r="KN61">
            <v>0</v>
          </cell>
        </row>
        <row r="62"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Z62">
            <v>0</v>
          </cell>
          <cell r="GA62">
            <v>0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IV62">
            <v>0</v>
          </cell>
          <cell r="IW62">
            <v>0</v>
          </cell>
          <cell r="IX62">
            <v>0</v>
          </cell>
          <cell r="IY62">
            <v>0</v>
          </cell>
          <cell r="IZ62">
            <v>0</v>
          </cell>
          <cell r="JP62">
            <v>0</v>
          </cell>
          <cell r="JQ62">
            <v>0</v>
          </cell>
          <cell r="JR62">
            <v>0</v>
          </cell>
          <cell r="JS62">
            <v>0</v>
          </cell>
          <cell r="KJ62">
            <v>0</v>
          </cell>
          <cell r="KK62">
            <v>0</v>
          </cell>
          <cell r="KL62">
            <v>0</v>
          </cell>
          <cell r="KM62">
            <v>0</v>
          </cell>
          <cell r="KN62">
            <v>0</v>
          </cell>
        </row>
        <row r="63"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HH63">
            <v>0</v>
          </cell>
          <cell r="HI63">
            <v>0</v>
          </cell>
          <cell r="HJ63">
            <v>0</v>
          </cell>
          <cell r="HK63">
            <v>0</v>
          </cell>
          <cell r="HL63">
            <v>0</v>
          </cell>
          <cell r="HM63">
            <v>0</v>
          </cell>
          <cell r="IV63">
            <v>0</v>
          </cell>
          <cell r="IW63">
            <v>0</v>
          </cell>
          <cell r="IX63">
            <v>0</v>
          </cell>
          <cell r="IY63">
            <v>0</v>
          </cell>
          <cell r="IZ63">
            <v>0</v>
          </cell>
          <cell r="JP63">
            <v>0</v>
          </cell>
          <cell r="JQ63">
            <v>0</v>
          </cell>
          <cell r="JR63">
            <v>0</v>
          </cell>
          <cell r="JS63">
            <v>0</v>
          </cell>
          <cell r="KJ63">
            <v>0</v>
          </cell>
          <cell r="KK63">
            <v>0</v>
          </cell>
          <cell r="KL63">
            <v>0</v>
          </cell>
          <cell r="KM63">
            <v>0</v>
          </cell>
          <cell r="KN63">
            <v>0</v>
          </cell>
        </row>
        <row r="64"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IV64">
            <v>0</v>
          </cell>
          <cell r="IW64">
            <v>0</v>
          </cell>
          <cell r="IX64">
            <v>0</v>
          </cell>
          <cell r="IY64">
            <v>0</v>
          </cell>
          <cell r="IZ64">
            <v>0</v>
          </cell>
          <cell r="JP64">
            <v>0</v>
          </cell>
          <cell r="JQ64">
            <v>0</v>
          </cell>
          <cell r="JR64">
            <v>0</v>
          </cell>
          <cell r="JS64">
            <v>0</v>
          </cell>
          <cell r="KJ64">
            <v>0</v>
          </cell>
          <cell r="KK64">
            <v>0</v>
          </cell>
          <cell r="KL64">
            <v>0</v>
          </cell>
          <cell r="KM64">
            <v>0</v>
          </cell>
          <cell r="KN64">
            <v>0</v>
          </cell>
        </row>
        <row r="65"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IV65">
            <v>0</v>
          </cell>
          <cell r="IW65">
            <v>0</v>
          </cell>
          <cell r="IX65">
            <v>0</v>
          </cell>
          <cell r="IY65">
            <v>0</v>
          </cell>
          <cell r="IZ65">
            <v>0</v>
          </cell>
          <cell r="JP65">
            <v>0</v>
          </cell>
          <cell r="JQ65">
            <v>0</v>
          </cell>
          <cell r="JR65">
            <v>0</v>
          </cell>
          <cell r="JS65">
            <v>0</v>
          </cell>
          <cell r="KJ65">
            <v>0</v>
          </cell>
          <cell r="KK65">
            <v>0</v>
          </cell>
          <cell r="KL65">
            <v>0</v>
          </cell>
          <cell r="KM65">
            <v>0</v>
          </cell>
          <cell r="KN65">
            <v>0</v>
          </cell>
        </row>
        <row r="66"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IV66">
            <v>0</v>
          </cell>
          <cell r="IW66">
            <v>0</v>
          </cell>
          <cell r="IX66">
            <v>0</v>
          </cell>
          <cell r="IY66">
            <v>0</v>
          </cell>
          <cell r="IZ66">
            <v>0</v>
          </cell>
          <cell r="KJ66">
            <v>0</v>
          </cell>
          <cell r="KK66">
            <v>0</v>
          </cell>
          <cell r="KL66">
            <v>0</v>
          </cell>
          <cell r="KM66">
            <v>0</v>
          </cell>
          <cell r="KN66">
            <v>0</v>
          </cell>
        </row>
        <row r="67"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0</v>
          </cell>
          <cell r="HM67">
            <v>0</v>
          </cell>
          <cell r="IV67">
            <v>0</v>
          </cell>
          <cell r="IW67">
            <v>0</v>
          </cell>
          <cell r="IX67">
            <v>0</v>
          </cell>
          <cell r="IY67">
            <v>0</v>
          </cell>
          <cell r="IZ67">
            <v>0</v>
          </cell>
          <cell r="KJ67">
            <v>0</v>
          </cell>
          <cell r="KK67">
            <v>0</v>
          </cell>
          <cell r="KL67">
            <v>0</v>
          </cell>
          <cell r="KM67">
            <v>0</v>
          </cell>
          <cell r="KN67">
            <v>0</v>
          </cell>
        </row>
        <row r="68"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0</v>
          </cell>
          <cell r="IV68">
            <v>0</v>
          </cell>
          <cell r="IW68">
            <v>0</v>
          </cell>
          <cell r="IX68">
            <v>0</v>
          </cell>
          <cell r="IY68">
            <v>0</v>
          </cell>
          <cell r="IZ68">
            <v>0</v>
          </cell>
          <cell r="KJ68">
            <v>0</v>
          </cell>
          <cell r="KK68">
            <v>0</v>
          </cell>
          <cell r="KL68">
            <v>0</v>
          </cell>
          <cell r="KM68">
            <v>0</v>
          </cell>
          <cell r="KN68">
            <v>0</v>
          </cell>
        </row>
        <row r="69"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IV69">
            <v>0</v>
          </cell>
          <cell r="IW69">
            <v>0</v>
          </cell>
          <cell r="IX69">
            <v>0</v>
          </cell>
          <cell r="IY69">
            <v>0</v>
          </cell>
          <cell r="IZ69">
            <v>0</v>
          </cell>
          <cell r="KJ69">
            <v>0</v>
          </cell>
          <cell r="KK69">
            <v>0</v>
          </cell>
          <cell r="KL69">
            <v>0</v>
          </cell>
          <cell r="KM69">
            <v>0</v>
          </cell>
          <cell r="KN69">
            <v>0</v>
          </cell>
        </row>
        <row r="70"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0</v>
          </cell>
          <cell r="IV70">
            <v>0</v>
          </cell>
          <cell r="IW70">
            <v>0</v>
          </cell>
          <cell r="IX70">
            <v>0</v>
          </cell>
          <cell r="IY70">
            <v>0</v>
          </cell>
          <cell r="IZ70">
            <v>0</v>
          </cell>
        </row>
        <row r="71">
          <cell r="FG71">
            <v>0</v>
          </cell>
          <cell r="FH71">
            <v>0</v>
          </cell>
          <cell r="FI71">
            <v>0</v>
          </cell>
          <cell r="FJ71">
            <v>0</v>
          </cell>
          <cell r="FK71">
            <v>0</v>
          </cell>
          <cell r="FL71">
            <v>0</v>
          </cell>
          <cell r="HH71">
            <v>0</v>
          </cell>
          <cell r="HI71">
            <v>0</v>
          </cell>
          <cell r="HJ71">
            <v>0</v>
          </cell>
          <cell r="HK71">
            <v>0</v>
          </cell>
          <cell r="HL71">
            <v>0</v>
          </cell>
          <cell r="HM71">
            <v>0</v>
          </cell>
          <cell r="IV71">
            <v>0</v>
          </cell>
          <cell r="IW71">
            <v>0</v>
          </cell>
          <cell r="IX71">
            <v>0</v>
          </cell>
          <cell r="IY71">
            <v>0</v>
          </cell>
          <cell r="IZ71">
            <v>0</v>
          </cell>
        </row>
        <row r="72"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IV72">
            <v>0</v>
          </cell>
          <cell r="IW72">
            <v>0</v>
          </cell>
          <cell r="IX72">
            <v>0</v>
          </cell>
          <cell r="IY72">
            <v>0</v>
          </cell>
          <cell r="IZ72">
            <v>0</v>
          </cell>
        </row>
        <row r="73"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IV73">
            <v>0</v>
          </cell>
          <cell r="IW73">
            <v>0</v>
          </cell>
          <cell r="IX73">
            <v>0</v>
          </cell>
          <cell r="IY73">
            <v>0</v>
          </cell>
          <cell r="IZ73">
            <v>0</v>
          </cell>
        </row>
        <row r="74"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IV74">
            <v>0</v>
          </cell>
          <cell r="IW74">
            <v>0</v>
          </cell>
          <cell r="IX74">
            <v>0</v>
          </cell>
          <cell r="IY74">
            <v>0</v>
          </cell>
          <cell r="IZ74">
            <v>0</v>
          </cell>
        </row>
        <row r="75"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IV75">
            <v>0</v>
          </cell>
          <cell r="IW75">
            <v>0</v>
          </cell>
          <cell r="IX75">
            <v>0</v>
          </cell>
          <cell r="IY75">
            <v>0</v>
          </cell>
          <cell r="IZ75">
            <v>0</v>
          </cell>
        </row>
        <row r="76"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IV76">
            <v>0</v>
          </cell>
          <cell r="IW76">
            <v>0</v>
          </cell>
          <cell r="IX76">
            <v>0</v>
          </cell>
          <cell r="IY76">
            <v>0</v>
          </cell>
          <cell r="IZ76">
            <v>0</v>
          </cell>
        </row>
        <row r="77"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IV77">
            <v>0</v>
          </cell>
          <cell r="IW77">
            <v>0</v>
          </cell>
          <cell r="IX77">
            <v>0</v>
          </cell>
          <cell r="IY77">
            <v>0</v>
          </cell>
          <cell r="IZ77">
            <v>0</v>
          </cell>
        </row>
        <row r="78"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IV78">
            <v>0</v>
          </cell>
          <cell r="IW78">
            <v>0</v>
          </cell>
          <cell r="IX78">
            <v>0</v>
          </cell>
          <cell r="IY78">
            <v>0</v>
          </cell>
          <cell r="IZ78">
            <v>0</v>
          </cell>
        </row>
        <row r="79"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IV79">
            <v>0</v>
          </cell>
          <cell r="IW79">
            <v>0</v>
          </cell>
          <cell r="IX79">
            <v>0</v>
          </cell>
          <cell r="IY79">
            <v>0</v>
          </cell>
          <cell r="IZ79">
            <v>0</v>
          </cell>
        </row>
        <row r="80"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IV80">
            <v>0</v>
          </cell>
          <cell r="IW80">
            <v>0</v>
          </cell>
          <cell r="IX80">
            <v>0</v>
          </cell>
          <cell r="IY80">
            <v>0</v>
          </cell>
          <cell r="IZ80">
            <v>0</v>
          </cell>
        </row>
        <row r="81"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IV81">
            <v>0</v>
          </cell>
          <cell r="IW81">
            <v>0</v>
          </cell>
          <cell r="IX81">
            <v>0</v>
          </cell>
          <cell r="IY81">
            <v>0</v>
          </cell>
          <cell r="IZ81">
            <v>0</v>
          </cell>
        </row>
        <row r="82"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IV82">
            <v>0</v>
          </cell>
          <cell r="IW82">
            <v>0</v>
          </cell>
          <cell r="IX82">
            <v>0</v>
          </cell>
          <cell r="IY82">
            <v>0</v>
          </cell>
          <cell r="IZ82">
            <v>0</v>
          </cell>
        </row>
        <row r="83"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IV83">
            <v>0</v>
          </cell>
          <cell r="IW83">
            <v>0</v>
          </cell>
          <cell r="IX83">
            <v>0</v>
          </cell>
          <cell r="IY83">
            <v>0</v>
          </cell>
          <cell r="IZ83">
            <v>0</v>
          </cell>
        </row>
        <row r="84"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IV84">
            <v>0</v>
          </cell>
          <cell r="IW84">
            <v>0</v>
          </cell>
          <cell r="IX84">
            <v>0</v>
          </cell>
          <cell r="IY84">
            <v>0</v>
          </cell>
          <cell r="IZ84">
            <v>0</v>
          </cell>
        </row>
        <row r="85"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IV85">
            <v>0</v>
          </cell>
          <cell r="IW85">
            <v>0</v>
          </cell>
          <cell r="IX85">
            <v>0</v>
          </cell>
          <cell r="IY85">
            <v>0</v>
          </cell>
          <cell r="IZ85">
            <v>0</v>
          </cell>
        </row>
        <row r="86"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</row>
        <row r="87"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</row>
        <row r="88"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</row>
        <row r="89"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</row>
        <row r="90"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</row>
        <row r="91"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</row>
        <row r="92"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</row>
        <row r="93"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</row>
        <row r="94"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</row>
        <row r="95"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</row>
        <row r="96">
          <cell r="FG96">
            <v>0</v>
          </cell>
          <cell r="FH96">
            <v>0</v>
          </cell>
          <cell r="FI96">
            <v>0</v>
          </cell>
          <cell r="FJ96">
            <v>0</v>
          </cell>
          <cell r="FK96">
            <v>0</v>
          </cell>
          <cell r="FL96">
            <v>0</v>
          </cell>
        </row>
        <row r="97"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</row>
        <row r="98"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</row>
        <row r="99"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cott Milne" refreshedDate="42401.540073263888" createdVersion="5" refreshedVersion="5" minRefreshableVersion="3" recordCount="123">
  <cacheSource type="worksheet">
    <worksheetSource ref="A1:C124" sheet="D2.6.1.E"/>
  </cacheSource>
  <cacheFields count="3">
    <cacheField name="k" numFmtId="0">
      <sharedItems count="21">
        <s v="Anaerobic Digestion CHP Plant"/>
        <s v="CCGT with CCS"/>
        <s v="Geothermal Plant (EGS) Electricity &amp; Heat"/>
        <s v="H2 Turbine"/>
        <s v="Hydro Power"/>
        <s v="IGCC Biomass with CCS"/>
        <s v="IGCC Coal with CCS"/>
        <s v="Interconnector Benelux-Germany (Electricity)"/>
        <s v="Interconnector France (Electricity)"/>
        <s v="Interconnector Ireland (Electricity)"/>
        <s v="Interconnector Nordel (Electricity)"/>
        <s v="Large Scale Ground Mounted Solar PV"/>
        <s v="Nuclear (Gen III)"/>
        <s v="Nuclear (Gen IV)"/>
        <s v="Nuclear (Legacy)"/>
        <s v="Nuclear (SMR Elec)"/>
        <s v="Offshore Wind (fixed)"/>
        <s v="Offshore Wind (floating)"/>
        <s v="Onshore Wind"/>
        <s v="Tidal Stream"/>
        <s v="Waste Gasification to power with CCS"/>
      </sharedItems>
    </cacheField>
    <cacheField name="i" numFmtId="0">
      <sharedItems count="19">
        <s v="On_East"/>
        <s v="On_East Midlands"/>
        <s v="On_London"/>
        <s v="On_North East"/>
        <s v="On_North West"/>
        <s v="On_Northern Ireland"/>
        <s v="On_Scotland"/>
        <s v="On_South East"/>
        <s v="On_South West"/>
        <s v="On_Wales"/>
        <s v="On_West Midlands"/>
        <s v="On_Yorkshire &amp; Humber"/>
        <s v="Off_Dogger Bank"/>
        <s v="Off_East Scotland"/>
        <s v="Off_Irish Sea"/>
        <s v="Off_Lundy"/>
        <s v="Off_Norfolk"/>
        <s v="Off_Channel Islands"/>
        <s v="Off_Pentland"/>
      </sharedItems>
    </cacheField>
    <cacheField name="Capacity (MW)" numFmtId="0">
      <sharedItems containsSemiMixedTypes="0" containsString="0" containsNumber="1" containsInteger="1" minValue="0" maxValue="958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Scott Milne" refreshedDate="42401.552224305553" createdVersion="5" refreshedVersion="5" minRefreshableVersion="3" recordCount="119">
  <cacheSource type="worksheet">
    <worksheetSource ref="A1:C120" sheet="D2.6.2.E"/>
  </cacheSource>
  <cacheFields count="3">
    <cacheField name="k" numFmtId="0">
      <sharedItems count="22">
        <s v="Anaerobic Digestion CHP Plant"/>
        <s v="CCGT"/>
        <s v="CCGT with CCS"/>
        <s v="Geothermal Plant (EGS) Electricity &amp; Heat"/>
        <s v="H2 Turbine"/>
        <s v="Hydro Power"/>
        <s v="IGCC Biomass with CCS"/>
        <s v="IGCC Coal with CCS"/>
        <s v="Interconnector Benelux-Germany (Electricity)"/>
        <s v="Interconnector France (Electricity)"/>
        <s v="Interconnector Ireland (Electricity)"/>
        <s v="Interconnector Nordel (Electricity)"/>
        <s v="Large Scale Ground Mounted Solar PV"/>
        <s v="Nuclear (Gen III)"/>
        <s v="Nuclear (Gen IV)"/>
        <s v="Nuclear (Legacy)"/>
        <s v="Nuclear (SMR CHP)"/>
        <s v="Offshore Wind (fixed)"/>
        <s v="Offshore Wind (floating)"/>
        <s v="Onshore Wind"/>
        <s v="Tidal Stream"/>
        <s v="Waste Gasification to power with CCS"/>
      </sharedItems>
    </cacheField>
    <cacheField name="i" numFmtId="0">
      <sharedItems count="19">
        <s v="On_East"/>
        <s v="On_East Midlands"/>
        <s v="On_London"/>
        <s v="On_North East"/>
        <s v="On_North West"/>
        <s v="On_Northern Ireland"/>
        <s v="On_Scotland"/>
        <s v="On_South East"/>
        <s v="On_South West"/>
        <s v="On_Wales"/>
        <s v="On_West Midlands"/>
        <s v="On_Yorkshire &amp; Humber"/>
        <s v="Off_Dogger Bank"/>
        <s v="Off_East Scotland"/>
        <s v="Off_Irish Sea"/>
        <s v="Off_Lundy"/>
        <s v="Off_Norfolk"/>
        <s v="Off_Channel Islands"/>
        <s v="Off_Pentland"/>
      </sharedItems>
    </cacheField>
    <cacheField name="Capacity (MW)" numFmtId="0">
      <sharedItems containsSemiMixedTypes="0" containsString="0" containsNumber="1" containsInteger="1" minValue="0" maxValue="835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Scott Milne" refreshedDate="42401.553650347225" createdVersion="5" refreshedVersion="5" minRefreshableVersion="3" recordCount="239">
  <cacheSource type="worksheet">
    <worksheetSource ref="A1:C240" sheet="D2.6.3.E"/>
  </cacheSource>
  <cacheFields count="3">
    <cacheField name="k" numFmtId="0">
      <sharedItems count="30">
        <s v="Anaerobic Digestion CHP Plant"/>
        <s v="Biomass Fired Generation"/>
        <s v="CCGT"/>
        <s v="CCGT with CCS"/>
        <s v="Gas Macro CHP"/>
        <s v="Geothermal Plant (EGS) Electricity &amp; Heat"/>
        <s v="H2 Turbine"/>
        <s v="Hydro Power"/>
        <s v="IGCC Biomass with CCS"/>
        <s v="IGCC Coal"/>
        <s v="IGCC Coal with CCS"/>
        <s v="Interconnector Benelux-Germany (Electricity)"/>
        <s v="Interconnector France (Electricity)"/>
        <s v="Interconnector Ireland (Electricity)"/>
        <s v="Interconnector Nordel (Electricity)"/>
        <s v="Large Scale Ground Mounted Solar PV"/>
        <s v="Micro CHP - Hot Water"/>
        <s v="Micro CHP - Space Heat"/>
        <s v="Nuclear (Gen III)"/>
        <s v="Nuclear (Gen IV)"/>
        <s v="Nuclear (Legacy)"/>
        <s v="Nuclear (SMR Elec)"/>
        <s v="OCGT"/>
        <s v="Offshore Wind (fixed)"/>
        <s v="Offshore Wind (floating)"/>
        <s v="Onshore Wind"/>
        <s v="PC Coal"/>
        <s v="PC Coal with CCS"/>
        <s v="Tidal Stream"/>
        <s v="Waste Gasification to power with CCS"/>
      </sharedItems>
    </cacheField>
    <cacheField name="i" numFmtId="0">
      <sharedItems count="19">
        <s v="On_East"/>
        <s v="On_East Midlands"/>
        <s v="On_London"/>
        <s v="On_North East"/>
        <s v="On_North West"/>
        <s v="On_Northern Ireland"/>
        <s v="On_Scotland"/>
        <s v="On_South East"/>
        <s v="On_South West"/>
        <s v="On_Wales"/>
        <s v="On_West Midlands"/>
        <s v="On_Yorkshire &amp; Humber"/>
        <s v="Off_Dogger Bank"/>
        <s v="Off_East Scotland"/>
        <s v="Off_Irish Sea"/>
        <s v="Off_Lundy"/>
        <s v="Off_Norfolk"/>
        <s v="Off_Channel Islands"/>
        <s v="Off_Pentland"/>
      </sharedItems>
    </cacheField>
    <cacheField name="Capacity (MW)" numFmtId="0">
      <sharedItems containsSemiMixedTypes="0" containsString="0" containsNumber="1" containsInteger="1" minValue="0" maxValue="1045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3">
  <r>
    <x v="0"/>
    <x v="0"/>
    <n v="1"/>
  </r>
  <r>
    <x v="0"/>
    <x v="1"/>
    <n v="1"/>
  </r>
  <r>
    <x v="0"/>
    <x v="2"/>
    <n v="2"/>
  </r>
  <r>
    <x v="0"/>
    <x v="3"/>
    <n v="1"/>
  </r>
  <r>
    <x v="0"/>
    <x v="4"/>
    <n v="2"/>
  </r>
  <r>
    <x v="0"/>
    <x v="5"/>
    <n v="1"/>
  </r>
  <r>
    <x v="0"/>
    <x v="6"/>
    <n v="3"/>
  </r>
  <r>
    <x v="0"/>
    <x v="7"/>
    <n v="3"/>
  </r>
  <r>
    <x v="0"/>
    <x v="8"/>
    <n v="0"/>
  </r>
  <r>
    <x v="0"/>
    <x v="9"/>
    <n v="0"/>
  </r>
  <r>
    <x v="0"/>
    <x v="10"/>
    <n v="1"/>
  </r>
  <r>
    <x v="0"/>
    <x v="11"/>
    <n v="1"/>
  </r>
  <r>
    <x v="1"/>
    <x v="0"/>
    <n v="1390"/>
  </r>
  <r>
    <x v="1"/>
    <x v="1"/>
    <n v="574"/>
  </r>
  <r>
    <x v="1"/>
    <x v="2"/>
    <n v="9587"/>
  </r>
  <r>
    <x v="1"/>
    <x v="3"/>
    <n v="594"/>
  </r>
  <r>
    <x v="1"/>
    <x v="4"/>
    <n v="2274"/>
  </r>
  <r>
    <x v="1"/>
    <x v="5"/>
    <n v="380"/>
  </r>
  <r>
    <x v="1"/>
    <x v="6"/>
    <n v="3085"/>
  </r>
  <r>
    <x v="1"/>
    <x v="7"/>
    <n v="4998"/>
  </r>
  <r>
    <x v="1"/>
    <x v="8"/>
    <n v="90"/>
  </r>
  <r>
    <x v="1"/>
    <x v="9"/>
    <n v="406"/>
  </r>
  <r>
    <x v="1"/>
    <x v="10"/>
    <n v="2882"/>
  </r>
  <r>
    <x v="1"/>
    <x v="11"/>
    <n v="1912"/>
  </r>
  <r>
    <x v="2"/>
    <x v="4"/>
    <n v="118"/>
  </r>
  <r>
    <x v="2"/>
    <x v="8"/>
    <n v="49"/>
  </r>
  <r>
    <x v="2"/>
    <x v="11"/>
    <n v="85"/>
  </r>
  <r>
    <x v="3"/>
    <x v="0"/>
    <n v="621"/>
  </r>
  <r>
    <x v="3"/>
    <x v="1"/>
    <n v="180"/>
  </r>
  <r>
    <x v="3"/>
    <x v="2"/>
    <n v="1886"/>
  </r>
  <r>
    <x v="3"/>
    <x v="3"/>
    <n v="103"/>
  </r>
  <r>
    <x v="3"/>
    <x v="4"/>
    <n v="1122"/>
  </r>
  <r>
    <x v="3"/>
    <x v="5"/>
    <n v="133"/>
  </r>
  <r>
    <x v="3"/>
    <x v="6"/>
    <n v="998"/>
  </r>
  <r>
    <x v="3"/>
    <x v="7"/>
    <n v="402"/>
  </r>
  <r>
    <x v="3"/>
    <x v="8"/>
    <n v="39"/>
  </r>
  <r>
    <x v="3"/>
    <x v="9"/>
    <n v="77"/>
  </r>
  <r>
    <x v="3"/>
    <x v="10"/>
    <n v="705"/>
  </r>
  <r>
    <x v="3"/>
    <x v="11"/>
    <n v="1185"/>
  </r>
  <r>
    <x v="4"/>
    <x v="3"/>
    <n v="10"/>
  </r>
  <r>
    <x v="4"/>
    <x v="6"/>
    <n v="2442"/>
  </r>
  <r>
    <x v="4"/>
    <x v="9"/>
    <n v="206"/>
  </r>
  <r>
    <x v="5"/>
    <x v="0"/>
    <n v="92"/>
  </r>
  <r>
    <x v="5"/>
    <x v="1"/>
    <n v="4"/>
  </r>
  <r>
    <x v="5"/>
    <x v="3"/>
    <n v="1"/>
  </r>
  <r>
    <x v="5"/>
    <x v="4"/>
    <n v="23"/>
  </r>
  <r>
    <x v="5"/>
    <x v="5"/>
    <n v="6"/>
  </r>
  <r>
    <x v="5"/>
    <x v="6"/>
    <n v="16"/>
  </r>
  <r>
    <x v="5"/>
    <x v="7"/>
    <n v="8"/>
  </r>
  <r>
    <x v="5"/>
    <x v="9"/>
    <n v="0"/>
  </r>
  <r>
    <x v="5"/>
    <x v="10"/>
    <n v="12"/>
  </r>
  <r>
    <x v="5"/>
    <x v="11"/>
    <n v="57"/>
  </r>
  <r>
    <x v="6"/>
    <x v="0"/>
    <n v="348"/>
  </r>
  <r>
    <x v="6"/>
    <x v="1"/>
    <n v="0"/>
  </r>
  <r>
    <x v="6"/>
    <x v="3"/>
    <n v="0"/>
  </r>
  <r>
    <x v="6"/>
    <x v="4"/>
    <n v="66"/>
  </r>
  <r>
    <x v="6"/>
    <x v="5"/>
    <n v="0"/>
  </r>
  <r>
    <x v="6"/>
    <x v="6"/>
    <n v="0"/>
  </r>
  <r>
    <x v="6"/>
    <x v="7"/>
    <n v="2"/>
  </r>
  <r>
    <x v="6"/>
    <x v="10"/>
    <n v="11"/>
  </r>
  <r>
    <x v="6"/>
    <x v="11"/>
    <n v="170"/>
  </r>
  <r>
    <x v="7"/>
    <x v="7"/>
    <n v="1000"/>
  </r>
  <r>
    <x v="8"/>
    <x v="7"/>
    <n v="5000"/>
  </r>
  <r>
    <x v="9"/>
    <x v="9"/>
    <n v="2000"/>
  </r>
  <r>
    <x v="10"/>
    <x v="3"/>
    <n v="2000"/>
  </r>
  <r>
    <x v="11"/>
    <x v="2"/>
    <n v="110"/>
  </r>
  <r>
    <x v="11"/>
    <x v="7"/>
    <n v="1505"/>
  </r>
  <r>
    <x v="12"/>
    <x v="0"/>
    <n v="5183"/>
  </r>
  <r>
    <x v="12"/>
    <x v="1"/>
    <n v="5607"/>
  </r>
  <r>
    <x v="12"/>
    <x v="3"/>
    <n v="1563"/>
  </r>
  <r>
    <x v="12"/>
    <x v="4"/>
    <n v="3275"/>
  </r>
  <r>
    <x v="12"/>
    <x v="7"/>
    <n v="3294"/>
  </r>
  <r>
    <x v="12"/>
    <x v="8"/>
    <n v="6076"/>
  </r>
  <r>
    <x v="12"/>
    <x v="9"/>
    <n v="2591"/>
  </r>
  <r>
    <x v="12"/>
    <x v="10"/>
    <n v="1600"/>
  </r>
  <r>
    <x v="12"/>
    <x v="11"/>
    <n v="2996"/>
  </r>
  <r>
    <x v="13"/>
    <x v="4"/>
    <n v="632"/>
  </r>
  <r>
    <x v="14"/>
    <x v="0"/>
    <n v="1190"/>
  </r>
  <r>
    <x v="15"/>
    <x v="0"/>
    <n v="25"/>
  </r>
  <r>
    <x v="15"/>
    <x v="1"/>
    <n v="116"/>
  </r>
  <r>
    <x v="15"/>
    <x v="2"/>
    <n v="5065"/>
  </r>
  <r>
    <x v="15"/>
    <x v="3"/>
    <n v="675"/>
  </r>
  <r>
    <x v="15"/>
    <x v="4"/>
    <n v="664"/>
  </r>
  <r>
    <x v="15"/>
    <x v="7"/>
    <n v="1594"/>
  </r>
  <r>
    <x v="15"/>
    <x v="8"/>
    <n v="102"/>
  </r>
  <r>
    <x v="15"/>
    <x v="9"/>
    <n v="160"/>
  </r>
  <r>
    <x v="15"/>
    <x v="10"/>
    <n v="1671"/>
  </r>
  <r>
    <x v="15"/>
    <x v="11"/>
    <n v="303"/>
  </r>
  <r>
    <x v="16"/>
    <x v="12"/>
    <n v="0"/>
  </r>
  <r>
    <x v="16"/>
    <x v="13"/>
    <n v="0"/>
  </r>
  <r>
    <x v="16"/>
    <x v="14"/>
    <n v="1242"/>
  </r>
  <r>
    <x v="16"/>
    <x v="15"/>
    <n v="17"/>
  </r>
  <r>
    <x v="16"/>
    <x v="16"/>
    <n v="7157"/>
  </r>
  <r>
    <x v="17"/>
    <x v="17"/>
    <n v="3063"/>
  </r>
  <r>
    <x v="17"/>
    <x v="12"/>
    <n v="3"/>
  </r>
  <r>
    <x v="17"/>
    <x v="13"/>
    <n v="3821"/>
  </r>
  <r>
    <x v="17"/>
    <x v="14"/>
    <n v="984"/>
  </r>
  <r>
    <x v="17"/>
    <x v="15"/>
    <n v="1401"/>
  </r>
  <r>
    <x v="18"/>
    <x v="0"/>
    <n v="472"/>
  </r>
  <r>
    <x v="18"/>
    <x v="1"/>
    <n v="1175"/>
  </r>
  <r>
    <x v="18"/>
    <x v="4"/>
    <n v="682"/>
  </r>
  <r>
    <x v="18"/>
    <x v="5"/>
    <n v="1070"/>
  </r>
  <r>
    <x v="18"/>
    <x v="6"/>
    <n v="2681"/>
  </r>
  <r>
    <x v="18"/>
    <x v="7"/>
    <n v="1576"/>
  </r>
  <r>
    <x v="18"/>
    <x v="8"/>
    <n v="785"/>
  </r>
  <r>
    <x v="18"/>
    <x v="9"/>
    <n v="1513"/>
  </r>
  <r>
    <x v="18"/>
    <x v="10"/>
    <n v="1023"/>
  </r>
  <r>
    <x v="19"/>
    <x v="17"/>
    <n v="1937"/>
  </r>
  <r>
    <x v="19"/>
    <x v="18"/>
    <n v="357"/>
  </r>
  <r>
    <x v="19"/>
    <x v="5"/>
    <n v="646"/>
  </r>
  <r>
    <x v="19"/>
    <x v="6"/>
    <n v="575"/>
  </r>
  <r>
    <x v="20"/>
    <x v="0"/>
    <n v="291"/>
  </r>
  <r>
    <x v="20"/>
    <x v="1"/>
    <n v="226"/>
  </r>
  <r>
    <x v="20"/>
    <x v="2"/>
    <n v="389"/>
  </r>
  <r>
    <x v="20"/>
    <x v="3"/>
    <n v="132"/>
  </r>
  <r>
    <x v="20"/>
    <x v="4"/>
    <n v="353"/>
  </r>
  <r>
    <x v="20"/>
    <x v="5"/>
    <n v="91"/>
  </r>
  <r>
    <x v="20"/>
    <x v="6"/>
    <n v="265"/>
  </r>
  <r>
    <x v="20"/>
    <x v="7"/>
    <n v="428"/>
  </r>
  <r>
    <x v="20"/>
    <x v="8"/>
    <n v="266"/>
  </r>
  <r>
    <x v="20"/>
    <x v="9"/>
    <n v="153"/>
  </r>
  <r>
    <x v="20"/>
    <x v="10"/>
    <n v="277"/>
  </r>
  <r>
    <x v="20"/>
    <x v="11"/>
    <n v="266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19">
  <r>
    <x v="0"/>
    <x v="0"/>
    <n v="1"/>
  </r>
  <r>
    <x v="0"/>
    <x v="1"/>
    <n v="0"/>
  </r>
  <r>
    <x v="0"/>
    <x v="2"/>
    <n v="2"/>
  </r>
  <r>
    <x v="0"/>
    <x v="3"/>
    <n v="1"/>
  </r>
  <r>
    <x v="0"/>
    <x v="4"/>
    <n v="2"/>
  </r>
  <r>
    <x v="0"/>
    <x v="5"/>
    <n v="1"/>
  </r>
  <r>
    <x v="0"/>
    <x v="6"/>
    <n v="3"/>
  </r>
  <r>
    <x v="0"/>
    <x v="7"/>
    <n v="3"/>
  </r>
  <r>
    <x v="0"/>
    <x v="8"/>
    <n v="0"/>
  </r>
  <r>
    <x v="0"/>
    <x v="9"/>
    <n v="0"/>
  </r>
  <r>
    <x v="0"/>
    <x v="10"/>
    <n v="1"/>
  </r>
  <r>
    <x v="0"/>
    <x v="11"/>
    <n v="1"/>
  </r>
  <r>
    <x v="1"/>
    <x v="6"/>
    <n v="2"/>
  </r>
  <r>
    <x v="2"/>
    <x v="0"/>
    <n v="2275"/>
  </r>
  <r>
    <x v="2"/>
    <x v="1"/>
    <n v="128"/>
  </r>
  <r>
    <x v="2"/>
    <x v="2"/>
    <n v="8358"/>
  </r>
  <r>
    <x v="2"/>
    <x v="3"/>
    <n v="81"/>
  </r>
  <r>
    <x v="2"/>
    <x v="4"/>
    <n v="1028"/>
  </r>
  <r>
    <x v="2"/>
    <x v="5"/>
    <n v="564"/>
  </r>
  <r>
    <x v="2"/>
    <x v="6"/>
    <n v="3670"/>
  </r>
  <r>
    <x v="2"/>
    <x v="7"/>
    <n v="2751"/>
  </r>
  <r>
    <x v="2"/>
    <x v="8"/>
    <n v="78"/>
  </r>
  <r>
    <x v="2"/>
    <x v="9"/>
    <n v="101"/>
  </r>
  <r>
    <x v="2"/>
    <x v="10"/>
    <n v="2007"/>
  </r>
  <r>
    <x v="2"/>
    <x v="11"/>
    <n v="1443"/>
  </r>
  <r>
    <x v="3"/>
    <x v="4"/>
    <n v="1"/>
  </r>
  <r>
    <x v="3"/>
    <x v="8"/>
    <n v="3"/>
  </r>
  <r>
    <x v="3"/>
    <x v="11"/>
    <n v="1"/>
  </r>
  <r>
    <x v="4"/>
    <x v="0"/>
    <n v="1015"/>
  </r>
  <r>
    <x v="4"/>
    <x v="1"/>
    <n v="41"/>
  </r>
  <r>
    <x v="4"/>
    <x v="2"/>
    <n v="1272"/>
  </r>
  <r>
    <x v="4"/>
    <x v="3"/>
    <n v="5"/>
  </r>
  <r>
    <x v="4"/>
    <x v="4"/>
    <n v="492"/>
  </r>
  <r>
    <x v="4"/>
    <x v="5"/>
    <n v="130"/>
  </r>
  <r>
    <x v="4"/>
    <x v="6"/>
    <n v="1840"/>
  </r>
  <r>
    <x v="4"/>
    <x v="7"/>
    <n v="368"/>
  </r>
  <r>
    <x v="4"/>
    <x v="8"/>
    <n v="33"/>
  </r>
  <r>
    <x v="4"/>
    <x v="9"/>
    <n v="40"/>
  </r>
  <r>
    <x v="4"/>
    <x v="10"/>
    <n v="211"/>
  </r>
  <r>
    <x v="4"/>
    <x v="11"/>
    <n v="797"/>
  </r>
  <r>
    <x v="5"/>
    <x v="3"/>
    <n v="10"/>
  </r>
  <r>
    <x v="5"/>
    <x v="6"/>
    <n v="2436"/>
  </r>
  <r>
    <x v="5"/>
    <x v="9"/>
    <n v="206"/>
  </r>
  <r>
    <x v="6"/>
    <x v="0"/>
    <n v="125"/>
  </r>
  <r>
    <x v="6"/>
    <x v="1"/>
    <n v="3"/>
  </r>
  <r>
    <x v="6"/>
    <x v="4"/>
    <n v="0"/>
  </r>
  <r>
    <x v="6"/>
    <x v="5"/>
    <n v="5"/>
  </r>
  <r>
    <x v="6"/>
    <x v="6"/>
    <n v="20"/>
  </r>
  <r>
    <x v="6"/>
    <x v="7"/>
    <n v="2"/>
  </r>
  <r>
    <x v="6"/>
    <x v="10"/>
    <n v="0"/>
  </r>
  <r>
    <x v="6"/>
    <x v="11"/>
    <n v="29"/>
  </r>
  <r>
    <x v="7"/>
    <x v="0"/>
    <n v="384"/>
  </r>
  <r>
    <x v="7"/>
    <x v="4"/>
    <n v="18"/>
  </r>
  <r>
    <x v="7"/>
    <x v="5"/>
    <n v="0"/>
  </r>
  <r>
    <x v="7"/>
    <x v="6"/>
    <n v="0"/>
  </r>
  <r>
    <x v="7"/>
    <x v="10"/>
    <n v="8"/>
  </r>
  <r>
    <x v="7"/>
    <x v="11"/>
    <n v="157"/>
  </r>
  <r>
    <x v="8"/>
    <x v="7"/>
    <n v="1000"/>
  </r>
  <r>
    <x v="9"/>
    <x v="7"/>
    <n v="5000"/>
  </r>
  <r>
    <x v="10"/>
    <x v="9"/>
    <n v="2000"/>
  </r>
  <r>
    <x v="11"/>
    <x v="3"/>
    <n v="2000"/>
  </r>
  <r>
    <x v="12"/>
    <x v="2"/>
    <n v="172"/>
  </r>
  <r>
    <x v="12"/>
    <x v="7"/>
    <n v="420"/>
  </r>
  <r>
    <x v="13"/>
    <x v="0"/>
    <n v="5165"/>
  </r>
  <r>
    <x v="13"/>
    <x v="1"/>
    <n v="5453"/>
  </r>
  <r>
    <x v="13"/>
    <x v="3"/>
    <n v="1545"/>
  </r>
  <r>
    <x v="13"/>
    <x v="4"/>
    <n v="3245"/>
  </r>
  <r>
    <x v="13"/>
    <x v="7"/>
    <n v="3283"/>
  </r>
  <r>
    <x v="13"/>
    <x v="8"/>
    <n v="5722"/>
  </r>
  <r>
    <x v="13"/>
    <x v="9"/>
    <n v="2430"/>
  </r>
  <r>
    <x v="13"/>
    <x v="10"/>
    <n v="1600"/>
  </r>
  <r>
    <x v="13"/>
    <x v="11"/>
    <n v="2743"/>
  </r>
  <r>
    <x v="14"/>
    <x v="4"/>
    <n v="285"/>
  </r>
  <r>
    <x v="15"/>
    <x v="0"/>
    <n v="1190"/>
  </r>
  <r>
    <x v="16"/>
    <x v="0"/>
    <n v="496"/>
  </r>
  <r>
    <x v="16"/>
    <x v="1"/>
    <n v="1142"/>
  </r>
  <r>
    <x v="16"/>
    <x v="2"/>
    <n v="2610"/>
  </r>
  <r>
    <x v="16"/>
    <x v="3"/>
    <n v="793"/>
  </r>
  <r>
    <x v="16"/>
    <x v="4"/>
    <n v="2532"/>
  </r>
  <r>
    <x v="16"/>
    <x v="7"/>
    <n v="2132"/>
  </r>
  <r>
    <x v="16"/>
    <x v="8"/>
    <n v="588"/>
  </r>
  <r>
    <x v="16"/>
    <x v="9"/>
    <n v="371"/>
  </r>
  <r>
    <x v="16"/>
    <x v="10"/>
    <n v="1958"/>
  </r>
  <r>
    <x v="16"/>
    <x v="11"/>
    <n v="1272"/>
  </r>
  <r>
    <x v="17"/>
    <x v="12"/>
    <n v="0"/>
  </r>
  <r>
    <x v="17"/>
    <x v="13"/>
    <n v="0"/>
  </r>
  <r>
    <x v="17"/>
    <x v="14"/>
    <n v="507"/>
  </r>
  <r>
    <x v="17"/>
    <x v="15"/>
    <n v="15"/>
  </r>
  <r>
    <x v="17"/>
    <x v="16"/>
    <n v="5879"/>
  </r>
  <r>
    <x v="18"/>
    <x v="17"/>
    <n v="2348"/>
  </r>
  <r>
    <x v="18"/>
    <x v="12"/>
    <n v="3"/>
  </r>
  <r>
    <x v="18"/>
    <x v="13"/>
    <n v="1584"/>
  </r>
  <r>
    <x v="18"/>
    <x v="14"/>
    <n v="911"/>
  </r>
  <r>
    <x v="18"/>
    <x v="15"/>
    <n v="1200"/>
  </r>
  <r>
    <x v="19"/>
    <x v="0"/>
    <n v="445"/>
  </r>
  <r>
    <x v="19"/>
    <x v="1"/>
    <n v="1089"/>
  </r>
  <r>
    <x v="19"/>
    <x v="4"/>
    <n v="541"/>
  </r>
  <r>
    <x v="19"/>
    <x v="5"/>
    <n v="1046"/>
  </r>
  <r>
    <x v="19"/>
    <x v="6"/>
    <n v="2740"/>
  </r>
  <r>
    <x v="19"/>
    <x v="7"/>
    <n v="1469"/>
  </r>
  <r>
    <x v="19"/>
    <x v="8"/>
    <n v="545"/>
  </r>
  <r>
    <x v="19"/>
    <x v="9"/>
    <n v="1338"/>
  </r>
  <r>
    <x v="19"/>
    <x v="10"/>
    <n v="984"/>
  </r>
  <r>
    <x v="20"/>
    <x v="17"/>
    <n v="1776"/>
  </r>
  <r>
    <x v="20"/>
    <x v="18"/>
    <n v="56"/>
  </r>
  <r>
    <x v="20"/>
    <x v="5"/>
    <n v="647"/>
  </r>
  <r>
    <x v="20"/>
    <x v="6"/>
    <n v="575"/>
  </r>
  <r>
    <x v="21"/>
    <x v="0"/>
    <n v="291"/>
  </r>
  <r>
    <x v="21"/>
    <x v="1"/>
    <n v="226"/>
  </r>
  <r>
    <x v="21"/>
    <x v="2"/>
    <n v="389"/>
  </r>
  <r>
    <x v="21"/>
    <x v="3"/>
    <n v="132"/>
  </r>
  <r>
    <x v="21"/>
    <x v="4"/>
    <n v="353"/>
  </r>
  <r>
    <x v="21"/>
    <x v="5"/>
    <n v="91"/>
  </r>
  <r>
    <x v="21"/>
    <x v="6"/>
    <n v="265"/>
  </r>
  <r>
    <x v="21"/>
    <x v="7"/>
    <n v="428"/>
  </r>
  <r>
    <x v="21"/>
    <x v="8"/>
    <n v="266"/>
  </r>
  <r>
    <x v="21"/>
    <x v="9"/>
    <n v="153"/>
  </r>
  <r>
    <x v="21"/>
    <x v="10"/>
    <n v="277"/>
  </r>
  <r>
    <x v="21"/>
    <x v="11"/>
    <n v="266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239">
  <r>
    <x v="0"/>
    <x v="0"/>
    <n v="1"/>
  </r>
  <r>
    <x v="0"/>
    <x v="1"/>
    <n v="1"/>
  </r>
  <r>
    <x v="0"/>
    <x v="2"/>
    <n v="3"/>
  </r>
  <r>
    <x v="0"/>
    <x v="3"/>
    <n v="1"/>
  </r>
  <r>
    <x v="0"/>
    <x v="4"/>
    <n v="4"/>
  </r>
  <r>
    <x v="0"/>
    <x v="5"/>
    <n v="1"/>
  </r>
  <r>
    <x v="0"/>
    <x v="6"/>
    <n v="4"/>
  </r>
  <r>
    <x v="0"/>
    <x v="7"/>
    <n v="4"/>
  </r>
  <r>
    <x v="0"/>
    <x v="8"/>
    <n v="0"/>
  </r>
  <r>
    <x v="0"/>
    <x v="9"/>
    <n v="0"/>
  </r>
  <r>
    <x v="0"/>
    <x v="10"/>
    <n v="2"/>
  </r>
  <r>
    <x v="0"/>
    <x v="11"/>
    <n v="2"/>
  </r>
  <r>
    <x v="1"/>
    <x v="0"/>
    <n v="0"/>
  </r>
  <r>
    <x v="1"/>
    <x v="1"/>
    <n v="0"/>
  </r>
  <r>
    <x v="1"/>
    <x v="3"/>
    <n v="0"/>
  </r>
  <r>
    <x v="1"/>
    <x v="4"/>
    <n v="0"/>
  </r>
  <r>
    <x v="1"/>
    <x v="5"/>
    <n v="0"/>
  </r>
  <r>
    <x v="1"/>
    <x v="6"/>
    <n v="0"/>
  </r>
  <r>
    <x v="1"/>
    <x v="7"/>
    <n v="0"/>
  </r>
  <r>
    <x v="1"/>
    <x v="8"/>
    <n v="0"/>
  </r>
  <r>
    <x v="1"/>
    <x v="9"/>
    <n v="0"/>
  </r>
  <r>
    <x v="1"/>
    <x v="10"/>
    <n v="0"/>
  </r>
  <r>
    <x v="1"/>
    <x v="11"/>
    <n v="0"/>
  </r>
  <r>
    <x v="2"/>
    <x v="0"/>
    <n v="0"/>
  </r>
  <r>
    <x v="2"/>
    <x v="1"/>
    <n v="0"/>
  </r>
  <r>
    <x v="2"/>
    <x v="2"/>
    <n v="0"/>
  </r>
  <r>
    <x v="2"/>
    <x v="3"/>
    <n v="0"/>
  </r>
  <r>
    <x v="2"/>
    <x v="4"/>
    <n v="0"/>
  </r>
  <r>
    <x v="2"/>
    <x v="5"/>
    <n v="0"/>
  </r>
  <r>
    <x v="2"/>
    <x v="6"/>
    <n v="0"/>
  </r>
  <r>
    <x v="2"/>
    <x v="7"/>
    <n v="0"/>
  </r>
  <r>
    <x v="2"/>
    <x v="8"/>
    <n v="0"/>
  </r>
  <r>
    <x v="2"/>
    <x v="9"/>
    <n v="0"/>
  </r>
  <r>
    <x v="2"/>
    <x v="10"/>
    <n v="0"/>
  </r>
  <r>
    <x v="2"/>
    <x v="11"/>
    <n v="0"/>
  </r>
  <r>
    <x v="3"/>
    <x v="0"/>
    <n v="1351"/>
  </r>
  <r>
    <x v="3"/>
    <x v="1"/>
    <n v="530"/>
  </r>
  <r>
    <x v="3"/>
    <x v="2"/>
    <n v="10454"/>
  </r>
  <r>
    <x v="3"/>
    <x v="3"/>
    <n v="614"/>
  </r>
  <r>
    <x v="3"/>
    <x v="4"/>
    <n v="2166"/>
  </r>
  <r>
    <x v="3"/>
    <x v="5"/>
    <n v="286"/>
  </r>
  <r>
    <x v="3"/>
    <x v="6"/>
    <n v="2992"/>
  </r>
  <r>
    <x v="3"/>
    <x v="7"/>
    <n v="5436"/>
  </r>
  <r>
    <x v="3"/>
    <x v="8"/>
    <n v="59"/>
  </r>
  <r>
    <x v="3"/>
    <x v="9"/>
    <n v="345"/>
  </r>
  <r>
    <x v="3"/>
    <x v="10"/>
    <n v="3358"/>
  </r>
  <r>
    <x v="3"/>
    <x v="11"/>
    <n v="1928"/>
  </r>
  <r>
    <x v="4"/>
    <x v="0"/>
    <n v="0"/>
  </r>
  <r>
    <x v="4"/>
    <x v="1"/>
    <n v="0"/>
  </r>
  <r>
    <x v="4"/>
    <x v="2"/>
    <n v="0"/>
  </r>
  <r>
    <x v="4"/>
    <x v="3"/>
    <n v="0"/>
  </r>
  <r>
    <x v="4"/>
    <x v="4"/>
    <n v="0"/>
  </r>
  <r>
    <x v="4"/>
    <x v="5"/>
    <n v="0"/>
  </r>
  <r>
    <x v="4"/>
    <x v="6"/>
    <n v="0"/>
  </r>
  <r>
    <x v="4"/>
    <x v="7"/>
    <n v="0"/>
  </r>
  <r>
    <x v="4"/>
    <x v="8"/>
    <n v="0"/>
  </r>
  <r>
    <x v="4"/>
    <x v="9"/>
    <n v="0"/>
  </r>
  <r>
    <x v="4"/>
    <x v="10"/>
    <n v="0"/>
  </r>
  <r>
    <x v="4"/>
    <x v="11"/>
    <n v="0"/>
  </r>
  <r>
    <x v="5"/>
    <x v="4"/>
    <n v="225"/>
  </r>
  <r>
    <x v="5"/>
    <x v="8"/>
    <n v="96"/>
  </r>
  <r>
    <x v="5"/>
    <x v="11"/>
    <n v="156"/>
  </r>
  <r>
    <x v="6"/>
    <x v="0"/>
    <n v="474"/>
  </r>
  <r>
    <x v="6"/>
    <x v="1"/>
    <n v="137"/>
  </r>
  <r>
    <x v="6"/>
    <x v="2"/>
    <n v="2567"/>
  </r>
  <r>
    <x v="6"/>
    <x v="3"/>
    <n v="146"/>
  </r>
  <r>
    <x v="6"/>
    <x v="4"/>
    <n v="1067"/>
  </r>
  <r>
    <x v="6"/>
    <x v="5"/>
    <n v="138"/>
  </r>
  <r>
    <x v="6"/>
    <x v="6"/>
    <n v="828"/>
  </r>
  <r>
    <x v="6"/>
    <x v="7"/>
    <n v="490"/>
  </r>
  <r>
    <x v="6"/>
    <x v="8"/>
    <n v="25"/>
  </r>
  <r>
    <x v="6"/>
    <x v="9"/>
    <n v="67"/>
  </r>
  <r>
    <x v="6"/>
    <x v="10"/>
    <n v="954"/>
  </r>
  <r>
    <x v="6"/>
    <x v="11"/>
    <n v="1147"/>
  </r>
  <r>
    <x v="7"/>
    <x v="3"/>
    <n v="10"/>
  </r>
  <r>
    <x v="7"/>
    <x v="6"/>
    <n v="2444"/>
  </r>
  <r>
    <x v="7"/>
    <x v="9"/>
    <n v="206"/>
  </r>
  <r>
    <x v="8"/>
    <x v="0"/>
    <n v="111"/>
  </r>
  <r>
    <x v="8"/>
    <x v="1"/>
    <n v="3"/>
  </r>
  <r>
    <x v="8"/>
    <x v="3"/>
    <n v="2"/>
  </r>
  <r>
    <x v="8"/>
    <x v="4"/>
    <n v="17"/>
  </r>
  <r>
    <x v="8"/>
    <x v="5"/>
    <n v="7"/>
  </r>
  <r>
    <x v="8"/>
    <x v="6"/>
    <n v="15"/>
  </r>
  <r>
    <x v="8"/>
    <x v="7"/>
    <n v="11"/>
  </r>
  <r>
    <x v="8"/>
    <x v="8"/>
    <n v="0"/>
  </r>
  <r>
    <x v="8"/>
    <x v="9"/>
    <n v="0"/>
  </r>
  <r>
    <x v="8"/>
    <x v="10"/>
    <n v="19"/>
  </r>
  <r>
    <x v="8"/>
    <x v="11"/>
    <n v="64"/>
  </r>
  <r>
    <x v="9"/>
    <x v="0"/>
    <n v="0"/>
  </r>
  <r>
    <x v="9"/>
    <x v="1"/>
    <n v="0"/>
  </r>
  <r>
    <x v="9"/>
    <x v="3"/>
    <n v="0"/>
  </r>
  <r>
    <x v="9"/>
    <x v="4"/>
    <n v="0"/>
  </r>
  <r>
    <x v="9"/>
    <x v="5"/>
    <n v="0"/>
  </r>
  <r>
    <x v="9"/>
    <x v="6"/>
    <n v="0"/>
  </r>
  <r>
    <x v="9"/>
    <x v="7"/>
    <n v="0"/>
  </r>
  <r>
    <x v="9"/>
    <x v="8"/>
    <n v="0"/>
  </r>
  <r>
    <x v="9"/>
    <x v="9"/>
    <n v="0"/>
  </r>
  <r>
    <x v="9"/>
    <x v="10"/>
    <n v="0"/>
  </r>
  <r>
    <x v="9"/>
    <x v="11"/>
    <n v="0"/>
  </r>
  <r>
    <x v="10"/>
    <x v="0"/>
    <n v="377"/>
  </r>
  <r>
    <x v="10"/>
    <x v="1"/>
    <n v="1"/>
  </r>
  <r>
    <x v="10"/>
    <x v="3"/>
    <n v="5"/>
  </r>
  <r>
    <x v="10"/>
    <x v="4"/>
    <n v="91"/>
  </r>
  <r>
    <x v="10"/>
    <x v="5"/>
    <n v="0"/>
  </r>
  <r>
    <x v="10"/>
    <x v="6"/>
    <n v="3"/>
  </r>
  <r>
    <x v="10"/>
    <x v="7"/>
    <n v="5"/>
  </r>
  <r>
    <x v="10"/>
    <x v="8"/>
    <n v="0"/>
  </r>
  <r>
    <x v="10"/>
    <x v="9"/>
    <n v="0"/>
  </r>
  <r>
    <x v="10"/>
    <x v="10"/>
    <n v="22"/>
  </r>
  <r>
    <x v="10"/>
    <x v="11"/>
    <n v="226"/>
  </r>
  <r>
    <x v="11"/>
    <x v="7"/>
    <n v="1000"/>
  </r>
  <r>
    <x v="12"/>
    <x v="7"/>
    <n v="5000"/>
  </r>
  <r>
    <x v="13"/>
    <x v="9"/>
    <n v="2000"/>
  </r>
  <r>
    <x v="14"/>
    <x v="3"/>
    <n v="2000"/>
  </r>
  <r>
    <x v="15"/>
    <x v="0"/>
    <n v="0"/>
  </r>
  <r>
    <x v="15"/>
    <x v="1"/>
    <n v="0"/>
  </r>
  <r>
    <x v="15"/>
    <x v="2"/>
    <n v="740"/>
  </r>
  <r>
    <x v="15"/>
    <x v="3"/>
    <n v="0"/>
  </r>
  <r>
    <x v="15"/>
    <x v="4"/>
    <n v="0"/>
  </r>
  <r>
    <x v="15"/>
    <x v="5"/>
    <n v="0"/>
  </r>
  <r>
    <x v="15"/>
    <x v="7"/>
    <n v="3018"/>
  </r>
  <r>
    <x v="15"/>
    <x v="8"/>
    <n v="0"/>
  </r>
  <r>
    <x v="15"/>
    <x v="9"/>
    <n v="0"/>
  </r>
  <r>
    <x v="15"/>
    <x v="10"/>
    <n v="0"/>
  </r>
  <r>
    <x v="15"/>
    <x v="11"/>
    <n v="0"/>
  </r>
  <r>
    <x v="16"/>
    <x v="0"/>
    <n v="0"/>
  </r>
  <r>
    <x v="16"/>
    <x v="1"/>
    <n v="0"/>
  </r>
  <r>
    <x v="16"/>
    <x v="2"/>
    <n v="0"/>
  </r>
  <r>
    <x v="16"/>
    <x v="3"/>
    <n v="0"/>
  </r>
  <r>
    <x v="16"/>
    <x v="4"/>
    <n v="0"/>
  </r>
  <r>
    <x v="16"/>
    <x v="5"/>
    <n v="0"/>
  </r>
  <r>
    <x v="16"/>
    <x v="6"/>
    <n v="0"/>
  </r>
  <r>
    <x v="16"/>
    <x v="7"/>
    <n v="0"/>
  </r>
  <r>
    <x v="16"/>
    <x v="8"/>
    <n v="0"/>
  </r>
  <r>
    <x v="16"/>
    <x v="9"/>
    <n v="0"/>
  </r>
  <r>
    <x v="16"/>
    <x v="10"/>
    <n v="0"/>
  </r>
  <r>
    <x v="16"/>
    <x v="11"/>
    <n v="0"/>
  </r>
  <r>
    <x v="17"/>
    <x v="0"/>
    <n v="0"/>
  </r>
  <r>
    <x v="17"/>
    <x v="1"/>
    <n v="0"/>
  </r>
  <r>
    <x v="17"/>
    <x v="2"/>
    <n v="0"/>
  </r>
  <r>
    <x v="17"/>
    <x v="3"/>
    <n v="0"/>
  </r>
  <r>
    <x v="17"/>
    <x v="4"/>
    <n v="0"/>
  </r>
  <r>
    <x v="17"/>
    <x v="5"/>
    <n v="0"/>
  </r>
  <r>
    <x v="17"/>
    <x v="6"/>
    <n v="0"/>
  </r>
  <r>
    <x v="17"/>
    <x v="7"/>
    <n v="0"/>
  </r>
  <r>
    <x v="17"/>
    <x v="8"/>
    <n v="0"/>
  </r>
  <r>
    <x v="17"/>
    <x v="9"/>
    <n v="0"/>
  </r>
  <r>
    <x v="17"/>
    <x v="10"/>
    <n v="0"/>
  </r>
  <r>
    <x v="17"/>
    <x v="11"/>
    <n v="0"/>
  </r>
  <r>
    <x v="18"/>
    <x v="0"/>
    <n v="5727"/>
  </r>
  <r>
    <x v="18"/>
    <x v="1"/>
    <n v="5809"/>
  </r>
  <r>
    <x v="18"/>
    <x v="3"/>
    <n v="1569"/>
  </r>
  <r>
    <x v="18"/>
    <x v="4"/>
    <n v="3294"/>
  </r>
  <r>
    <x v="18"/>
    <x v="7"/>
    <n v="3300"/>
  </r>
  <r>
    <x v="18"/>
    <x v="8"/>
    <n v="6286"/>
  </r>
  <r>
    <x v="18"/>
    <x v="9"/>
    <n v="2633"/>
  </r>
  <r>
    <x v="18"/>
    <x v="10"/>
    <n v="1600"/>
  </r>
  <r>
    <x v="18"/>
    <x v="11"/>
    <n v="3080"/>
  </r>
  <r>
    <x v="19"/>
    <x v="4"/>
    <n v="880"/>
  </r>
  <r>
    <x v="20"/>
    <x v="0"/>
    <n v="1190"/>
  </r>
  <r>
    <x v="21"/>
    <x v="0"/>
    <n v="0"/>
  </r>
  <r>
    <x v="21"/>
    <x v="1"/>
    <n v="0"/>
  </r>
  <r>
    <x v="21"/>
    <x v="2"/>
    <n v="1992"/>
  </r>
  <r>
    <x v="21"/>
    <x v="3"/>
    <n v="83"/>
  </r>
  <r>
    <x v="21"/>
    <x v="4"/>
    <n v="6"/>
  </r>
  <r>
    <x v="21"/>
    <x v="7"/>
    <n v="292"/>
  </r>
  <r>
    <x v="21"/>
    <x v="8"/>
    <n v="1"/>
  </r>
  <r>
    <x v="21"/>
    <x v="9"/>
    <n v="4"/>
  </r>
  <r>
    <x v="21"/>
    <x v="10"/>
    <n v="502"/>
  </r>
  <r>
    <x v="21"/>
    <x v="11"/>
    <n v="17"/>
  </r>
  <r>
    <x v="22"/>
    <x v="0"/>
    <n v="0"/>
  </r>
  <r>
    <x v="22"/>
    <x v="1"/>
    <n v="0"/>
  </r>
  <r>
    <x v="22"/>
    <x v="2"/>
    <n v="0"/>
  </r>
  <r>
    <x v="22"/>
    <x v="3"/>
    <n v="0"/>
  </r>
  <r>
    <x v="22"/>
    <x v="4"/>
    <n v="0"/>
  </r>
  <r>
    <x v="22"/>
    <x v="5"/>
    <n v="0"/>
  </r>
  <r>
    <x v="22"/>
    <x v="6"/>
    <n v="0"/>
  </r>
  <r>
    <x v="22"/>
    <x v="7"/>
    <n v="0"/>
  </r>
  <r>
    <x v="22"/>
    <x v="8"/>
    <n v="0"/>
  </r>
  <r>
    <x v="22"/>
    <x v="9"/>
    <n v="0"/>
  </r>
  <r>
    <x v="22"/>
    <x v="10"/>
    <n v="0"/>
  </r>
  <r>
    <x v="22"/>
    <x v="11"/>
    <n v="0"/>
  </r>
  <r>
    <x v="23"/>
    <x v="12"/>
    <n v="0"/>
  </r>
  <r>
    <x v="23"/>
    <x v="13"/>
    <n v="0"/>
  </r>
  <r>
    <x v="23"/>
    <x v="14"/>
    <n v="2338"/>
  </r>
  <r>
    <x v="23"/>
    <x v="15"/>
    <n v="92"/>
  </r>
  <r>
    <x v="23"/>
    <x v="16"/>
    <n v="8150"/>
  </r>
  <r>
    <x v="24"/>
    <x v="17"/>
    <n v="3278"/>
  </r>
  <r>
    <x v="24"/>
    <x v="12"/>
    <n v="3"/>
  </r>
  <r>
    <x v="24"/>
    <x v="13"/>
    <n v="5479"/>
  </r>
  <r>
    <x v="24"/>
    <x v="14"/>
    <n v="1004"/>
  </r>
  <r>
    <x v="24"/>
    <x v="15"/>
    <n v="1458"/>
  </r>
  <r>
    <x v="25"/>
    <x v="0"/>
    <n v="898"/>
  </r>
  <r>
    <x v="25"/>
    <x v="1"/>
    <n v="1288"/>
  </r>
  <r>
    <x v="25"/>
    <x v="4"/>
    <n v="924"/>
  </r>
  <r>
    <x v="25"/>
    <x v="5"/>
    <n v="1070"/>
  </r>
  <r>
    <x v="25"/>
    <x v="6"/>
    <n v="2814"/>
  </r>
  <r>
    <x v="25"/>
    <x v="7"/>
    <n v="1636"/>
  </r>
  <r>
    <x v="25"/>
    <x v="8"/>
    <n v="1232"/>
  </r>
  <r>
    <x v="25"/>
    <x v="9"/>
    <n v="1636"/>
  </r>
  <r>
    <x v="25"/>
    <x v="10"/>
    <n v="1087"/>
  </r>
  <r>
    <x v="26"/>
    <x v="0"/>
    <n v="0"/>
  </r>
  <r>
    <x v="26"/>
    <x v="1"/>
    <n v="0"/>
  </r>
  <r>
    <x v="26"/>
    <x v="3"/>
    <n v="0"/>
  </r>
  <r>
    <x v="26"/>
    <x v="4"/>
    <n v="0"/>
  </r>
  <r>
    <x v="26"/>
    <x v="5"/>
    <n v="0"/>
  </r>
  <r>
    <x v="26"/>
    <x v="6"/>
    <n v="0"/>
  </r>
  <r>
    <x v="26"/>
    <x v="7"/>
    <n v="0"/>
  </r>
  <r>
    <x v="26"/>
    <x v="8"/>
    <n v="0"/>
  </r>
  <r>
    <x v="26"/>
    <x v="9"/>
    <n v="0"/>
  </r>
  <r>
    <x v="26"/>
    <x v="10"/>
    <n v="0"/>
  </r>
  <r>
    <x v="26"/>
    <x v="11"/>
    <n v="0"/>
  </r>
  <r>
    <x v="27"/>
    <x v="0"/>
    <n v="0"/>
  </r>
  <r>
    <x v="27"/>
    <x v="1"/>
    <n v="0"/>
  </r>
  <r>
    <x v="27"/>
    <x v="3"/>
    <n v="0"/>
  </r>
  <r>
    <x v="27"/>
    <x v="4"/>
    <n v="0"/>
  </r>
  <r>
    <x v="27"/>
    <x v="5"/>
    <n v="0"/>
  </r>
  <r>
    <x v="27"/>
    <x v="6"/>
    <n v="0"/>
  </r>
  <r>
    <x v="27"/>
    <x v="7"/>
    <n v="0"/>
  </r>
  <r>
    <x v="27"/>
    <x v="8"/>
    <n v="0"/>
  </r>
  <r>
    <x v="27"/>
    <x v="9"/>
    <n v="0"/>
  </r>
  <r>
    <x v="27"/>
    <x v="10"/>
    <n v="0"/>
  </r>
  <r>
    <x v="27"/>
    <x v="11"/>
    <n v="0"/>
  </r>
  <r>
    <x v="28"/>
    <x v="17"/>
    <n v="2051"/>
  </r>
  <r>
    <x v="28"/>
    <x v="18"/>
    <n v="927"/>
  </r>
  <r>
    <x v="28"/>
    <x v="5"/>
    <n v="647"/>
  </r>
  <r>
    <x v="28"/>
    <x v="6"/>
    <n v="575"/>
  </r>
  <r>
    <x v="29"/>
    <x v="0"/>
    <n v="291"/>
  </r>
  <r>
    <x v="29"/>
    <x v="1"/>
    <n v="226"/>
  </r>
  <r>
    <x v="29"/>
    <x v="2"/>
    <n v="389"/>
  </r>
  <r>
    <x v="29"/>
    <x v="3"/>
    <n v="132"/>
  </r>
  <r>
    <x v="29"/>
    <x v="4"/>
    <n v="353"/>
  </r>
  <r>
    <x v="29"/>
    <x v="5"/>
    <n v="91"/>
  </r>
  <r>
    <x v="29"/>
    <x v="6"/>
    <n v="265"/>
  </r>
  <r>
    <x v="29"/>
    <x v="7"/>
    <n v="428"/>
  </r>
  <r>
    <x v="29"/>
    <x v="8"/>
    <n v="266"/>
  </r>
  <r>
    <x v="29"/>
    <x v="9"/>
    <n v="153"/>
  </r>
  <r>
    <x v="29"/>
    <x v="10"/>
    <n v="277"/>
  </r>
  <r>
    <x v="29"/>
    <x v="11"/>
    <n v="26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E2:AA23" firstHeaderRow="1" firstDataRow="2" firstDataCol="1"/>
  <pivotFields count="3">
    <pivotField axis="axisCol" showAll="0">
      <items count="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t="default"/>
      </items>
    </pivotField>
    <pivotField axis="axisRow" showAll="0">
      <items count="20">
        <item x="17"/>
        <item x="12"/>
        <item x="13"/>
        <item x="14"/>
        <item x="15"/>
        <item x="16"/>
        <item x="1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dataField="1" showAll="0"/>
  </pivotFields>
  <rowFields count="1">
    <field x="1"/>
  </rowFields>
  <row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rowItems>
  <colFields count="1">
    <field x="0"/>
  </colFields>
  <colItems count="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 t="grand">
      <x/>
    </i>
  </colItems>
  <dataFields count="1">
    <dataField name="Sum of Capacity (MW)" fld="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2" cacheId="1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E2:AB23" firstHeaderRow="1" firstDataRow="2" firstDataCol="1"/>
  <pivotFields count="3">
    <pivotField axis="axisCol" showAll="0">
      <items count="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t="default"/>
      </items>
    </pivotField>
    <pivotField axis="axisRow" showAll="0">
      <items count="20">
        <item x="17"/>
        <item x="12"/>
        <item x="13"/>
        <item x="14"/>
        <item x="15"/>
        <item x="16"/>
        <item x="1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dataField="1" showAll="0"/>
  </pivotFields>
  <rowFields count="1">
    <field x="1"/>
  </rowFields>
  <row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rowItems>
  <colFields count="1">
    <field x="0"/>
  </colFields>
  <col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/>
    </i>
  </colItems>
  <dataFields count="1">
    <dataField name="Sum of Capacity (MW)" fld="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3" cacheId="2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E2:AJ23" firstHeaderRow="1" firstDataRow="2" firstDataCol="1"/>
  <pivotFields count="3">
    <pivotField axis="axisCol" showAll="0">
      <items count="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t="default"/>
      </items>
    </pivotField>
    <pivotField axis="axisRow" showAll="0">
      <items count="20">
        <item x="17"/>
        <item x="12"/>
        <item x="13"/>
        <item x="14"/>
        <item x="15"/>
        <item x="16"/>
        <item x="1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dataField="1" showAll="0"/>
  </pivotFields>
  <rowFields count="1">
    <field x="1"/>
  </rowFields>
  <row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rowItems>
  <colFields count="1">
    <field x="0"/>
  </colFields>
  <colItems count="3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 t="grand">
      <x/>
    </i>
  </colItems>
  <dataFields count="1">
    <dataField name="Sum of Capacity (MW)" fld="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81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8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9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10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drawing" Target="../drawings/drawing122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drawing" Target="../drawings/drawing12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4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40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H40"/>
  <sheetViews>
    <sheetView tabSelected="1" zoomScaleNormal="100" workbookViewId="0">
      <selection sqref="A1:H40"/>
    </sheetView>
  </sheetViews>
  <sheetFormatPr defaultColWidth="0" defaultRowHeight="13.8" zeroHeight="1" x14ac:dyDescent="0.25"/>
  <cols>
    <col min="1" max="8" width="8.796875" customWidth="1"/>
    <col min="9" max="16384" width="8.796875" hidden="1"/>
  </cols>
  <sheetData>
    <row r="1" spans="1:8" x14ac:dyDescent="0.25">
      <c r="A1" s="103"/>
      <c r="B1" s="103"/>
      <c r="C1" s="103"/>
      <c r="D1" s="103"/>
      <c r="E1" s="103"/>
      <c r="F1" s="103"/>
      <c r="G1" s="103"/>
      <c r="H1" s="103"/>
    </row>
    <row r="2" spans="1:8" x14ac:dyDescent="0.25">
      <c r="A2" s="103"/>
      <c r="B2" s="103"/>
      <c r="C2" s="103"/>
      <c r="D2" s="103"/>
      <c r="E2" s="103"/>
      <c r="F2" s="103"/>
      <c r="G2" s="103"/>
      <c r="H2" s="103"/>
    </row>
    <row r="3" spans="1:8" x14ac:dyDescent="0.25">
      <c r="A3" s="103"/>
      <c r="B3" s="103"/>
      <c r="C3" s="103"/>
      <c r="D3" s="103"/>
      <c r="E3" s="103"/>
      <c r="F3" s="103"/>
      <c r="G3" s="103"/>
      <c r="H3" s="103"/>
    </row>
    <row r="4" spans="1:8" x14ac:dyDescent="0.25">
      <c r="A4" s="103"/>
      <c r="B4" s="103"/>
      <c r="C4" s="103"/>
      <c r="D4" s="103"/>
      <c r="E4" s="103"/>
      <c r="F4" s="103"/>
      <c r="G4" s="103"/>
      <c r="H4" s="103"/>
    </row>
    <row r="5" spans="1:8" x14ac:dyDescent="0.25">
      <c r="A5" s="103"/>
      <c r="B5" s="103"/>
      <c r="C5" s="103"/>
      <c r="D5" s="103"/>
      <c r="E5" s="103"/>
      <c r="F5" s="103"/>
      <c r="G5" s="103"/>
      <c r="H5" s="103"/>
    </row>
    <row r="6" spans="1:8" x14ac:dyDescent="0.25">
      <c r="A6" s="103"/>
      <c r="B6" s="103"/>
      <c r="C6" s="103"/>
      <c r="D6" s="103"/>
      <c r="E6" s="103"/>
      <c r="F6" s="103"/>
      <c r="G6" s="103"/>
      <c r="H6" s="103"/>
    </row>
    <row r="7" spans="1:8" x14ac:dyDescent="0.25">
      <c r="A7" s="103"/>
      <c r="B7" s="103"/>
      <c r="C7" s="103"/>
      <c r="D7" s="103"/>
      <c r="E7" s="103"/>
      <c r="F7" s="103"/>
      <c r="G7" s="103"/>
      <c r="H7" s="103"/>
    </row>
    <row r="8" spans="1:8" x14ac:dyDescent="0.25">
      <c r="A8" s="103"/>
      <c r="B8" s="103"/>
      <c r="C8" s="103"/>
      <c r="D8" s="103"/>
      <c r="E8" s="103"/>
      <c r="F8" s="103"/>
      <c r="G8" s="103"/>
      <c r="H8" s="103"/>
    </row>
    <row r="9" spans="1:8" x14ac:dyDescent="0.25">
      <c r="A9" s="103"/>
      <c r="B9" s="103"/>
      <c r="C9" s="103"/>
      <c r="D9" s="103"/>
      <c r="E9" s="103"/>
      <c r="F9" s="103"/>
      <c r="G9" s="103"/>
      <c r="H9" s="103"/>
    </row>
    <row r="10" spans="1:8" x14ac:dyDescent="0.25">
      <c r="A10" s="103"/>
      <c r="B10" s="103"/>
      <c r="C10" s="103"/>
      <c r="D10" s="103"/>
      <c r="E10" s="103"/>
      <c r="F10" s="103"/>
      <c r="G10" s="103"/>
      <c r="H10" s="103"/>
    </row>
    <row r="11" spans="1:8" x14ac:dyDescent="0.25">
      <c r="A11" s="103"/>
      <c r="B11" s="103"/>
      <c r="C11" s="103"/>
      <c r="D11" s="103"/>
      <c r="E11" s="103"/>
      <c r="F11" s="103"/>
      <c r="G11" s="103"/>
      <c r="H11" s="103"/>
    </row>
    <row r="12" spans="1:8" x14ac:dyDescent="0.25">
      <c r="A12" s="103"/>
      <c r="B12" s="103"/>
      <c r="C12" s="103"/>
      <c r="D12" s="103"/>
      <c r="E12" s="103"/>
      <c r="F12" s="103"/>
      <c r="G12" s="103"/>
      <c r="H12" s="103"/>
    </row>
    <row r="13" spans="1:8" x14ac:dyDescent="0.25">
      <c r="A13" s="103"/>
      <c r="B13" s="103"/>
      <c r="C13" s="103"/>
      <c r="D13" s="103"/>
      <c r="E13" s="103"/>
      <c r="F13" s="103"/>
      <c r="G13" s="103"/>
      <c r="H13" s="103"/>
    </row>
    <row r="14" spans="1:8" x14ac:dyDescent="0.25">
      <c r="A14" s="103"/>
      <c r="B14" s="103"/>
      <c r="C14" s="103"/>
      <c r="D14" s="103"/>
      <c r="E14" s="103"/>
      <c r="F14" s="103"/>
      <c r="G14" s="103"/>
      <c r="H14" s="103"/>
    </row>
    <row r="15" spans="1:8" x14ac:dyDescent="0.25">
      <c r="A15" s="103"/>
      <c r="B15" s="103"/>
      <c r="C15" s="103"/>
      <c r="D15" s="103"/>
      <c r="E15" s="103"/>
      <c r="F15" s="103"/>
      <c r="G15" s="103"/>
      <c r="H15" s="103"/>
    </row>
    <row r="16" spans="1:8" x14ac:dyDescent="0.25">
      <c r="A16" s="103"/>
      <c r="B16" s="103"/>
      <c r="C16" s="103"/>
      <c r="D16" s="103"/>
      <c r="E16" s="103"/>
      <c r="F16" s="103"/>
      <c r="G16" s="103"/>
      <c r="H16" s="103"/>
    </row>
    <row r="17" spans="1:8" x14ac:dyDescent="0.25">
      <c r="A17" s="103"/>
      <c r="B17" s="103"/>
      <c r="C17" s="103"/>
      <c r="D17" s="103"/>
      <c r="E17" s="103"/>
      <c r="F17" s="103"/>
      <c r="G17" s="103"/>
      <c r="H17" s="103"/>
    </row>
    <row r="18" spans="1:8" x14ac:dyDescent="0.25">
      <c r="A18" s="103"/>
      <c r="B18" s="103"/>
      <c r="C18" s="103"/>
      <c r="D18" s="103"/>
      <c r="E18" s="103"/>
      <c r="F18" s="103"/>
      <c r="G18" s="103"/>
      <c r="H18" s="103"/>
    </row>
    <row r="19" spans="1:8" x14ac:dyDescent="0.25">
      <c r="A19" s="103"/>
      <c r="B19" s="103"/>
      <c r="C19" s="103"/>
      <c r="D19" s="103"/>
      <c r="E19" s="103"/>
      <c r="F19" s="103"/>
      <c r="G19" s="103"/>
      <c r="H19" s="103"/>
    </row>
    <row r="20" spans="1:8" x14ac:dyDescent="0.25">
      <c r="A20" s="103"/>
      <c r="B20" s="103"/>
      <c r="C20" s="103"/>
      <c r="D20" s="103"/>
      <c r="E20" s="103"/>
      <c r="F20" s="103"/>
      <c r="G20" s="103"/>
      <c r="H20" s="103"/>
    </row>
    <row r="21" spans="1:8" x14ac:dyDescent="0.25">
      <c r="A21" s="103"/>
      <c r="B21" s="103"/>
      <c r="C21" s="103"/>
      <c r="D21" s="103"/>
      <c r="E21" s="103"/>
      <c r="F21" s="103"/>
      <c r="G21" s="103"/>
      <c r="H21" s="103"/>
    </row>
    <row r="22" spans="1:8" x14ac:dyDescent="0.25">
      <c r="A22" s="103"/>
      <c r="B22" s="103"/>
      <c r="C22" s="103"/>
      <c r="D22" s="103"/>
      <c r="E22" s="103"/>
      <c r="F22" s="103"/>
      <c r="G22" s="103"/>
      <c r="H22" s="103"/>
    </row>
    <row r="23" spans="1:8" x14ac:dyDescent="0.25">
      <c r="A23" s="103"/>
      <c r="B23" s="103"/>
      <c r="C23" s="103"/>
      <c r="D23" s="103"/>
      <c r="E23" s="103"/>
      <c r="F23" s="103"/>
      <c r="G23" s="103"/>
      <c r="H23" s="103"/>
    </row>
    <row r="24" spans="1:8" x14ac:dyDescent="0.25">
      <c r="A24" s="103"/>
      <c r="B24" s="103"/>
      <c r="C24" s="103"/>
      <c r="D24" s="103"/>
      <c r="E24" s="103"/>
      <c r="F24" s="103"/>
      <c r="G24" s="103"/>
      <c r="H24" s="103"/>
    </row>
    <row r="25" spans="1:8" x14ac:dyDescent="0.25">
      <c r="A25" s="103"/>
      <c r="B25" s="103"/>
      <c r="C25" s="103"/>
      <c r="D25" s="103"/>
      <c r="E25" s="103"/>
      <c r="F25" s="103"/>
      <c r="G25" s="103"/>
      <c r="H25" s="103"/>
    </row>
    <row r="26" spans="1:8" x14ac:dyDescent="0.25">
      <c r="A26" s="103"/>
      <c r="B26" s="103"/>
      <c r="C26" s="103"/>
      <c r="D26" s="103"/>
      <c r="E26" s="103"/>
      <c r="F26" s="103"/>
      <c r="G26" s="103"/>
      <c r="H26" s="103"/>
    </row>
    <row r="27" spans="1:8" x14ac:dyDescent="0.25">
      <c r="A27" s="103"/>
      <c r="B27" s="103"/>
      <c r="C27" s="103"/>
      <c r="D27" s="103"/>
      <c r="E27" s="103"/>
      <c r="F27" s="103"/>
      <c r="G27" s="103"/>
      <c r="H27" s="103"/>
    </row>
    <row r="28" spans="1:8" x14ac:dyDescent="0.25">
      <c r="A28" s="103"/>
      <c r="B28" s="103"/>
      <c r="C28" s="103"/>
      <c r="D28" s="103"/>
      <c r="E28" s="103"/>
      <c r="F28" s="103"/>
      <c r="G28" s="103"/>
      <c r="H28" s="103"/>
    </row>
    <row r="29" spans="1:8" x14ac:dyDescent="0.25">
      <c r="A29" s="103"/>
      <c r="B29" s="103"/>
      <c r="C29" s="103"/>
      <c r="D29" s="103"/>
      <c r="E29" s="103"/>
      <c r="F29" s="103"/>
      <c r="G29" s="103"/>
      <c r="H29" s="103"/>
    </row>
    <row r="30" spans="1:8" x14ac:dyDescent="0.25">
      <c r="A30" s="103"/>
      <c r="B30" s="103"/>
      <c r="C30" s="103"/>
      <c r="D30" s="103"/>
      <c r="E30" s="103"/>
      <c r="F30" s="103"/>
      <c r="G30" s="103"/>
      <c r="H30" s="103"/>
    </row>
    <row r="31" spans="1:8" x14ac:dyDescent="0.25">
      <c r="A31" s="103"/>
      <c r="B31" s="103"/>
      <c r="C31" s="103"/>
      <c r="D31" s="103"/>
      <c r="E31" s="103"/>
      <c r="F31" s="103"/>
      <c r="G31" s="103"/>
      <c r="H31" s="103"/>
    </row>
    <row r="32" spans="1:8" x14ac:dyDescent="0.25">
      <c r="A32" s="103"/>
      <c r="B32" s="103"/>
      <c r="C32" s="103"/>
      <c r="D32" s="103"/>
      <c r="E32" s="103"/>
      <c r="F32" s="103"/>
      <c r="G32" s="103"/>
      <c r="H32" s="103"/>
    </row>
    <row r="33" spans="1:8" x14ac:dyDescent="0.25">
      <c r="A33" s="103"/>
      <c r="B33" s="103"/>
      <c r="C33" s="103"/>
      <c r="D33" s="103"/>
      <c r="E33" s="103"/>
      <c r="F33" s="103"/>
      <c r="G33" s="103"/>
      <c r="H33" s="103"/>
    </row>
    <row r="34" spans="1:8" x14ac:dyDescent="0.25">
      <c r="A34" s="103"/>
      <c r="B34" s="103"/>
      <c r="C34" s="103"/>
      <c r="D34" s="103"/>
      <c r="E34" s="103"/>
      <c r="F34" s="103"/>
      <c r="G34" s="103"/>
      <c r="H34" s="103"/>
    </row>
    <row r="35" spans="1:8" x14ac:dyDescent="0.25">
      <c r="A35" s="103"/>
      <c r="B35" s="103"/>
      <c r="C35" s="103"/>
      <c r="D35" s="103"/>
      <c r="E35" s="103"/>
      <c r="F35" s="103"/>
      <c r="G35" s="103"/>
      <c r="H35" s="103"/>
    </row>
    <row r="36" spans="1:8" x14ac:dyDescent="0.25">
      <c r="A36" s="103"/>
      <c r="B36" s="103"/>
      <c r="C36" s="103"/>
      <c r="D36" s="103"/>
      <c r="E36" s="103"/>
      <c r="F36" s="103"/>
      <c r="G36" s="103"/>
      <c r="H36" s="103"/>
    </row>
    <row r="37" spans="1:8" x14ac:dyDescent="0.25">
      <c r="A37" s="103"/>
      <c r="B37" s="103"/>
      <c r="C37" s="103"/>
      <c r="D37" s="103"/>
      <c r="E37" s="103"/>
      <c r="F37" s="103"/>
      <c r="G37" s="103"/>
      <c r="H37" s="103"/>
    </row>
    <row r="38" spans="1:8" x14ac:dyDescent="0.25">
      <c r="A38" s="103"/>
      <c r="B38" s="103"/>
      <c r="C38" s="103"/>
      <c r="D38" s="103"/>
      <c r="E38" s="103"/>
      <c r="F38" s="103"/>
      <c r="G38" s="103"/>
      <c r="H38" s="103"/>
    </row>
    <row r="39" spans="1:8" x14ac:dyDescent="0.25">
      <c r="A39" s="103"/>
      <c r="B39" s="103"/>
      <c r="C39" s="103"/>
      <c r="D39" s="103"/>
      <c r="E39" s="103"/>
      <c r="F39" s="103"/>
      <c r="G39" s="103"/>
      <c r="H39" s="103"/>
    </row>
    <row r="40" spans="1:8" x14ac:dyDescent="0.25">
      <c r="A40" s="103"/>
      <c r="B40" s="103"/>
      <c r="C40" s="103"/>
      <c r="D40" s="103"/>
      <c r="E40" s="103"/>
      <c r="F40" s="103"/>
      <c r="G40" s="103"/>
      <c r="H40" s="103"/>
    </row>
  </sheetData>
  <mergeCells count="1">
    <mergeCell ref="A1:H40"/>
  </mergeCells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5" tint="0.39997558519241921"/>
  </sheetPr>
  <dimension ref="A1:AA124"/>
  <sheetViews>
    <sheetView workbookViewId="0">
      <selection activeCell="B2" sqref="B2"/>
    </sheetView>
  </sheetViews>
  <sheetFormatPr defaultRowHeight="13.8" x14ac:dyDescent="0.25"/>
  <cols>
    <col min="5" max="5" width="20.59765625" bestFit="1" customWidth="1"/>
    <col min="6" max="6" width="28.19921875" bestFit="1" customWidth="1"/>
    <col min="7" max="7" width="14.59765625" bestFit="1" customWidth="1"/>
    <col min="8" max="8" width="37.8984375" bestFit="1" customWidth="1"/>
    <col min="9" max="9" width="10.3984375" bestFit="1" customWidth="1"/>
    <col min="10" max="10" width="12.296875" bestFit="1" customWidth="1"/>
    <col min="11" max="11" width="22.296875" bestFit="1" customWidth="1"/>
    <col min="12" max="12" width="18.5" bestFit="1" customWidth="1"/>
    <col min="13" max="13" width="41.3984375" bestFit="1" customWidth="1"/>
    <col min="14" max="15" width="31.19921875" bestFit="1" customWidth="1"/>
    <col min="16" max="16" width="31" bestFit="1" customWidth="1"/>
    <col min="17" max="17" width="34.8984375" bestFit="1" customWidth="1"/>
    <col min="18" max="18" width="15" bestFit="1" customWidth="1"/>
    <col min="19" max="19" width="15.296875" bestFit="1" customWidth="1"/>
    <col min="20" max="20" width="15.796875" bestFit="1" customWidth="1"/>
    <col min="21" max="21" width="17.796875" bestFit="1" customWidth="1"/>
    <col min="22" max="22" width="19.69921875" bestFit="1" customWidth="1"/>
    <col min="23" max="23" width="21.8984375" bestFit="1" customWidth="1"/>
    <col min="24" max="24" width="13.3984375" bestFit="1" customWidth="1"/>
    <col min="25" max="25" width="11.8984375" bestFit="1" customWidth="1"/>
    <col min="26" max="26" width="34.3984375" bestFit="1" customWidth="1"/>
    <col min="27" max="27" width="11" bestFit="1" customWidth="1"/>
  </cols>
  <sheetData>
    <row r="1" spans="1:27" x14ac:dyDescent="0.25">
      <c r="A1" t="s">
        <v>385</v>
      </c>
      <c r="B1" t="s">
        <v>386</v>
      </c>
      <c r="C1" t="s">
        <v>387</v>
      </c>
    </row>
    <row r="2" spans="1:27" x14ac:dyDescent="0.25">
      <c r="A2" t="s">
        <v>44</v>
      </c>
      <c r="B2" t="s">
        <v>390</v>
      </c>
      <c r="C2">
        <v>1</v>
      </c>
      <c r="E2" s="40" t="s">
        <v>407</v>
      </c>
      <c r="F2" s="40" t="s">
        <v>408</v>
      </c>
    </row>
    <row r="3" spans="1:27" x14ac:dyDescent="0.25">
      <c r="A3" t="s">
        <v>44</v>
      </c>
      <c r="B3" t="s">
        <v>394</v>
      </c>
      <c r="C3">
        <v>1</v>
      </c>
      <c r="E3" s="40" t="s">
        <v>410</v>
      </c>
      <c r="F3" t="s">
        <v>44</v>
      </c>
      <c r="G3" t="s">
        <v>82</v>
      </c>
      <c r="H3" t="s">
        <v>69</v>
      </c>
      <c r="I3" t="s">
        <v>150</v>
      </c>
      <c r="J3" t="s">
        <v>186</v>
      </c>
      <c r="K3" t="s">
        <v>140</v>
      </c>
      <c r="L3" t="s">
        <v>61</v>
      </c>
      <c r="M3" t="s">
        <v>16</v>
      </c>
      <c r="N3" t="s">
        <v>33</v>
      </c>
      <c r="O3" t="s">
        <v>47</v>
      </c>
      <c r="P3" t="s">
        <v>60</v>
      </c>
      <c r="Q3" t="s">
        <v>179</v>
      </c>
      <c r="R3" t="s">
        <v>101</v>
      </c>
      <c r="S3" t="s">
        <v>110</v>
      </c>
      <c r="T3" t="s">
        <v>91</v>
      </c>
      <c r="U3" t="s">
        <v>118</v>
      </c>
      <c r="V3" t="s">
        <v>171</v>
      </c>
      <c r="W3" t="s">
        <v>174</v>
      </c>
      <c r="X3" t="s">
        <v>168</v>
      </c>
      <c r="Y3" t="s">
        <v>163</v>
      </c>
      <c r="Z3" t="s">
        <v>154</v>
      </c>
      <c r="AA3" t="s">
        <v>409</v>
      </c>
    </row>
    <row r="4" spans="1:27" x14ac:dyDescent="0.25">
      <c r="A4" t="s">
        <v>44</v>
      </c>
      <c r="B4" t="s">
        <v>393</v>
      </c>
      <c r="C4">
        <v>2</v>
      </c>
      <c r="E4" s="41" t="s">
        <v>403</v>
      </c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>
        <v>3063</v>
      </c>
      <c r="X4" s="39"/>
      <c r="Y4" s="39">
        <v>1937</v>
      </c>
      <c r="Z4" s="39"/>
      <c r="AA4" s="39">
        <v>5000</v>
      </c>
    </row>
    <row r="5" spans="1:27" x14ac:dyDescent="0.25">
      <c r="A5" t="s">
        <v>44</v>
      </c>
      <c r="B5" t="s">
        <v>400</v>
      </c>
      <c r="C5">
        <v>1</v>
      </c>
      <c r="E5" s="41" t="s">
        <v>406</v>
      </c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>
        <v>0</v>
      </c>
      <c r="W5" s="39">
        <v>3</v>
      </c>
      <c r="X5" s="39"/>
      <c r="Y5" s="39"/>
      <c r="Z5" s="39"/>
      <c r="AA5" s="39">
        <v>3</v>
      </c>
    </row>
    <row r="6" spans="1:27" x14ac:dyDescent="0.25">
      <c r="A6" t="s">
        <v>44</v>
      </c>
      <c r="B6" t="s">
        <v>388</v>
      </c>
      <c r="C6">
        <v>2</v>
      </c>
      <c r="E6" s="41" t="s">
        <v>396</v>
      </c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>
        <v>0</v>
      </c>
      <c r="W6" s="39">
        <v>3821</v>
      </c>
      <c r="X6" s="39"/>
      <c r="Y6" s="39"/>
      <c r="Z6" s="39"/>
      <c r="AA6" s="39">
        <v>3821</v>
      </c>
    </row>
    <row r="7" spans="1:27" x14ac:dyDescent="0.25">
      <c r="A7" t="s">
        <v>44</v>
      </c>
      <c r="B7" t="s">
        <v>389</v>
      </c>
      <c r="C7">
        <v>1</v>
      </c>
      <c r="E7" s="41" t="s">
        <v>405</v>
      </c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>
        <v>1242</v>
      </c>
      <c r="W7" s="39">
        <v>984</v>
      </c>
      <c r="X7" s="39"/>
      <c r="Y7" s="39"/>
      <c r="Z7" s="39"/>
      <c r="AA7" s="39">
        <v>2226</v>
      </c>
    </row>
    <row r="8" spans="1:27" x14ac:dyDescent="0.25">
      <c r="A8" t="s">
        <v>44</v>
      </c>
      <c r="B8" t="s">
        <v>397</v>
      </c>
      <c r="C8">
        <v>3</v>
      </c>
      <c r="E8" s="41" t="s">
        <v>401</v>
      </c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>
        <v>17</v>
      </c>
      <c r="W8" s="39">
        <v>1401</v>
      </c>
      <c r="X8" s="39"/>
      <c r="Y8" s="39"/>
      <c r="Z8" s="39"/>
      <c r="AA8" s="39">
        <v>1418</v>
      </c>
    </row>
    <row r="9" spans="1:27" x14ac:dyDescent="0.25">
      <c r="A9" t="s">
        <v>44</v>
      </c>
      <c r="B9" t="s">
        <v>399</v>
      </c>
      <c r="C9">
        <v>3</v>
      </c>
      <c r="E9" s="41" t="s">
        <v>402</v>
      </c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>
        <v>7157</v>
      </c>
      <c r="W9" s="39"/>
      <c r="X9" s="39"/>
      <c r="Y9" s="39"/>
      <c r="Z9" s="39"/>
      <c r="AA9" s="39">
        <v>7157</v>
      </c>
    </row>
    <row r="10" spans="1:27" x14ac:dyDescent="0.25">
      <c r="A10" t="s">
        <v>44</v>
      </c>
      <c r="B10" t="s">
        <v>398</v>
      </c>
      <c r="C10">
        <v>0</v>
      </c>
      <c r="E10" s="41" t="s">
        <v>404</v>
      </c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>
        <v>357</v>
      </c>
      <c r="Z10" s="39"/>
      <c r="AA10" s="39">
        <v>357</v>
      </c>
    </row>
    <row r="11" spans="1:27" x14ac:dyDescent="0.25">
      <c r="A11" t="s">
        <v>44</v>
      </c>
      <c r="B11" t="s">
        <v>395</v>
      </c>
      <c r="C11">
        <v>0</v>
      </c>
      <c r="E11" s="41" t="s">
        <v>390</v>
      </c>
      <c r="F11" s="39">
        <v>1</v>
      </c>
      <c r="G11" s="39">
        <v>1390</v>
      </c>
      <c r="H11" s="39"/>
      <c r="I11" s="39">
        <v>621</v>
      </c>
      <c r="J11" s="39"/>
      <c r="K11" s="39">
        <v>92</v>
      </c>
      <c r="L11" s="39">
        <v>348</v>
      </c>
      <c r="M11" s="39"/>
      <c r="N11" s="39"/>
      <c r="O11" s="39"/>
      <c r="P11" s="39"/>
      <c r="Q11" s="39"/>
      <c r="R11" s="39">
        <v>5183</v>
      </c>
      <c r="S11" s="39"/>
      <c r="T11" s="39">
        <v>1190</v>
      </c>
      <c r="U11" s="39">
        <v>25</v>
      </c>
      <c r="V11" s="39"/>
      <c r="W11" s="39"/>
      <c r="X11" s="39">
        <v>472</v>
      </c>
      <c r="Y11" s="39"/>
      <c r="Z11" s="39">
        <v>291</v>
      </c>
      <c r="AA11" s="39">
        <v>9613</v>
      </c>
    </row>
    <row r="12" spans="1:27" x14ac:dyDescent="0.25">
      <c r="A12" t="s">
        <v>44</v>
      </c>
      <c r="B12" t="s">
        <v>392</v>
      </c>
      <c r="C12">
        <v>1</v>
      </c>
      <c r="E12" s="41" t="s">
        <v>394</v>
      </c>
      <c r="F12" s="39">
        <v>1</v>
      </c>
      <c r="G12" s="39">
        <v>574</v>
      </c>
      <c r="H12" s="39"/>
      <c r="I12" s="39">
        <v>180</v>
      </c>
      <c r="J12" s="39"/>
      <c r="K12" s="39">
        <v>4</v>
      </c>
      <c r="L12" s="39">
        <v>0</v>
      </c>
      <c r="M12" s="39"/>
      <c r="N12" s="39"/>
      <c r="O12" s="39"/>
      <c r="P12" s="39"/>
      <c r="Q12" s="39"/>
      <c r="R12" s="39">
        <v>5607</v>
      </c>
      <c r="S12" s="39"/>
      <c r="T12" s="39"/>
      <c r="U12" s="39">
        <v>116</v>
      </c>
      <c r="V12" s="39"/>
      <c r="W12" s="39"/>
      <c r="X12" s="39">
        <v>1175</v>
      </c>
      <c r="Y12" s="39"/>
      <c r="Z12" s="39">
        <v>226</v>
      </c>
      <c r="AA12" s="39">
        <v>7883</v>
      </c>
    </row>
    <row r="13" spans="1:27" x14ac:dyDescent="0.25">
      <c r="A13" t="s">
        <v>44</v>
      </c>
      <c r="B13" t="s">
        <v>391</v>
      </c>
      <c r="C13">
        <v>1</v>
      </c>
      <c r="E13" s="41" t="s">
        <v>393</v>
      </c>
      <c r="F13" s="39">
        <v>2</v>
      </c>
      <c r="G13" s="39">
        <v>9587</v>
      </c>
      <c r="H13" s="39"/>
      <c r="I13" s="39">
        <v>1886</v>
      </c>
      <c r="J13" s="39"/>
      <c r="K13" s="39"/>
      <c r="L13" s="39"/>
      <c r="M13" s="39"/>
      <c r="N13" s="39"/>
      <c r="O13" s="39"/>
      <c r="P13" s="39"/>
      <c r="Q13" s="39">
        <v>110</v>
      </c>
      <c r="R13" s="39"/>
      <c r="S13" s="39"/>
      <c r="T13" s="39"/>
      <c r="U13" s="39">
        <v>5065</v>
      </c>
      <c r="V13" s="39"/>
      <c r="W13" s="39"/>
      <c r="X13" s="39"/>
      <c r="Y13" s="39"/>
      <c r="Z13" s="39">
        <v>389</v>
      </c>
      <c r="AA13" s="39">
        <v>17039</v>
      </c>
    </row>
    <row r="14" spans="1:27" x14ac:dyDescent="0.25">
      <c r="A14" t="s">
        <v>82</v>
      </c>
      <c r="B14" t="s">
        <v>390</v>
      </c>
      <c r="C14">
        <v>1390</v>
      </c>
      <c r="E14" s="41" t="s">
        <v>400</v>
      </c>
      <c r="F14" s="39">
        <v>1</v>
      </c>
      <c r="G14" s="39">
        <v>594</v>
      </c>
      <c r="H14" s="39"/>
      <c r="I14" s="39">
        <v>103</v>
      </c>
      <c r="J14" s="39">
        <v>10</v>
      </c>
      <c r="K14" s="39">
        <v>1</v>
      </c>
      <c r="L14" s="39">
        <v>0</v>
      </c>
      <c r="M14" s="39"/>
      <c r="N14" s="39"/>
      <c r="O14" s="39"/>
      <c r="P14" s="39">
        <v>2000</v>
      </c>
      <c r="Q14" s="39"/>
      <c r="R14" s="39">
        <v>1563</v>
      </c>
      <c r="S14" s="39"/>
      <c r="T14" s="39"/>
      <c r="U14" s="39">
        <v>675</v>
      </c>
      <c r="V14" s="39"/>
      <c r="W14" s="39"/>
      <c r="X14" s="39"/>
      <c r="Y14" s="39"/>
      <c r="Z14" s="39">
        <v>132</v>
      </c>
      <c r="AA14" s="39">
        <v>5079</v>
      </c>
    </row>
    <row r="15" spans="1:27" x14ac:dyDescent="0.25">
      <c r="A15" t="s">
        <v>82</v>
      </c>
      <c r="B15" t="s">
        <v>394</v>
      </c>
      <c r="C15">
        <v>574</v>
      </c>
      <c r="E15" s="41" t="s">
        <v>388</v>
      </c>
      <c r="F15" s="39">
        <v>2</v>
      </c>
      <c r="G15" s="39">
        <v>2274</v>
      </c>
      <c r="H15" s="39">
        <v>118</v>
      </c>
      <c r="I15" s="39">
        <v>1122</v>
      </c>
      <c r="J15" s="39"/>
      <c r="K15" s="39">
        <v>23</v>
      </c>
      <c r="L15" s="39">
        <v>66</v>
      </c>
      <c r="M15" s="39"/>
      <c r="N15" s="39"/>
      <c r="O15" s="39"/>
      <c r="P15" s="39"/>
      <c r="Q15" s="39"/>
      <c r="R15" s="39">
        <v>3275</v>
      </c>
      <c r="S15" s="39">
        <v>632</v>
      </c>
      <c r="T15" s="39"/>
      <c r="U15" s="39">
        <v>664</v>
      </c>
      <c r="V15" s="39"/>
      <c r="W15" s="39"/>
      <c r="X15" s="39">
        <v>682</v>
      </c>
      <c r="Y15" s="39"/>
      <c r="Z15" s="39">
        <v>353</v>
      </c>
      <c r="AA15" s="39">
        <v>9211</v>
      </c>
    </row>
    <row r="16" spans="1:27" x14ac:dyDescent="0.25">
      <c r="A16" t="s">
        <v>82</v>
      </c>
      <c r="B16" t="s">
        <v>393</v>
      </c>
      <c r="C16">
        <v>9587</v>
      </c>
      <c r="E16" s="41" t="s">
        <v>389</v>
      </c>
      <c r="F16" s="39">
        <v>1</v>
      </c>
      <c r="G16" s="39">
        <v>380</v>
      </c>
      <c r="H16" s="39"/>
      <c r="I16" s="39">
        <v>133</v>
      </c>
      <c r="J16" s="39"/>
      <c r="K16" s="39">
        <v>6</v>
      </c>
      <c r="L16" s="39">
        <v>0</v>
      </c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>
        <v>1070</v>
      </c>
      <c r="Y16" s="39">
        <v>646</v>
      </c>
      <c r="Z16" s="39">
        <v>91</v>
      </c>
      <c r="AA16" s="39">
        <v>2327</v>
      </c>
    </row>
    <row r="17" spans="1:27" x14ac:dyDescent="0.25">
      <c r="A17" t="s">
        <v>82</v>
      </c>
      <c r="B17" t="s">
        <v>400</v>
      </c>
      <c r="C17">
        <v>594</v>
      </c>
      <c r="E17" s="41" t="s">
        <v>397</v>
      </c>
      <c r="F17" s="39">
        <v>3</v>
      </c>
      <c r="G17" s="39">
        <v>3085</v>
      </c>
      <c r="H17" s="39"/>
      <c r="I17" s="39">
        <v>998</v>
      </c>
      <c r="J17" s="39">
        <v>2442</v>
      </c>
      <c r="K17" s="39">
        <v>16</v>
      </c>
      <c r="L17" s="39">
        <v>0</v>
      </c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>
        <v>2681</v>
      </c>
      <c r="Y17" s="39">
        <v>575</v>
      </c>
      <c r="Z17" s="39">
        <v>265</v>
      </c>
      <c r="AA17" s="39">
        <v>10065</v>
      </c>
    </row>
    <row r="18" spans="1:27" x14ac:dyDescent="0.25">
      <c r="A18" t="s">
        <v>82</v>
      </c>
      <c r="B18" t="s">
        <v>388</v>
      </c>
      <c r="C18">
        <v>2274</v>
      </c>
      <c r="E18" s="41" t="s">
        <v>399</v>
      </c>
      <c r="F18" s="39">
        <v>3</v>
      </c>
      <c r="G18" s="39">
        <v>4998</v>
      </c>
      <c r="H18" s="39"/>
      <c r="I18" s="39">
        <v>402</v>
      </c>
      <c r="J18" s="39"/>
      <c r="K18" s="39">
        <v>8</v>
      </c>
      <c r="L18" s="39">
        <v>2</v>
      </c>
      <c r="M18" s="39">
        <v>1000</v>
      </c>
      <c r="N18" s="39">
        <v>5000</v>
      </c>
      <c r="O18" s="39"/>
      <c r="P18" s="39"/>
      <c r="Q18" s="39">
        <v>1505</v>
      </c>
      <c r="R18" s="39">
        <v>3294</v>
      </c>
      <c r="S18" s="39"/>
      <c r="T18" s="39"/>
      <c r="U18" s="39">
        <v>1594</v>
      </c>
      <c r="V18" s="39"/>
      <c r="W18" s="39"/>
      <c r="X18" s="39">
        <v>1576</v>
      </c>
      <c r="Y18" s="39"/>
      <c r="Z18" s="39">
        <v>428</v>
      </c>
      <c r="AA18" s="39">
        <v>19810</v>
      </c>
    </row>
    <row r="19" spans="1:27" x14ac:dyDescent="0.25">
      <c r="A19" t="s">
        <v>82</v>
      </c>
      <c r="B19" t="s">
        <v>389</v>
      </c>
      <c r="C19">
        <v>380</v>
      </c>
      <c r="E19" s="41" t="s">
        <v>398</v>
      </c>
      <c r="F19" s="39">
        <v>0</v>
      </c>
      <c r="G19" s="39">
        <v>90</v>
      </c>
      <c r="H19" s="39">
        <v>49</v>
      </c>
      <c r="I19" s="39">
        <v>39</v>
      </c>
      <c r="J19" s="39"/>
      <c r="K19" s="39"/>
      <c r="L19" s="39"/>
      <c r="M19" s="39"/>
      <c r="N19" s="39"/>
      <c r="O19" s="39"/>
      <c r="P19" s="39"/>
      <c r="Q19" s="39"/>
      <c r="R19" s="39">
        <v>6076</v>
      </c>
      <c r="S19" s="39"/>
      <c r="T19" s="39"/>
      <c r="U19" s="39">
        <v>102</v>
      </c>
      <c r="V19" s="39"/>
      <c r="W19" s="39"/>
      <c r="X19" s="39">
        <v>785</v>
      </c>
      <c r="Y19" s="39"/>
      <c r="Z19" s="39">
        <v>266</v>
      </c>
      <c r="AA19" s="39">
        <v>7407</v>
      </c>
    </row>
    <row r="20" spans="1:27" x14ac:dyDescent="0.25">
      <c r="A20" t="s">
        <v>82</v>
      </c>
      <c r="B20" t="s">
        <v>397</v>
      </c>
      <c r="C20">
        <v>3085</v>
      </c>
      <c r="E20" s="41" t="s">
        <v>395</v>
      </c>
      <c r="F20" s="39">
        <v>0</v>
      </c>
      <c r="G20" s="39">
        <v>406</v>
      </c>
      <c r="H20" s="39"/>
      <c r="I20" s="39">
        <v>77</v>
      </c>
      <c r="J20" s="39">
        <v>206</v>
      </c>
      <c r="K20" s="39">
        <v>0</v>
      </c>
      <c r="L20" s="39"/>
      <c r="M20" s="39"/>
      <c r="N20" s="39"/>
      <c r="O20" s="39">
        <v>2000</v>
      </c>
      <c r="P20" s="39"/>
      <c r="Q20" s="39"/>
      <c r="R20" s="39">
        <v>2591</v>
      </c>
      <c r="S20" s="39"/>
      <c r="T20" s="39"/>
      <c r="U20" s="39">
        <v>160</v>
      </c>
      <c r="V20" s="39"/>
      <c r="W20" s="39"/>
      <c r="X20" s="39">
        <v>1513</v>
      </c>
      <c r="Y20" s="39"/>
      <c r="Z20" s="39">
        <v>153</v>
      </c>
      <c r="AA20" s="39">
        <v>7106</v>
      </c>
    </row>
    <row r="21" spans="1:27" x14ac:dyDescent="0.25">
      <c r="A21" t="s">
        <v>82</v>
      </c>
      <c r="B21" t="s">
        <v>399</v>
      </c>
      <c r="C21">
        <v>4998</v>
      </c>
      <c r="E21" s="41" t="s">
        <v>392</v>
      </c>
      <c r="F21" s="39">
        <v>1</v>
      </c>
      <c r="G21" s="39">
        <v>2882</v>
      </c>
      <c r="H21" s="39"/>
      <c r="I21" s="39">
        <v>705</v>
      </c>
      <c r="J21" s="39"/>
      <c r="K21" s="39">
        <v>12</v>
      </c>
      <c r="L21" s="39">
        <v>11</v>
      </c>
      <c r="M21" s="39"/>
      <c r="N21" s="39"/>
      <c r="O21" s="39"/>
      <c r="P21" s="39"/>
      <c r="Q21" s="39"/>
      <c r="R21" s="39">
        <v>1600</v>
      </c>
      <c r="S21" s="39"/>
      <c r="T21" s="39"/>
      <c r="U21" s="39">
        <v>1671</v>
      </c>
      <c r="V21" s="39"/>
      <c r="W21" s="39"/>
      <c r="X21" s="39">
        <v>1023</v>
      </c>
      <c r="Y21" s="39"/>
      <c r="Z21" s="39">
        <v>277</v>
      </c>
      <c r="AA21" s="39">
        <v>8182</v>
      </c>
    </row>
    <row r="22" spans="1:27" x14ac:dyDescent="0.25">
      <c r="A22" t="s">
        <v>82</v>
      </c>
      <c r="B22" t="s">
        <v>398</v>
      </c>
      <c r="C22">
        <v>90</v>
      </c>
      <c r="E22" s="41" t="s">
        <v>391</v>
      </c>
      <c r="F22" s="39">
        <v>1</v>
      </c>
      <c r="G22" s="39">
        <v>1912</v>
      </c>
      <c r="H22" s="39">
        <v>85</v>
      </c>
      <c r="I22" s="39">
        <v>1185</v>
      </c>
      <c r="J22" s="39"/>
      <c r="K22" s="39">
        <v>57</v>
      </c>
      <c r="L22" s="39">
        <v>170</v>
      </c>
      <c r="M22" s="39"/>
      <c r="N22" s="39"/>
      <c r="O22" s="39"/>
      <c r="P22" s="39"/>
      <c r="Q22" s="39"/>
      <c r="R22" s="39">
        <v>2996</v>
      </c>
      <c r="S22" s="39"/>
      <c r="T22" s="39"/>
      <c r="U22" s="39">
        <v>303</v>
      </c>
      <c r="V22" s="39"/>
      <c r="W22" s="39"/>
      <c r="X22" s="39"/>
      <c r="Y22" s="39"/>
      <c r="Z22" s="39">
        <v>266</v>
      </c>
      <c r="AA22" s="39">
        <v>6975</v>
      </c>
    </row>
    <row r="23" spans="1:27" x14ac:dyDescent="0.25">
      <c r="A23" t="s">
        <v>82</v>
      </c>
      <c r="B23" t="s">
        <v>395</v>
      </c>
      <c r="C23">
        <v>406</v>
      </c>
      <c r="E23" s="41" t="s">
        <v>409</v>
      </c>
      <c r="F23" s="39">
        <v>16</v>
      </c>
      <c r="G23" s="39">
        <v>28172</v>
      </c>
      <c r="H23" s="39">
        <v>252</v>
      </c>
      <c r="I23" s="39">
        <v>7451</v>
      </c>
      <c r="J23" s="39">
        <v>2658</v>
      </c>
      <c r="K23" s="39">
        <v>219</v>
      </c>
      <c r="L23" s="39">
        <v>597</v>
      </c>
      <c r="M23" s="39">
        <v>1000</v>
      </c>
      <c r="N23" s="39">
        <v>5000</v>
      </c>
      <c r="O23" s="39">
        <v>2000</v>
      </c>
      <c r="P23" s="39">
        <v>2000</v>
      </c>
      <c r="Q23" s="39">
        <v>1615</v>
      </c>
      <c r="R23" s="39">
        <v>32185</v>
      </c>
      <c r="S23" s="39">
        <v>632</v>
      </c>
      <c r="T23" s="39">
        <v>1190</v>
      </c>
      <c r="U23" s="39">
        <v>10375</v>
      </c>
      <c r="V23" s="39">
        <v>8416</v>
      </c>
      <c r="W23" s="39">
        <v>9272</v>
      </c>
      <c r="X23" s="39">
        <v>10977</v>
      </c>
      <c r="Y23" s="39">
        <v>3515</v>
      </c>
      <c r="Z23" s="39">
        <v>3137</v>
      </c>
      <c r="AA23" s="39">
        <v>130679</v>
      </c>
    </row>
    <row r="24" spans="1:27" x14ac:dyDescent="0.25">
      <c r="A24" t="s">
        <v>82</v>
      </c>
      <c r="B24" t="s">
        <v>392</v>
      </c>
      <c r="C24">
        <v>2882</v>
      </c>
    </row>
    <row r="25" spans="1:27" x14ac:dyDescent="0.25">
      <c r="A25" t="s">
        <v>82</v>
      </c>
      <c r="B25" t="s">
        <v>391</v>
      </c>
      <c r="C25">
        <v>1912</v>
      </c>
    </row>
    <row r="26" spans="1:27" x14ac:dyDescent="0.25">
      <c r="A26" t="s">
        <v>69</v>
      </c>
      <c r="B26" t="s">
        <v>388</v>
      </c>
      <c r="C26">
        <v>118</v>
      </c>
    </row>
    <row r="27" spans="1:27" x14ac:dyDescent="0.25">
      <c r="A27" t="s">
        <v>69</v>
      </c>
      <c r="B27" t="s">
        <v>398</v>
      </c>
      <c r="C27">
        <v>49</v>
      </c>
    </row>
    <row r="28" spans="1:27" x14ac:dyDescent="0.25">
      <c r="A28" t="s">
        <v>69</v>
      </c>
      <c r="B28" t="s">
        <v>391</v>
      </c>
      <c r="C28">
        <v>85</v>
      </c>
    </row>
    <row r="29" spans="1:27" x14ac:dyDescent="0.25">
      <c r="A29" t="s">
        <v>150</v>
      </c>
      <c r="B29" t="s">
        <v>390</v>
      </c>
      <c r="C29">
        <v>621</v>
      </c>
    </row>
    <row r="30" spans="1:27" x14ac:dyDescent="0.25">
      <c r="A30" t="s">
        <v>150</v>
      </c>
      <c r="B30" t="s">
        <v>394</v>
      </c>
      <c r="C30">
        <v>180</v>
      </c>
    </row>
    <row r="31" spans="1:27" x14ac:dyDescent="0.25">
      <c r="A31" t="s">
        <v>150</v>
      </c>
      <c r="B31" t="s">
        <v>393</v>
      </c>
      <c r="C31">
        <v>1886</v>
      </c>
    </row>
    <row r="32" spans="1:27" x14ac:dyDescent="0.25">
      <c r="A32" t="s">
        <v>150</v>
      </c>
      <c r="B32" t="s">
        <v>400</v>
      </c>
      <c r="C32">
        <v>103</v>
      </c>
    </row>
    <row r="33" spans="1:3" x14ac:dyDescent="0.25">
      <c r="A33" t="s">
        <v>150</v>
      </c>
      <c r="B33" t="s">
        <v>388</v>
      </c>
      <c r="C33">
        <v>1122</v>
      </c>
    </row>
    <row r="34" spans="1:3" x14ac:dyDescent="0.25">
      <c r="A34" t="s">
        <v>150</v>
      </c>
      <c r="B34" t="s">
        <v>389</v>
      </c>
      <c r="C34">
        <v>133</v>
      </c>
    </row>
    <row r="35" spans="1:3" x14ac:dyDescent="0.25">
      <c r="A35" t="s">
        <v>150</v>
      </c>
      <c r="B35" t="s">
        <v>397</v>
      </c>
      <c r="C35">
        <v>998</v>
      </c>
    </row>
    <row r="36" spans="1:3" x14ac:dyDescent="0.25">
      <c r="A36" t="s">
        <v>150</v>
      </c>
      <c r="B36" t="s">
        <v>399</v>
      </c>
      <c r="C36">
        <v>402</v>
      </c>
    </row>
    <row r="37" spans="1:3" x14ac:dyDescent="0.25">
      <c r="A37" t="s">
        <v>150</v>
      </c>
      <c r="B37" t="s">
        <v>398</v>
      </c>
      <c r="C37">
        <v>39</v>
      </c>
    </row>
    <row r="38" spans="1:3" x14ac:dyDescent="0.25">
      <c r="A38" t="s">
        <v>150</v>
      </c>
      <c r="B38" t="s">
        <v>395</v>
      </c>
      <c r="C38">
        <v>77</v>
      </c>
    </row>
    <row r="39" spans="1:3" x14ac:dyDescent="0.25">
      <c r="A39" t="s">
        <v>150</v>
      </c>
      <c r="B39" t="s">
        <v>392</v>
      </c>
      <c r="C39">
        <v>705</v>
      </c>
    </row>
    <row r="40" spans="1:3" x14ac:dyDescent="0.25">
      <c r="A40" t="s">
        <v>150</v>
      </c>
      <c r="B40" t="s">
        <v>391</v>
      </c>
      <c r="C40">
        <v>1185</v>
      </c>
    </row>
    <row r="41" spans="1:3" x14ac:dyDescent="0.25">
      <c r="A41" t="s">
        <v>186</v>
      </c>
      <c r="B41" t="s">
        <v>400</v>
      </c>
      <c r="C41">
        <v>10</v>
      </c>
    </row>
    <row r="42" spans="1:3" x14ac:dyDescent="0.25">
      <c r="A42" t="s">
        <v>186</v>
      </c>
      <c r="B42" t="s">
        <v>397</v>
      </c>
      <c r="C42">
        <v>2442</v>
      </c>
    </row>
    <row r="43" spans="1:3" x14ac:dyDescent="0.25">
      <c r="A43" t="s">
        <v>186</v>
      </c>
      <c r="B43" t="s">
        <v>395</v>
      </c>
      <c r="C43">
        <v>206</v>
      </c>
    </row>
    <row r="44" spans="1:3" x14ac:dyDescent="0.25">
      <c r="A44" t="s">
        <v>140</v>
      </c>
      <c r="B44" t="s">
        <v>390</v>
      </c>
      <c r="C44">
        <v>92</v>
      </c>
    </row>
    <row r="45" spans="1:3" x14ac:dyDescent="0.25">
      <c r="A45" t="s">
        <v>140</v>
      </c>
      <c r="B45" t="s">
        <v>394</v>
      </c>
      <c r="C45">
        <v>4</v>
      </c>
    </row>
    <row r="46" spans="1:3" x14ac:dyDescent="0.25">
      <c r="A46" t="s">
        <v>140</v>
      </c>
      <c r="B46" t="s">
        <v>400</v>
      </c>
      <c r="C46">
        <v>1</v>
      </c>
    </row>
    <row r="47" spans="1:3" x14ac:dyDescent="0.25">
      <c r="A47" t="s">
        <v>140</v>
      </c>
      <c r="B47" t="s">
        <v>388</v>
      </c>
      <c r="C47">
        <v>23</v>
      </c>
    </row>
    <row r="48" spans="1:3" x14ac:dyDescent="0.25">
      <c r="A48" t="s">
        <v>140</v>
      </c>
      <c r="B48" t="s">
        <v>389</v>
      </c>
      <c r="C48">
        <v>6</v>
      </c>
    </row>
    <row r="49" spans="1:3" x14ac:dyDescent="0.25">
      <c r="A49" t="s">
        <v>140</v>
      </c>
      <c r="B49" t="s">
        <v>397</v>
      </c>
      <c r="C49">
        <v>16</v>
      </c>
    </row>
    <row r="50" spans="1:3" x14ac:dyDescent="0.25">
      <c r="A50" t="s">
        <v>140</v>
      </c>
      <c r="B50" t="s">
        <v>399</v>
      </c>
      <c r="C50">
        <v>8</v>
      </c>
    </row>
    <row r="51" spans="1:3" x14ac:dyDescent="0.25">
      <c r="A51" t="s">
        <v>140</v>
      </c>
      <c r="B51" t="s">
        <v>395</v>
      </c>
      <c r="C51">
        <v>0</v>
      </c>
    </row>
    <row r="52" spans="1:3" x14ac:dyDescent="0.25">
      <c r="A52" t="s">
        <v>140</v>
      </c>
      <c r="B52" t="s">
        <v>392</v>
      </c>
      <c r="C52">
        <v>12</v>
      </c>
    </row>
    <row r="53" spans="1:3" x14ac:dyDescent="0.25">
      <c r="A53" t="s">
        <v>140</v>
      </c>
      <c r="B53" t="s">
        <v>391</v>
      </c>
      <c r="C53">
        <v>57</v>
      </c>
    </row>
    <row r="54" spans="1:3" x14ac:dyDescent="0.25">
      <c r="A54" t="s">
        <v>61</v>
      </c>
      <c r="B54" t="s">
        <v>390</v>
      </c>
      <c r="C54">
        <v>348</v>
      </c>
    </row>
    <row r="55" spans="1:3" x14ac:dyDescent="0.25">
      <c r="A55" t="s">
        <v>61</v>
      </c>
      <c r="B55" t="s">
        <v>394</v>
      </c>
      <c r="C55">
        <v>0</v>
      </c>
    </row>
    <row r="56" spans="1:3" x14ac:dyDescent="0.25">
      <c r="A56" t="s">
        <v>61</v>
      </c>
      <c r="B56" t="s">
        <v>400</v>
      </c>
      <c r="C56">
        <v>0</v>
      </c>
    </row>
    <row r="57" spans="1:3" x14ac:dyDescent="0.25">
      <c r="A57" t="s">
        <v>61</v>
      </c>
      <c r="B57" t="s">
        <v>388</v>
      </c>
      <c r="C57">
        <v>66</v>
      </c>
    </row>
    <row r="58" spans="1:3" x14ac:dyDescent="0.25">
      <c r="A58" t="s">
        <v>61</v>
      </c>
      <c r="B58" t="s">
        <v>389</v>
      </c>
      <c r="C58">
        <v>0</v>
      </c>
    </row>
    <row r="59" spans="1:3" x14ac:dyDescent="0.25">
      <c r="A59" t="s">
        <v>61</v>
      </c>
      <c r="B59" t="s">
        <v>397</v>
      </c>
      <c r="C59">
        <v>0</v>
      </c>
    </row>
    <row r="60" spans="1:3" x14ac:dyDescent="0.25">
      <c r="A60" t="s">
        <v>61</v>
      </c>
      <c r="B60" t="s">
        <v>399</v>
      </c>
      <c r="C60">
        <v>2</v>
      </c>
    </row>
    <row r="61" spans="1:3" x14ac:dyDescent="0.25">
      <c r="A61" t="s">
        <v>61</v>
      </c>
      <c r="B61" t="s">
        <v>392</v>
      </c>
      <c r="C61">
        <v>11</v>
      </c>
    </row>
    <row r="62" spans="1:3" x14ac:dyDescent="0.25">
      <c r="A62" t="s">
        <v>61</v>
      </c>
      <c r="B62" t="s">
        <v>391</v>
      </c>
      <c r="C62">
        <v>170</v>
      </c>
    </row>
    <row r="63" spans="1:3" x14ac:dyDescent="0.25">
      <c r="A63" t="s">
        <v>16</v>
      </c>
      <c r="B63" t="s">
        <v>399</v>
      </c>
      <c r="C63">
        <v>1000</v>
      </c>
    </row>
    <row r="64" spans="1:3" x14ac:dyDescent="0.25">
      <c r="A64" t="s">
        <v>33</v>
      </c>
      <c r="B64" t="s">
        <v>399</v>
      </c>
      <c r="C64">
        <v>5000</v>
      </c>
    </row>
    <row r="65" spans="1:3" x14ac:dyDescent="0.25">
      <c r="A65" t="s">
        <v>47</v>
      </c>
      <c r="B65" t="s">
        <v>395</v>
      </c>
      <c r="C65">
        <v>2000</v>
      </c>
    </row>
    <row r="66" spans="1:3" x14ac:dyDescent="0.25">
      <c r="A66" t="s">
        <v>60</v>
      </c>
      <c r="B66" t="s">
        <v>400</v>
      </c>
      <c r="C66">
        <v>2000</v>
      </c>
    </row>
    <row r="67" spans="1:3" x14ac:dyDescent="0.25">
      <c r="A67" t="s">
        <v>179</v>
      </c>
      <c r="B67" t="s">
        <v>393</v>
      </c>
      <c r="C67">
        <v>110</v>
      </c>
    </row>
    <row r="68" spans="1:3" x14ac:dyDescent="0.25">
      <c r="A68" t="s">
        <v>179</v>
      </c>
      <c r="B68" t="s">
        <v>399</v>
      </c>
      <c r="C68">
        <v>1505</v>
      </c>
    </row>
    <row r="69" spans="1:3" x14ac:dyDescent="0.25">
      <c r="A69" t="s">
        <v>101</v>
      </c>
      <c r="B69" t="s">
        <v>390</v>
      </c>
      <c r="C69">
        <v>5183</v>
      </c>
    </row>
    <row r="70" spans="1:3" x14ac:dyDescent="0.25">
      <c r="A70" t="s">
        <v>101</v>
      </c>
      <c r="B70" t="s">
        <v>394</v>
      </c>
      <c r="C70">
        <v>5607</v>
      </c>
    </row>
    <row r="71" spans="1:3" x14ac:dyDescent="0.25">
      <c r="A71" t="s">
        <v>101</v>
      </c>
      <c r="B71" t="s">
        <v>400</v>
      </c>
      <c r="C71">
        <v>1563</v>
      </c>
    </row>
    <row r="72" spans="1:3" x14ac:dyDescent="0.25">
      <c r="A72" t="s">
        <v>101</v>
      </c>
      <c r="B72" t="s">
        <v>388</v>
      </c>
      <c r="C72">
        <v>3275</v>
      </c>
    </row>
    <row r="73" spans="1:3" x14ac:dyDescent="0.25">
      <c r="A73" t="s">
        <v>101</v>
      </c>
      <c r="B73" t="s">
        <v>399</v>
      </c>
      <c r="C73">
        <v>3294</v>
      </c>
    </row>
    <row r="74" spans="1:3" x14ac:dyDescent="0.25">
      <c r="A74" t="s">
        <v>101</v>
      </c>
      <c r="B74" t="s">
        <v>398</v>
      </c>
      <c r="C74">
        <v>6076</v>
      </c>
    </row>
    <row r="75" spans="1:3" x14ac:dyDescent="0.25">
      <c r="A75" t="s">
        <v>101</v>
      </c>
      <c r="B75" t="s">
        <v>395</v>
      </c>
      <c r="C75">
        <v>2591</v>
      </c>
    </row>
    <row r="76" spans="1:3" x14ac:dyDescent="0.25">
      <c r="A76" t="s">
        <v>101</v>
      </c>
      <c r="B76" t="s">
        <v>392</v>
      </c>
      <c r="C76">
        <v>1600</v>
      </c>
    </row>
    <row r="77" spans="1:3" x14ac:dyDescent="0.25">
      <c r="A77" t="s">
        <v>101</v>
      </c>
      <c r="B77" t="s">
        <v>391</v>
      </c>
      <c r="C77">
        <v>2996</v>
      </c>
    </row>
    <row r="78" spans="1:3" x14ac:dyDescent="0.25">
      <c r="A78" t="s">
        <v>110</v>
      </c>
      <c r="B78" t="s">
        <v>388</v>
      </c>
      <c r="C78">
        <v>632</v>
      </c>
    </row>
    <row r="79" spans="1:3" x14ac:dyDescent="0.25">
      <c r="A79" t="s">
        <v>91</v>
      </c>
      <c r="B79" t="s">
        <v>390</v>
      </c>
      <c r="C79">
        <v>1190</v>
      </c>
    </row>
    <row r="80" spans="1:3" x14ac:dyDescent="0.25">
      <c r="A80" t="s">
        <v>118</v>
      </c>
      <c r="B80" t="s">
        <v>390</v>
      </c>
      <c r="C80">
        <v>25</v>
      </c>
    </row>
    <row r="81" spans="1:3" x14ac:dyDescent="0.25">
      <c r="A81" t="s">
        <v>118</v>
      </c>
      <c r="B81" t="s">
        <v>394</v>
      </c>
      <c r="C81">
        <v>116</v>
      </c>
    </row>
    <row r="82" spans="1:3" x14ac:dyDescent="0.25">
      <c r="A82" t="s">
        <v>118</v>
      </c>
      <c r="B82" t="s">
        <v>393</v>
      </c>
      <c r="C82">
        <v>5065</v>
      </c>
    </row>
    <row r="83" spans="1:3" x14ac:dyDescent="0.25">
      <c r="A83" t="s">
        <v>118</v>
      </c>
      <c r="B83" t="s">
        <v>400</v>
      </c>
      <c r="C83">
        <v>675</v>
      </c>
    </row>
    <row r="84" spans="1:3" x14ac:dyDescent="0.25">
      <c r="A84" t="s">
        <v>118</v>
      </c>
      <c r="B84" t="s">
        <v>388</v>
      </c>
      <c r="C84">
        <v>664</v>
      </c>
    </row>
    <row r="85" spans="1:3" x14ac:dyDescent="0.25">
      <c r="A85" t="s">
        <v>118</v>
      </c>
      <c r="B85" t="s">
        <v>399</v>
      </c>
      <c r="C85">
        <v>1594</v>
      </c>
    </row>
    <row r="86" spans="1:3" x14ac:dyDescent="0.25">
      <c r="A86" t="s">
        <v>118</v>
      </c>
      <c r="B86" t="s">
        <v>398</v>
      </c>
      <c r="C86">
        <v>102</v>
      </c>
    </row>
    <row r="87" spans="1:3" x14ac:dyDescent="0.25">
      <c r="A87" t="s">
        <v>118</v>
      </c>
      <c r="B87" t="s">
        <v>395</v>
      </c>
      <c r="C87">
        <v>160</v>
      </c>
    </row>
    <row r="88" spans="1:3" x14ac:dyDescent="0.25">
      <c r="A88" t="s">
        <v>118</v>
      </c>
      <c r="B88" t="s">
        <v>392</v>
      </c>
      <c r="C88">
        <v>1671</v>
      </c>
    </row>
    <row r="89" spans="1:3" x14ac:dyDescent="0.25">
      <c r="A89" t="s">
        <v>118</v>
      </c>
      <c r="B89" t="s">
        <v>391</v>
      </c>
      <c r="C89">
        <v>303</v>
      </c>
    </row>
    <row r="90" spans="1:3" x14ac:dyDescent="0.25">
      <c r="A90" t="s">
        <v>171</v>
      </c>
      <c r="B90" t="s">
        <v>406</v>
      </c>
      <c r="C90">
        <v>0</v>
      </c>
    </row>
    <row r="91" spans="1:3" x14ac:dyDescent="0.25">
      <c r="A91" t="s">
        <v>171</v>
      </c>
      <c r="B91" t="s">
        <v>396</v>
      </c>
      <c r="C91">
        <v>0</v>
      </c>
    </row>
    <row r="92" spans="1:3" x14ac:dyDescent="0.25">
      <c r="A92" t="s">
        <v>171</v>
      </c>
      <c r="B92" t="s">
        <v>405</v>
      </c>
      <c r="C92">
        <v>1242</v>
      </c>
    </row>
    <row r="93" spans="1:3" x14ac:dyDescent="0.25">
      <c r="A93" t="s">
        <v>171</v>
      </c>
      <c r="B93" t="s">
        <v>401</v>
      </c>
      <c r="C93">
        <v>17</v>
      </c>
    </row>
    <row r="94" spans="1:3" x14ac:dyDescent="0.25">
      <c r="A94" t="s">
        <v>171</v>
      </c>
      <c r="B94" t="s">
        <v>402</v>
      </c>
      <c r="C94">
        <v>7157</v>
      </c>
    </row>
    <row r="95" spans="1:3" x14ac:dyDescent="0.25">
      <c r="A95" t="s">
        <v>174</v>
      </c>
      <c r="B95" t="s">
        <v>403</v>
      </c>
      <c r="C95">
        <v>3063</v>
      </c>
    </row>
    <row r="96" spans="1:3" x14ac:dyDescent="0.25">
      <c r="A96" t="s">
        <v>174</v>
      </c>
      <c r="B96" t="s">
        <v>406</v>
      </c>
      <c r="C96">
        <v>3</v>
      </c>
    </row>
    <row r="97" spans="1:3" x14ac:dyDescent="0.25">
      <c r="A97" t="s">
        <v>174</v>
      </c>
      <c r="B97" t="s">
        <v>396</v>
      </c>
      <c r="C97">
        <v>3821</v>
      </c>
    </row>
    <row r="98" spans="1:3" x14ac:dyDescent="0.25">
      <c r="A98" t="s">
        <v>174</v>
      </c>
      <c r="B98" t="s">
        <v>405</v>
      </c>
      <c r="C98">
        <v>984</v>
      </c>
    </row>
    <row r="99" spans="1:3" x14ac:dyDescent="0.25">
      <c r="A99" t="s">
        <v>174</v>
      </c>
      <c r="B99" t="s">
        <v>401</v>
      </c>
      <c r="C99">
        <v>1401</v>
      </c>
    </row>
    <row r="100" spans="1:3" x14ac:dyDescent="0.25">
      <c r="A100" t="s">
        <v>168</v>
      </c>
      <c r="B100" t="s">
        <v>390</v>
      </c>
      <c r="C100">
        <v>472</v>
      </c>
    </row>
    <row r="101" spans="1:3" x14ac:dyDescent="0.25">
      <c r="A101" t="s">
        <v>168</v>
      </c>
      <c r="B101" t="s">
        <v>394</v>
      </c>
      <c r="C101">
        <v>1175</v>
      </c>
    </row>
    <row r="102" spans="1:3" x14ac:dyDescent="0.25">
      <c r="A102" t="s">
        <v>168</v>
      </c>
      <c r="B102" t="s">
        <v>388</v>
      </c>
      <c r="C102">
        <v>682</v>
      </c>
    </row>
    <row r="103" spans="1:3" x14ac:dyDescent="0.25">
      <c r="A103" t="s">
        <v>168</v>
      </c>
      <c r="B103" t="s">
        <v>389</v>
      </c>
      <c r="C103">
        <v>1070</v>
      </c>
    </row>
    <row r="104" spans="1:3" x14ac:dyDescent="0.25">
      <c r="A104" t="s">
        <v>168</v>
      </c>
      <c r="B104" t="s">
        <v>397</v>
      </c>
      <c r="C104">
        <v>2681</v>
      </c>
    </row>
    <row r="105" spans="1:3" x14ac:dyDescent="0.25">
      <c r="A105" t="s">
        <v>168</v>
      </c>
      <c r="B105" t="s">
        <v>399</v>
      </c>
      <c r="C105">
        <v>1576</v>
      </c>
    </row>
    <row r="106" spans="1:3" x14ac:dyDescent="0.25">
      <c r="A106" t="s">
        <v>168</v>
      </c>
      <c r="B106" t="s">
        <v>398</v>
      </c>
      <c r="C106">
        <v>785</v>
      </c>
    </row>
    <row r="107" spans="1:3" x14ac:dyDescent="0.25">
      <c r="A107" t="s">
        <v>168</v>
      </c>
      <c r="B107" t="s">
        <v>395</v>
      </c>
      <c r="C107">
        <v>1513</v>
      </c>
    </row>
    <row r="108" spans="1:3" x14ac:dyDescent="0.25">
      <c r="A108" t="s">
        <v>168</v>
      </c>
      <c r="B108" t="s">
        <v>392</v>
      </c>
      <c r="C108">
        <v>1023</v>
      </c>
    </row>
    <row r="109" spans="1:3" x14ac:dyDescent="0.25">
      <c r="A109" t="s">
        <v>163</v>
      </c>
      <c r="B109" t="s">
        <v>403</v>
      </c>
      <c r="C109">
        <v>1937</v>
      </c>
    </row>
    <row r="110" spans="1:3" x14ac:dyDescent="0.25">
      <c r="A110" t="s">
        <v>163</v>
      </c>
      <c r="B110" t="s">
        <v>404</v>
      </c>
      <c r="C110">
        <v>357</v>
      </c>
    </row>
    <row r="111" spans="1:3" x14ac:dyDescent="0.25">
      <c r="A111" t="s">
        <v>163</v>
      </c>
      <c r="B111" t="s">
        <v>389</v>
      </c>
      <c r="C111">
        <v>646</v>
      </c>
    </row>
    <row r="112" spans="1:3" x14ac:dyDescent="0.25">
      <c r="A112" t="s">
        <v>163</v>
      </c>
      <c r="B112" t="s">
        <v>397</v>
      </c>
      <c r="C112">
        <v>575</v>
      </c>
    </row>
    <row r="113" spans="1:3" x14ac:dyDescent="0.25">
      <c r="A113" t="s">
        <v>154</v>
      </c>
      <c r="B113" t="s">
        <v>390</v>
      </c>
      <c r="C113">
        <v>291</v>
      </c>
    </row>
    <row r="114" spans="1:3" x14ac:dyDescent="0.25">
      <c r="A114" t="s">
        <v>154</v>
      </c>
      <c r="B114" t="s">
        <v>394</v>
      </c>
      <c r="C114">
        <v>226</v>
      </c>
    </row>
    <row r="115" spans="1:3" x14ac:dyDescent="0.25">
      <c r="A115" t="s">
        <v>154</v>
      </c>
      <c r="B115" t="s">
        <v>393</v>
      </c>
      <c r="C115">
        <v>389</v>
      </c>
    </row>
    <row r="116" spans="1:3" x14ac:dyDescent="0.25">
      <c r="A116" t="s">
        <v>154</v>
      </c>
      <c r="B116" t="s">
        <v>400</v>
      </c>
      <c r="C116">
        <v>132</v>
      </c>
    </row>
    <row r="117" spans="1:3" x14ac:dyDescent="0.25">
      <c r="A117" t="s">
        <v>154</v>
      </c>
      <c r="B117" t="s">
        <v>388</v>
      </c>
      <c r="C117">
        <v>353</v>
      </c>
    </row>
    <row r="118" spans="1:3" x14ac:dyDescent="0.25">
      <c r="A118" t="s">
        <v>154</v>
      </c>
      <c r="B118" t="s">
        <v>389</v>
      </c>
      <c r="C118">
        <v>91</v>
      </c>
    </row>
    <row r="119" spans="1:3" x14ac:dyDescent="0.25">
      <c r="A119" t="s">
        <v>154</v>
      </c>
      <c r="B119" t="s">
        <v>397</v>
      </c>
      <c r="C119">
        <v>265</v>
      </c>
    </row>
    <row r="120" spans="1:3" x14ac:dyDescent="0.25">
      <c r="A120" t="s">
        <v>154</v>
      </c>
      <c r="B120" t="s">
        <v>399</v>
      </c>
      <c r="C120">
        <v>428</v>
      </c>
    </row>
    <row r="121" spans="1:3" x14ac:dyDescent="0.25">
      <c r="A121" t="s">
        <v>154</v>
      </c>
      <c r="B121" t="s">
        <v>398</v>
      </c>
      <c r="C121">
        <v>266</v>
      </c>
    </row>
    <row r="122" spans="1:3" x14ac:dyDescent="0.25">
      <c r="A122" t="s">
        <v>154</v>
      </c>
      <c r="B122" t="s">
        <v>395</v>
      </c>
      <c r="C122">
        <v>153</v>
      </c>
    </row>
    <row r="123" spans="1:3" x14ac:dyDescent="0.25">
      <c r="A123" t="s">
        <v>154</v>
      </c>
      <c r="B123" t="s">
        <v>392</v>
      </c>
      <c r="C123">
        <v>277</v>
      </c>
    </row>
    <row r="124" spans="1:3" x14ac:dyDescent="0.25">
      <c r="A124" t="s">
        <v>154</v>
      </c>
      <c r="B124" t="s">
        <v>391</v>
      </c>
      <c r="C124">
        <v>266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5" tint="0.39997558519241921"/>
  </sheetPr>
  <dimension ref="A1:E216"/>
  <sheetViews>
    <sheetView workbookViewId="0">
      <selection activeCell="E3" sqref="E3"/>
    </sheetView>
  </sheetViews>
  <sheetFormatPr defaultRowHeight="13.8" x14ac:dyDescent="0.25"/>
  <cols>
    <col min="1" max="1" width="25.5" customWidth="1"/>
  </cols>
  <sheetData>
    <row r="1" spans="1:5" x14ac:dyDescent="0.25">
      <c r="A1" t="s">
        <v>385</v>
      </c>
      <c r="B1" t="s">
        <v>411</v>
      </c>
      <c r="C1" t="s">
        <v>412</v>
      </c>
      <c r="D1" t="s">
        <v>413</v>
      </c>
      <c r="E1" t="s">
        <v>428</v>
      </c>
    </row>
    <row r="2" spans="1:5" x14ac:dyDescent="0.25">
      <c r="A2" t="s">
        <v>44</v>
      </c>
      <c r="B2" t="s">
        <v>20</v>
      </c>
      <c r="C2">
        <v>2050</v>
      </c>
      <c r="D2">
        <v>3737200921.7399998</v>
      </c>
    </row>
    <row r="3" spans="1:5" x14ac:dyDescent="0.25">
      <c r="A3" t="s">
        <v>82</v>
      </c>
      <c r="B3" t="s">
        <v>20</v>
      </c>
      <c r="C3">
        <v>2050</v>
      </c>
      <c r="D3">
        <v>7.87</v>
      </c>
      <c r="E3" s="74">
        <f>D3*10*1.177</f>
        <v>92.629900000000006</v>
      </c>
    </row>
    <row r="4" spans="1:5" x14ac:dyDescent="0.25">
      <c r="A4" t="s">
        <v>321</v>
      </c>
      <c r="B4" t="s">
        <v>20</v>
      </c>
      <c r="C4">
        <v>2050</v>
      </c>
      <c r="D4">
        <v>14.41</v>
      </c>
    </row>
    <row r="5" spans="1:5" x14ac:dyDescent="0.25">
      <c r="A5" t="s">
        <v>69</v>
      </c>
      <c r="B5" t="s">
        <v>20</v>
      </c>
      <c r="C5">
        <v>2050</v>
      </c>
      <c r="D5">
        <v>14.07</v>
      </c>
    </row>
    <row r="6" spans="1:5" x14ac:dyDescent="0.25">
      <c r="A6" t="s">
        <v>331</v>
      </c>
      <c r="B6" t="s">
        <v>20</v>
      </c>
      <c r="C6">
        <v>2050</v>
      </c>
      <c r="D6">
        <v>61.2</v>
      </c>
    </row>
    <row r="7" spans="1:5" x14ac:dyDescent="0.25">
      <c r="A7" t="s">
        <v>150</v>
      </c>
      <c r="B7" t="s">
        <v>20</v>
      </c>
      <c r="C7">
        <v>2050</v>
      </c>
      <c r="D7">
        <v>1.81</v>
      </c>
    </row>
    <row r="8" spans="1:5" x14ac:dyDescent="0.25">
      <c r="A8" t="s">
        <v>186</v>
      </c>
      <c r="B8" t="s">
        <v>20</v>
      </c>
      <c r="C8">
        <v>2050</v>
      </c>
      <c r="D8">
        <v>4.83</v>
      </c>
    </row>
    <row r="9" spans="1:5" x14ac:dyDescent="0.25">
      <c r="A9" t="s">
        <v>140</v>
      </c>
      <c r="B9" t="s">
        <v>20</v>
      </c>
      <c r="C9">
        <v>2050</v>
      </c>
      <c r="D9">
        <v>7.95</v>
      </c>
    </row>
    <row r="10" spans="1:5" x14ac:dyDescent="0.25">
      <c r="A10" t="s">
        <v>61</v>
      </c>
      <c r="B10" t="s">
        <v>20</v>
      </c>
      <c r="C10">
        <v>2050</v>
      </c>
      <c r="D10">
        <v>10.57</v>
      </c>
    </row>
    <row r="11" spans="1:5" x14ac:dyDescent="0.25">
      <c r="A11" t="s">
        <v>179</v>
      </c>
      <c r="B11" t="s">
        <v>20</v>
      </c>
      <c r="C11">
        <v>2050</v>
      </c>
      <c r="D11">
        <v>6.12</v>
      </c>
      <c r="E11" s="74">
        <f>D11*10*1.177</f>
        <v>72.03240000000001</v>
      </c>
    </row>
    <row r="12" spans="1:5" x14ac:dyDescent="0.25">
      <c r="A12" t="s">
        <v>182</v>
      </c>
      <c r="B12" t="s">
        <v>20</v>
      </c>
      <c r="C12">
        <v>2050</v>
      </c>
      <c r="D12">
        <v>14.81</v>
      </c>
    </row>
    <row r="13" spans="1:5" x14ac:dyDescent="0.25">
      <c r="A13" t="s">
        <v>101</v>
      </c>
      <c r="B13" t="s">
        <v>20</v>
      </c>
      <c r="C13">
        <v>2050</v>
      </c>
      <c r="D13">
        <v>6.45</v>
      </c>
      <c r="E13" s="74">
        <f>D13*10*1.177</f>
        <v>75.916499999999999</v>
      </c>
    </row>
    <row r="14" spans="1:5" x14ac:dyDescent="0.25">
      <c r="A14" t="s">
        <v>110</v>
      </c>
      <c r="B14" t="s">
        <v>20</v>
      </c>
      <c r="C14">
        <v>2050</v>
      </c>
      <c r="D14">
        <v>6.71</v>
      </c>
    </row>
    <row r="15" spans="1:5" x14ac:dyDescent="0.25">
      <c r="A15" t="s">
        <v>91</v>
      </c>
      <c r="B15" t="s">
        <v>20</v>
      </c>
      <c r="C15">
        <v>2050</v>
      </c>
      <c r="D15">
        <v>0.92</v>
      </c>
    </row>
    <row r="16" spans="1:5" x14ac:dyDescent="0.25">
      <c r="A16" t="s">
        <v>118</v>
      </c>
      <c r="B16" t="s">
        <v>20</v>
      </c>
      <c r="C16">
        <v>2050</v>
      </c>
      <c r="D16">
        <v>6.73</v>
      </c>
      <c r="E16" s="74">
        <f>D16*10*1.177</f>
        <v>79.212100000000021</v>
      </c>
    </row>
    <row r="17" spans="1:5" x14ac:dyDescent="0.25">
      <c r="A17" t="s">
        <v>171</v>
      </c>
      <c r="B17" t="s">
        <v>20</v>
      </c>
      <c r="C17">
        <v>2050</v>
      </c>
      <c r="D17">
        <v>6.23</v>
      </c>
      <c r="E17" s="74">
        <f>D17*10*1.177</f>
        <v>73.327100000000002</v>
      </c>
    </row>
    <row r="18" spans="1:5" x14ac:dyDescent="0.25">
      <c r="A18" t="s">
        <v>174</v>
      </c>
      <c r="B18" t="s">
        <v>20</v>
      </c>
      <c r="C18">
        <v>2050</v>
      </c>
      <c r="D18">
        <v>4.93</v>
      </c>
      <c r="E18" s="74">
        <f>D18*10*1.177</f>
        <v>58.0261</v>
      </c>
    </row>
    <row r="19" spans="1:5" x14ac:dyDescent="0.25">
      <c r="A19" t="s">
        <v>168</v>
      </c>
      <c r="B19" t="s">
        <v>20</v>
      </c>
      <c r="C19">
        <v>2050</v>
      </c>
      <c r="D19">
        <v>6.66</v>
      </c>
      <c r="E19" s="74">
        <f>D19*10*1.177</f>
        <v>78.388199999999998</v>
      </c>
    </row>
    <row r="20" spans="1:5" x14ac:dyDescent="0.25">
      <c r="A20" t="s">
        <v>329</v>
      </c>
      <c r="B20" t="s">
        <v>20</v>
      </c>
      <c r="C20">
        <v>2050</v>
      </c>
      <c r="D20">
        <v>15.88</v>
      </c>
    </row>
    <row r="21" spans="1:5" x14ac:dyDescent="0.25">
      <c r="A21" t="s">
        <v>163</v>
      </c>
      <c r="B21" t="s">
        <v>20</v>
      </c>
      <c r="C21">
        <v>2050</v>
      </c>
      <c r="D21">
        <v>3.83</v>
      </c>
    </row>
    <row r="22" spans="1:5" x14ac:dyDescent="0.25">
      <c r="A22" t="s">
        <v>154</v>
      </c>
      <c r="B22" t="s">
        <v>20</v>
      </c>
      <c r="C22">
        <v>2050</v>
      </c>
      <c r="D22">
        <v>8.1199999999999992</v>
      </c>
    </row>
    <row r="23" spans="1:5" x14ac:dyDescent="0.25">
      <c r="A23" t="s">
        <v>330</v>
      </c>
      <c r="B23" t="s">
        <v>20</v>
      </c>
      <c r="C23">
        <v>2050</v>
      </c>
      <c r="D23">
        <v>10.71</v>
      </c>
    </row>
    <row r="24" spans="1:5" x14ac:dyDescent="0.25">
      <c r="A24" t="s">
        <v>66</v>
      </c>
      <c r="B24" t="s">
        <v>36</v>
      </c>
      <c r="C24">
        <v>2050</v>
      </c>
      <c r="D24">
        <v>2.74</v>
      </c>
    </row>
    <row r="25" spans="1:5" x14ac:dyDescent="0.25">
      <c r="A25" t="s">
        <v>41</v>
      </c>
      <c r="B25" t="s">
        <v>36</v>
      </c>
      <c r="C25">
        <v>2050</v>
      </c>
      <c r="D25">
        <v>3.7</v>
      </c>
    </row>
    <row r="26" spans="1:5" x14ac:dyDescent="0.25">
      <c r="A26" t="s">
        <v>27</v>
      </c>
      <c r="B26" t="s">
        <v>36</v>
      </c>
      <c r="C26">
        <v>2050</v>
      </c>
      <c r="D26">
        <v>2.79</v>
      </c>
    </row>
    <row r="27" spans="1:5" x14ac:dyDescent="0.25">
      <c r="A27" t="s">
        <v>54</v>
      </c>
      <c r="B27" t="s">
        <v>36</v>
      </c>
      <c r="C27">
        <v>2050</v>
      </c>
      <c r="D27">
        <v>5.68</v>
      </c>
    </row>
    <row r="28" spans="1:5" x14ac:dyDescent="0.25">
      <c r="A28" t="s">
        <v>44</v>
      </c>
      <c r="B28" t="s">
        <v>20</v>
      </c>
      <c r="C28">
        <v>2045</v>
      </c>
      <c r="D28">
        <v>11.69</v>
      </c>
    </row>
    <row r="29" spans="1:5" x14ac:dyDescent="0.25">
      <c r="A29" t="s">
        <v>324</v>
      </c>
      <c r="B29" t="s">
        <v>20</v>
      </c>
      <c r="C29">
        <v>2045</v>
      </c>
      <c r="D29">
        <v>78.92</v>
      </c>
    </row>
    <row r="30" spans="1:5" x14ac:dyDescent="0.25">
      <c r="A30" t="s">
        <v>72</v>
      </c>
      <c r="B30" t="s">
        <v>20</v>
      </c>
      <c r="C30">
        <v>2045</v>
      </c>
      <c r="D30">
        <v>57.72</v>
      </c>
    </row>
    <row r="31" spans="1:5" x14ac:dyDescent="0.25">
      <c r="A31" t="s">
        <v>82</v>
      </c>
      <c r="B31" t="s">
        <v>20</v>
      </c>
      <c r="C31">
        <v>2045</v>
      </c>
      <c r="D31">
        <v>6.86</v>
      </c>
    </row>
    <row r="32" spans="1:5" x14ac:dyDescent="0.25">
      <c r="A32" t="s">
        <v>321</v>
      </c>
      <c r="B32" t="s">
        <v>20</v>
      </c>
      <c r="C32">
        <v>2045</v>
      </c>
      <c r="D32">
        <v>13.16</v>
      </c>
    </row>
    <row r="33" spans="1:4" x14ac:dyDescent="0.25">
      <c r="A33" t="s">
        <v>69</v>
      </c>
      <c r="B33" t="s">
        <v>20</v>
      </c>
      <c r="C33">
        <v>2045</v>
      </c>
      <c r="D33">
        <v>14.83</v>
      </c>
    </row>
    <row r="34" spans="1:4" x14ac:dyDescent="0.25">
      <c r="A34" t="s">
        <v>331</v>
      </c>
      <c r="B34" t="s">
        <v>20</v>
      </c>
      <c r="C34">
        <v>2045</v>
      </c>
      <c r="D34">
        <v>69.28</v>
      </c>
    </row>
    <row r="35" spans="1:4" x14ac:dyDescent="0.25">
      <c r="A35" t="s">
        <v>150</v>
      </c>
      <c r="B35" t="s">
        <v>20</v>
      </c>
      <c r="C35">
        <v>2045</v>
      </c>
      <c r="D35">
        <v>1.1499999999999999</v>
      </c>
    </row>
    <row r="36" spans="1:4" x14ac:dyDescent="0.25">
      <c r="A36" t="s">
        <v>186</v>
      </c>
      <c r="B36" t="s">
        <v>20</v>
      </c>
      <c r="C36">
        <v>2045</v>
      </c>
      <c r="D36">
        <v>4.71</v>
      </c>
    </row>
    <row r="37" spans="1:4" x14ac:dyDescent="0.25">
      <c r="A37" t="s">
        <v>140</v>
      </c>
      <c r="B37" t="s">
        <v>20</v>
      </c>
      <c r="C37">
        <v>2045</v>
      </c>
      <c r="D37">
        <v>6.27</v>
      </c>
    </row>
    <row r="38" spans="1:4" x14ac:dyDescent="0.25">
      <c r="A38" t="s">
        <v>61</v>
      </c>
      <c r="B38" t="s">
        <v>20</v>
      </c>
      <c r="C38">
        <v>2045</v>
      </c>
      <c r="D38">
        <v>6.47</v>
      </c>
    </row>
    <row r="39" spans="1:4" x14ac:dyDescent="0.25">
      <c r="A39" t="s">
        <v>179</v>
      </c>
      <c r="B39" t="s">
        <v>20</v>
      </c>
      <c r="C39">
        <v>2045</v>
      </c>
      <c r="D39">
        <v>11.19</v>
      </c>
    </row>
    <row r="40" spans="1:4" x14ac:dyDescent="0.25">
      <c r="A40" t="s">
        <v>327</v>
      </c>
      <c r="B40" t="s">
        <v>20</v>
      </c>
      <c r="C40">
        <v>2045</v>
      </c>
      <c r="D40">
        <v>91.14</v>
      </c>
    </row>
    <row r="41" spans="1:4" x14ac:dyDescent="0.25">
      <c r="A41" t="s">
        <v>328</v>
      </c>
      <c r="B41" t="s">
        <v>20</v>
      </c>
      <c r="C41">
        <v>2045</v>
      </c>
      <c r="D41">
        <v>77.680000000000007</v>
      </c>
    </row>
    <row r="42" spans="1:4" x14ac:dyDescent="0.25">
      <c r="A42" t="s">
        <v>101</v>
      </c>
      <c r="B42" t="s">
        <v>20</v>
      </c>
      <c r="C42">
        <v>2045</v>
      </c>
      <c r="D42">
        <v>6.38</v>
      </c>
    </row>
    <row r="43" spans="1:4" x14ac:dyDescent="0.25">
      <c r="A43" t="s">
        <v>110</v>
      </c>
      <c r="B43" t="s">
        <v>20</v>
      </c>
      <c r="C43">
        <v>2045</v>
      </c>
      <c r="D43">
        <v>6.54</v>
      </c>
    </row>
    <row r="44" spans="1:4" x14ac:dyDescent="0.25">
      <c r="A44" t="s">
        <v>91</v>
      </c>
      <c r="B44" t="s">
        <v>20</v>
      </c>
      <c r="C44">
        <v>2045</v>
      </c>
      <c r="D44">
        <v>0.86</v>
      </c>
    </row>
    <row r="45" spans="1:4" x14ac:dyDescent="0.25">
      <c r="A45" t="s">
        <v>118</v>
      </c>
      <c r="B45" t="s">
        <v>20</v>
      </c>
      <c r="C45">
        <v>2045</v>
      </c>
      <c r="D45">
        <v>6.43</v>
      </c>
    </row>
    <row r="46" spans="1:4" x14ac:dyDescent="0.25">
      <c r="A46" t="s">
        <v>171</v>
      </c>
      <c r="B46" t="s">
        <v>20</v>
      </c>
      <c r="C46">
        <v>2045</v>
      </c>
      <c r="D46">
        <v>6.28</v>
      </c>
    </row>
    <row r="47" spans="1:4" x14ac:dyDescent="0.25">
      <c r="A47" t="s">
        <v>174</v>
      </c>
      <c r="B47" t="s">
        <v>20</v>
      </c>
      <c r="C47">
        <v>2045</v>
      </c>
      <c r="D47">
        <v>5.74</v>
      </c>
    </row>
    <row r="48" spans="1:4" x14ac:dyDescent="0.25">
      <c r="A48" t="s">
        <v>168</v>
      </c>
      <c r="B48" t="s">
        <v>20</v>
      </c>
      <c r="C48">
        <v>2045</v>
      </c>
      <c r="D48">
        <v>6.66</v>
      </c>
    </row>
    <row r="49" spans="1:4" x14ac:dyDescent="0.25">
      <c r="A49" t="s">
        <v>163</v>
      </c>
      <c r="B49" t="s">
        <v>20</v>
      </c>
      <c r="C49">
        <v>2045</v>
      </c>
      <c r="D49">
        <v>5.22</v>
      </c>
    </row>
    <row r="50" spans="1:4" x14ac:dyDescent="0.25">
      <c r="A50" t="s">
        <v>154</v>
      </c>
      <c r="B50" t="s">
        <v>20</v>
      </c>
      <c r="C50">
        <v>2045</v>
      </c>
      <c r="D50">
        <v>8.1199999999999992</v>
      </c>
    </row>
    <row r="51" spans="1:4" x14ac:dyDescent="0.25">
      <c r="A51" t="s">
        <v>66</v>
      </c>
      <c r="B51" t="s">
        <v>36</v>
      </c>
      <c r="C51">
        <v>2045</v>
      </c>
      <c r="D51">
        <v>2.58</v>
      </c>
    </row>
    <row r="52" spans="1:4" x14ac:dyDescent="0.25">
      <c r="A52" t="s">
        <v>41</v>
      </c>
      <c r="B52" t="s">
        <v>36</v>
      </c>
      <c r="C52">
        <v>2045</v>
      </c>
      <c r="D52">
        <v>2.57</v>
      </c>
    </row>
    <row r="53" spans="1:4" x14ac:dyDescent="0.25">
      <c r="A53" t="s">
        <v>54</v>
      </c>
      <c r="B53" t="s">
        <v>36</v>
      </c>
      <c r="C53">
        <v>2045</v>
      </c>
      <c r="D53">
        <v>24.45</v>
      </c>
    </row>
    <row r="54" spans="1:4" x14ac:dyDescent="0.25">
      <c r="A54" t="s">
        <v>44</v>
      </c>
      <c r="B54" t="s">
        <v>20</v>
      </c>
      <c r="C54">
        <v>2040</v>
      </c>
      <c r="D54">
        <v>12.56</v>
      </c>
    </row>
    <row r="55" spans="1:4" x14ac:dyDescent="0.25">
      <c r="A55" t="s">
        <v>324</v>
      </c>
      <c r="B55" t="s">
        <v>20</v>
      </c>
      <c r="C55">
        <v>2040</v>
      </c>
      <c r="D55">
        <v>50.04</v>
      </c>
    </row>
    <row r="56" spans="1:4" x14ac:dyDescent="0.25">
      <c r="A56" t="s">
        <v>72</v>
      </c>
      <c r="B56" t="s">
        <v>20</v>
      </c>
      <c r="C56">
        <v>2040</v>
      </c>
      <c r="D56">
        <v>9.5399999999999991</v>
      </c>
    </row>
    <row r="57" spans="1:4" x14ac:dyDescent="0.25">
      <c r="A57" t="s">
        <v>82</v>
      </c>
      <c r="B57" t="s">
        <v>20</v>
      </c>
      <c r="C57">
        <v>2040</v>
      </c>
      <c r="D57">
        <v>7.24</v>
      </c>
    </row>
    <row r="58" spans="1:4" x14ac:dyDescent="0.25">
      <c r="A58" t="s">
        <v>321</v>
      </c>
      <c r="B58" t="s">
        <v>20</v>
      </c>
      <c r="C58">
        <v>2040</v>
      </c>
      <c r="D58">
        <v>11.02</v>
      </c>
    </row>
    <row r="59" spans="1:4" x14ac:dyDescent="0.25">
      <c r="A59" t="s">
        <v>69</v>
      </c>
      <c r="B59" t="s">
        <v>20</v>
      </c>
      <c r="C59">
        <v>2040</v>
      </c>
      <c r="D59">
        <v>15.42</v>
      </c>
    </row>
    <row r="60" spans="1:4" x14ac:dyDescent="0.25">
      <c r="A60" t="s">
        <v>331</v>
      </c>
      <c r="B60" t="s">
        <v>20</v>
      </c>
      <c r="C60">
        <v>2040</v>
      </c>
      <c r="D60">
        <v>66.22</v>
      </c>
    </row>
    <row r="61" spans="1:4" x14ac:dyDescent="0.25">
      <c r="A61" t="s">
        <v>150</v>
      </c>
      <c r="B61" t="s">
        <v>20</v>
      </c>
      <c r="C61">
        <v>2040</v>
      </c>
      <c r="D61">
        <v>1.18</v>
      </c>
    </row>
    <row r="62" spans="1:4" x14ac:dyDescent="0.25">
      <c r="A62" t="s">
        <v>186</v>
      </c>
      <c r="B62" t="s">
        <v>20</v>
      </c>
      <c r="C62">
        <v>2040</v>
      </c>
      <c r="D62">
        <v>4.6100000000000003</v>
      </c>
    </row>
    <row r="63" spans="1:4" x14ac:dyDescent="0.25">
      <c r="A63" t="s">
        <v>140</v>
      </c>
      <c r="B63" t="s">
        <v>20</v>
      </c>
      <c r="C63">
        <v>2040</v>
      </c>
      <c r="D63">
        <v>6.27</v>
      </c>
    </row>
    <row r="64" spans="1:4" x14ac:dyDescent="0.25">
      <c r="A64" t="s">
        <v>61</v>
      </c>
      <c r="B64" t="s">
        <v>20</v>
      </c>
      <c r="C64">
        <v>2040</v>
      </c>
      <c r="D64">
        <v>6.47</v>
      </c>
    </row>
    <row r="65" spans="1:4" x14ac:dyDescent="0.25">
      <c r="A65" t="s">
        <v>179</v>
      </c>
      <c r="B65" t="s">
        <v>20</v>
      </c>
      <c r="C65">
        <v>2040</v>
      </c>
      <c r="D65">
        <v>13.17</v>
      </c>
    </row>
    <row r="66" spans="1:4" x14ac:dyDescent="0.25">
      <c r="A66" t="s">
        <v>327</v>
      </c>
      <c r="B66" t="s">
        <v>20</v>
      </c>
      <c r="C66">
        <v>2040</v>
      </c>
      <c r="D66">
        <v>137.21</v>
      </c>
    </row>
    <row r="67" spans="1:4" x14ac:dyDescent="0.25">
      <c r="A67" t="s">
        <v>328</v>
      </c>
      <c r="B67" t="s">
        <v>20</v>
      </c>
      <c r="C67">
        <v>2040</v>
      </c>
      <c r="D67">
        <v>51.01</v>
      </c>
    </row>
    <row r="68" spans="1:4" x14ac:dyDescent="0.25">
      <c r="A68" t="s">
        <v>182</v>
      </c>
      <c r="B68" t="s">
        <v>20</v>
      </c>
      <c r="C68">
        <v>2040</v>
      </c>
      <c r="D68">
        <v>34.090000000000003</v>
      </c>
    </row>
    <row r="69" spans="1:4" x14ac:dyDescent="0.25">
      <c r="A69" t="s">
        <v>101</v>
      </c>
      <c r="B69" t="s">
        <v>20</v>
      </c>
      <c r="C69">
        <v>2040</v>
      </c>
      <c r="D69">
        <v>6.39</v>
      </c>
    </row>
    <row r="70" spans="1:4" x14ac:dyDescent="0.25">
      <c r="A70" t="s">
        <v>110</v>
      </c>
      <c r="B70" t="s">
        <v>20</v>
      </c>
      <c r="C70">
        <v>2040</v>
      </c>
      <c r="D70">
        <v>7.32</v>
      </c>
    </row>
    <row r="71" spans="1:4" x14ac:dyDescent="0.25">
      <c r="A71" t="s">
        <v>91</v>
      </c>
      <c r="B71" t="s">
        <v>20</v>
      </c>
      <c r="C71">
        <v>2040</v>
      </c>
      <c r="D71">
        <v>0.79</v>
      </c>
    </row>
    <row r="72" spans="1:4" x14ac:dyDescent="0.25">
      <c r="A72" t="s">
        <v>118</v>
      </c>
      <c r="B72" t="s">
        <v>20</v>
      </c>
      <c r="C72">
        <v>2040</v>
      </c>
      <c r="D72">
        <v>6.49</v>
      </c>
    </row>
    <row r="73" spans="1:4" x14ac:dyDescent="0.25">
      <c r="A73" t="s">
        <v>171</v>
      </c>
      <c r="B73" t="s">
        <v>20</v>
      </c>
      <c r="C73">
        <v>2040</v>
      </c>
      <c r="D73">
        <v>7.39</v>
      </c>
    </row>
    <row r="74" spans="1:4" x14ac:dyDescent="0.25">
      <c r="A74" t="s">
        <v>174</v>
      </c>
      <c r="B74" t="s">
        <v>20</v>
      </c>
      <c r="C74">
        <v>2040</v>
      </c>
      <c r="D74">
        <v>6.26</v>
      </c>
    </row>
    <row r="75" spans="1:4" x14ac:dyDescent="0.25">
      <c r="A75" t="s">
        <v>168</v>
      </c>
      <c r="B75" t="s">
        <v>20</v>
      </c>
      <c r="C75">
        <v>2040</v>
      </c>
      <c r="D75">
        <v>6.95</v>
      </c>
    </row>
    <row r="76" spans="1:4" x14ac:dyDescent="0.25">
      <c r="A76" t="s">
        <v>163</v>
      </c>
      <c r="B76" t="s">
        <v>20</v>
      </c>
      <c r="C76">
        <v>2040</v>
      </c>
      <c r="D76">
        <v>5.52</v>
      </c>
    </row>
    <row r="77" spans="1:4" x14ac:dyDescent="0.25">
      <c r="A77" t="s">
        <v>154</v>
      </c>
      <c r="B77" t="s">
        <v>20</v>
      </c>
      <c r="C77">
        <v>2040</v>
      </c>
      <c r="D77">
        <v>8.1300000000000008</v>
      </c>
    </row>
    <row r="78" spans="1:4" x14ac:dyDescent="0.25">
      <c r="A78" t="s">
        <v>66</v>
      </c>
      <c r="B78" t="s">
        <v>36</v>
      </c>
      <c r="C78">
        <v>2040</v>
      </c>
      <c r="D78">
        <v>2.65</v>
      </c>
    </row>
    <row r="79" spans="1:4" x14ac:dyDescent="0.25">
      <c r="A79" t="s">
        <v>41</v>
      </c>
      <c r="B79" t="s">
        <v>36</v>
      </c>
      <c r="C79">
        <v>2040</v>
      </c>
      <c r="D79">
        <v>2.5099999999999998</v>
      </c>
    </row>
    <row r="80" spans="1:4" x14ac:dyDescent="0.25">
      <c r="A80" t="s">
        <v>54</v>
      </c>
      <c r="B80" t="s">
        <v>36</v>
      </c>
      <c r="C80">
        <v>2040</v>
      </c>
      <c r="D80">
        <v>11.03</v>
      </c>
    </row>
    <row r="81" spans="1:4" x14ac:dyDescent="0.25">
      <c r="A81" t="s">
        <v>44</v>
      </c>
      <c r="B81" t="s">
        <v>20</v>
      </c>
      <c r="C81">
        <v>2035</v>
      </c>
      <c r="D81">
        <v>11.6</v>
      </c>
    </row>
    <row r="82" spans="1:4" x14ac:dyDescent="0.25">
      <c r="A82" t="s">
        <v>125</v>
      </c>
      <c r="B82" t="s">
        <v>20</v>
      </c>
      <c r="C82">
        <v>2035</v>
      </c>
      <c r="D82">
        <v>28.7</v>
      </c>
    </row>
    <row r="83" spans="1:4" x14ac:dyDescent="0.25">
      <c r="A83" t="s">
        <v>324</v>
      </c>
      <c r="B83" t="s">
        <v>20</v>
      </c>
      <c r="C83">
        <v>2035</v>
      </c>
      <c r="D83">
        <v>93.95</v>
      </c>
    </row>
    <row r="84" spans="1:4" x14ac:dyDescent="0.25">
      <c r="A84" t="s">
        <v>72</v>
      </c>
      <c r="B84" t="s">
        <v>20</v>
      </c>
      <c r="C84">
        <v>2035</v>
      </c>
      <c r="D84">
        <v>7.23</v>
      </c>
    </row>
    <row r="85" spans="1:4" x14ac:dyDescent="0.25">
      <c r="A85" t="s">
        <v>82</v>
      </c>
      <c r="B85" t="s">
        <v>20</v>
      </c>
      <c r="C85">
        <v>2035</v>
      </c>
      <c r="D85">
        <v>6.92</v>
      </c>
    </row>
    <row r="86" spans="1:4" x14ac:dyDescent="0.25">
      <c r="A86" t="s">
        <v>321</v>
      </c>
      <c r="B86" t="s">
        <v>20</v>
      </c>
      <c r="C86">
        <v>2035</v>
      </c>
      <c r="D86">
        <v>12.16</v>
      </c>
    </row>
    <row r="87" spans="1:4" x14ac:dyDescent="0.25">
      <c r="A87" t="s">
        <v>69</v>
      </c>
      <c r="B87" t="s">
        <v>20</v>
      </c>
      <c r="C87">
        <v>2035</v>
      </c>
      <c r="D87">
        <v>16.75</v>
      </c>
    </row>
    <row r="88" spans="1:4" x14ac:dyDescent="0.25">
      <c r="A88" t="s">
        <v>331</v>
      </c>
      <c r="B88" t="s">
        <v>20</v>
      </c>
      <c r="C88">
        <v>2035</v>
      </c>
      <c r="D88">
        <v>67.040000000000006</v>
      </c>
    </row>
    <row r="89" spans="1:4" x14ac:dyDescent="0.25">
      <c r="A89" t="s">
        <v>150</v>
      </c>
      <c r="B89" t="s">
        <v>20</v>
      </c>
      <c r="C89">
        <v>2035</v>
      </c>
      <c r="D89">
        <v>1.26</v>
      </c>
    </row>
    <row r="90" spans="1:4" x14ac:dyDescent="0.25">
      <c r="A90" t="s">
        <v>186</v>
      </c>
      <c r="B90" t="s">
        <v>20</v>
      </c>
      <c r="C90">
        <v>2035</v>
      </c>
      <c r="D90">
        <v>4.5</v>
      </c>
    </row>
    <row r="91" spans="1:4" x14ac:dyDescent="0.25">
      <c r="A91" t="s">
        <v>140</v>
      </c>
      <c r="B91" t="s">
        <v>20</v>
      </c>
      <c r="C91">
        <v>2035</v>
      </c>
      <c r="D91">
        <v>6.33</v>
      </c>
    </row>
    <row r="92" spans="1:4" x14ac:dyDescent="0.25">
      <c r="A92" t="s">
        <v>61</v>
      </c>
      <c r="B92" t="s">
        <v>20</v>
      </c>
      <c r="C92">
        <v>2035</v>
      </c>
      <c r="D92">
        <v>6.51</v>
      </c>
    </row>
    <row r="93" spans="1:4" x14ac:dyDescent="0.25">
      <c r="A93" t="s">
        <v>179</v>
      </c>
      <c r="B93" t="s">
        <v>20</v>
      </c>
      <c r="C93">
        <v>2035</v>
      </c>
      <c r="D93">
        <v>13.17</v>
      </c>
    </row>
    <row r="94" spans="1:4" x14ac:dyDescent="0.25">
      <c r="A94" t="s">
        <v>327</v>
      </c>
      <c r="B94" t="s">
        <v>20</v>
      </c>
      <c r="C94">
        <v>2035</v>
      </c>
      <c r="D94">
        <v>91.16</v>
      </c>
    </row>
    <row r="95" spans="1:4" x14ac:dyDescent="0.25">
      <c r="A95" t="s">
        <v>328</v>
      </c>
      <c r="B95" t="s">
        <v>20</v>
      </c>
      <c r="C95">
        <v>2035</v>
      </c>
      <c r="D95">
        <v>51.74</v>
      </c>
    </row>
    <row r="96" spans="1:4" x14ac:dyDescent="0.25">
      <c r="A96" t="s">
        <v>182</v>
      </c>
      <c r="B96" t="s">
        <v>20</v>
      </c>
      <c r="C96">
        <v>2035</v>
      </c>
      <c r="D96">
        <v>35.01</v>
      </c>
    </row>
    <row r="97" spans="1:4" x14ac:dyDescent="0.25">
      <c r="A97" t="s">
        <v>101</v>
      </c>
      <c r="B97" t="s">
        <v>20</v>
      </c>
      <c r="C97">
        <v>2035</v>
      </c>
      <c r="D97">
        <v>6.41</v>
      </c>
    </row>
    <row r="98" spans="1:4" x14ac:dyDescent="0.25">
      <c r="A98" t="s">
        <v>110</v>
      </c>
      <c r="B98" t="s">
        <v>20</v>
      </c>
      <c r="C98">
        <v>2035</v>
      </c>
      <c r="D98">
        <v>7.33</v>
      </c>
    </row>
    <row r="99" spans="1:4" x14ac:dyDescent="0.25">
      <c r="A99" t="s">
        <v>91</v>
      </c>
      <c r="B99" t="s">
        <v>20</v>
      </c>
      <c r="C99">
        <v>2035</v>
      </c>
      <c r="D99">
        <v>0.73</v>
      </c>
    </row>
    <row r="100" spans="1:4" x14ac:dyDescent="0.25">
      <c r="A100" t="s">
        <v>118</v>
      </c>
      <c r="B100" t="s">
        <v>20</v>
      </c>
      <c r="C100">
        <v>2035</v>
      </c>
      <c r="D100">
        <v>6.5</v>
      </c>
    </row>
    <row r="101" spans="1:4" x14ac:dyDescent="0.25">
      <c r="A101" t="s">
        <v>34</v>
      </c>
      <c r="B101" t="s">
        <v>20</v>
      </c>
      <c r="C101">
        <v>2035</v>
      </c>
      <c r="D101">
        <v>25.24</v>
      </c>
    </row>
    <row r="102" spans="1:4" x14ac:dyDescent="0.25">
      <c r="A102" t="s">
        <v>171</v>
      </c>
      <c r="B102" t="s">
        <v>20</v>
      </c>
      <c r="C102">
        <v>2035</v>
      </c>
      <c r="D102">
        <v>12.09</v>
      </c>
    </row>
    <row r="103" spans="1:4" x14ac:dyDescent="0.25">
      <c r="A103" t="s">
        <v>174</v>
      </c>
      <c r="B103" t="s">
        <v>20</v>
      </c>
      <c r="C103">
        <v>2035</v>
      </c>
      <c r="D103">
        <v>7.54</v>
      </c>
    </row>
    <row r="104" spans="1:4" x14ac:dyDescent="0.25">
      <c r="A104" t="s">
        <v>168</v>
      </c>
      <c r="B104" t="s">
        <v>20</v>
      </c>
      <c r="C104">
        <v>2035</v>
      </c>
      <c r="D104">
        <v>7.33</v>
      </c>
    </row>
    <row r="105" spans="1:4" x14ac:dyDescent="0.25">
      <c r="A105" t="s">
        <v>163</v>
      </c>
      <c r="B105" t="s">
        <v>20</v>
      </c>
      <c r="C105">
        <v>2035</v>
      </c>
      <c r="D105">
        <v>6.56</v>
      </c>
    </row>
    <row r="106" spans="1:4" x14ac:dyDescent="0.25">
      <c r="A106" t="s">
        <v>154</v>
      </c>
      <c r="B106" t="s">
        <v>20</v>
      </c>
      <c r="C106">
        <v>2035</v>
      </c>
      <c r="D106">
        <v>8.1300000000000008</v>
      </c>
    </row>
    <row r="107" spans="1:4" x14ac:dyDescent="0.25">
      <c r="A107" t="s">
        <v>66</v>
      </c>
      <c r="B107" t="s">
        <v>36</v>
      </c>
      <c r="C107">
        <v>2035</v>
      </c>
      <c r="D107">
        <v>2.84</v>
      </c>
    </row>
    <row r="108" spans="1:4" x14ac:dyDescent="0.25">
      <c r="A108" t="s">
        <v>41</v>
      </c>
      <c r="B108" t="s">
        <v>36</v>
      </c>
      <c r="C108">
        <v>2035</v>
      </c>
      <c r="D108">
        <v>2.54</v>
      </c>
    </row>
    <row r="109" spans="1:4" x14ac:dyDescent="0.25">
      <c r="A109" t="s">
        <v>54</v>
      </c>
      <c r="B109" t="s">
        <v>36</v>
      </c>
      <c r="C109">
        <v>2035</v>
      </c>
      <c r="D109">
        <v>19.16</v>
      </c>
    </row>
    <row r="110" spans="1:4" x14ac:dyDescent="0.25">
      <c r="A110" t="s">
        <v>44</v>
      </c>
      <c r="B110" t="s">
        <v>20</v>
      </c>
      <c r="C110">
        <v>2030</v>
      </c>
      <c r="D110">
        <v>10.74</v>
      </c>
    </row>
    <row r="111" spans="1:4" x14ac:dyDescent="0.25">
      <c r="A111" t="s">
        <v>125</v>
      </c>
      <c r="B111" t="s">
        <v>20</v>
      </c>
      <c r="C111">
        <v>2030</v>
      </c>
      <c r="D111">
        <v>17.59</v>
      </c>
    </row>
    <row r="112" spans="1:4" x14ac:dyDescent="0.25">
      <c r="A112" t="s">
        <v>324</v>
      </c>
      <c r="B112" t="s">
        <v>20</v>
      </c>
      <c r="C112">
        <v>2030</v>
      </c>
      <c r="D112">
        <v>118.7</v>
      </c>
    </row>
    <row r="113" spans="1:4" x14ac:dyDescent="0.25">
      <c r="A113" t="s">
        <v>72</v>
      </c>
      <c r="B113" t="s">
        <v>20</v>
      </c>
      <c r="C113">
        <v>2030</v>
      </c>
      <c r="D113">
        <v>6.07</v>
      </c>
    </row>
    <row r="114" spans="1:4" x14ac:dyDescent="0.25">
      <c r="A114" t="s">
        <v>82</v>
      </c>
      <c r="B114" t="s">
        <v>20</v>
      </c>
      <c r="C114">
        <v>2030</v>
      </c>
      <c r="D114">
        <v>6.78</v>
      </c>
    </row>
    <row r="115" spans="1:4" x14ac:dyDescent="0.25">
      <c r="A115" t="s">
        <v>321</v>
      </c>
      <c r="B115" t="s">
        <v>20</v>
      </c>
      <c r="C115">
        <v>2030</v>
      </c>
      <c r="D115">
        <v>10.7</v>
      </c>
    </row>
    <row r="116" spans="1:4" x14ac:dyDescent="0.25">
      <c r="A116" t="s">
        <v>69</v>
      </c>
      <c r="B116" t="s">
        <v>20</v>
      </c>
      <c r="C116">
        <v>2030</v>
      </c>
      <c r="D116">
        <v>17.22</v>
      </c>
    </row>
    <row r="117" spans="1:4" x14ac:dyDescent="0.25">
      <c r="A117" t="s">
        <v>331</v>
      </c>
      <c r="B117" t="s">
        <v>20</v>
      </c>
      <c r="C117">
        <v>2030</v>
      </c>
      <c r="D117">
        <v>70.069999999999993</v>
      </c>
    </row>
    <row r="118" spans="1:4" x14ac:dyDescent="0.25">
      <c r="A118" t="s">
        <v>150</v>
      </c>
      <c r="B118" t="s">
        <v>20</v>
      </c>
      <c r="C118">
        <v>2030</v>
      </c>
      <c r="D118">
        <v>1.36</v>
      </c>
    </row>
    <row r="119" spans="1:4" x14ac:dyDescent="0.25">
      <c r="A119" t="s">
        <v>186</v>
      </c>
      <c r="B119" t="s">
        <v>20</v>
      </c>
      <c r="C119">
        <v>2030</v>
      </c>
      <c r="D119">
        <v>4.3899999999999997</v>
      </c>
    </row>
    <row r="120" spans="1:4" x14ac:dyDescent="0.25">
      <c r="A120" t="s">
        <v>140</v>
      </c>
      <c r="B120" t="s">
        <v>20</v>
      </c>
      <c r="C120">
        <v>2030</v>
      </c>
      <c r="D120">
        <v>6.73</v>
      </c>
    </row>
    <row r="121" spans="1:4" x14ac:dyDescent="0.25">
      <c r="A121" t="s">
        <v>61</v>
      </c>
      <c r="B121" t="s">
        <v>20</v>
      </c>
      <c r="C121">
        <v>2030</v>
      </c>
      <c r="D121">
        <v>6.57</v>
      </c>
    </row>
    <row r="122" spans="1:4" x14ac:dyDescent="0.25">
      <c r="A122" t="s">
        <v>179</v>
      </c>
      <c r="B122" t="s">
        <v>20</v>
      </c>
      <c r="C122">
        <v>2030</v>
      </c>
      <c r="D122">
        <v>13.17</v>
      </c>
    </row>
    <row r="123" spans="1:4" x14ac:dyDescent="0.25">
      <c r="A123" t="s">
        <v>327</v>
      </c>
      <c r="B123" t="s">
        <v>20</v>
      </c>
      <c r="C123">
        <v>2030</v>
      </c>
      <c r="D123">
        <v>89.22</v>
      </c>
    </row>
    <row r="124" spans="1:4" x14ac:dyDescent="0.25">
      <c r="A124" t="s">
        <v>328</v>
      </c>
      <c r="B124" t="s">
        <v>20</v>
      </c>
      <c r="C124">
        <v>2030</v>
      </c>
      <c r="D124">
        <v>42.78</v>
      </c>
    </row>
    <row r="125" spans="1:4" x14ac:dyDescent="0.25">
      <c r="A125" t="s">
        <v>182</v>
      </c>
      <c r="B125" t="s">
        <v>20</v>
      </c>
      <c r="C125">
        <v>2030</v>
      </c>
      <c r="D125">
        <v>35.01</v>
      </c>
    </row>
    <row r="126" spans="1:4" x14ac:dyDescent="0.25">
      <c r="A126" t="s">
        <v>101</v>
      </c>
      <c r="B126" t="s">
        <v>20</v>
      </c>
      <c r="C126">
        <v>2030</v>
      </c>
      <c r="D126">
        <v>6.43</v>
      </c>
    </row>
    <row r="127" spans="1:4" x14ac:dyDescent="0.25">
      <c r="A127" t="s">
        <v>110</v>
      </c>
      <c r="B127" t="s">
        <v>20</v>
      </c>
      <c r="C127">
        <v>2030</v>
      </c>
      <c r="D127">
        <v>7.36</v>
      </c>
    </row>
    <row r="128" spans="1:4" x14ac:dyDescent="0.25">
      <c r="A128" t="s">
        <v>91</v>
      </c>
      <c r="B128" t="s">
        <v>20</v>
      </c>
      <c r="C128">
        <v>2030</v>
      </c>
      <c r="D128">
        <v>0.67</v>
      </c>
    </row>
    <row r="129" spans="1:4" x14ac:dyDescent="0.25">
      <c r="A129" t="s">
        <v>118</v>
      </c>
      <c r="B129" t="s">
        <v>20</v>
      </c>
      <c r="C129">
        <v>2030</v>
      </c>
      <c r="D129">
        <v>6.55</v>
      </c>
    </row>
    <row r="130" spans="1:4" x14ac:dyDescent="0.25">
      <c r="A130" t="s">
        <v>34</v>
      </c>
      <c r="B130" t="s">
        <v>20</v>
      </c>
      <c r="C130">
        <v>2030</v>
      </c>
      <c r="D130">
        <v>25.08</v>
      </c>
    </row>
    <row r="131" spans="1:4" x14ac:dyDescent="0.25">
      <c r="A131" t="s">
        <v>171</v>
      </c>
      <c r="B131" t="s">
        <v>20</v>
      </c>
      <c r="C131">
        <v>2030</v>
      </c>
      <c r="D131">
        <v>12.51</v>
      </c>
    </row>
    <row r="132" spans="1:4" x14ac:dyDescent="0.25">
      <c r="A132" t="s">
        <v>174</v>
      </c>
      <c r="B132" t="s">
        <v>20</v>
      </c>
      <c r="C132">
        <v>2030</v>
      </c>
      <c r="D132">
        <v>8.48</v>
      </c>
    </row>
    <row r="133" spans="1:4" x14ac:dyDescent="0.25">
      <c r="A133" t="s">
        <v>168</v>
      </c>
      <c r="B133" t="s">
        <v>20</v>
      </c>
      <c r="C133">
        <v>2030</v>
      </c>
      <c r="D133">
        <v>7.56</v>
      </c>
    </row>
    <row r="134" spans="1:4" x14ac:dyDescent="0.25">
      <c r="A134" t="s">
        <v>48</v>
      </c>
      <c r="B134" t="s">
        <v>20</v>
      </c>
      <c r="C134">
        <v>2030</v>
      </c>
      <c r="D134">
        <v>22.9</v>
      </c>
    </row>
    <row r="135" spans="1:4" x14ac:dyDescent="0.25">
      <c r="A135" t="s">
        <v>163</v>
      </c>
      <c r="B135" t="s">
        <v>20</v>
      </c>
      <c r="C135">
        <v>2030</v>
      </c>
      <c r="D135">
        <v>6.56</v>
      </c>
    </row>
    <row r="136" spans="1:4" x14ac:dyDescent="0.25">
      <c r="A136" t="s">
        <v>154</v>
      </c>
      <c r="B136" t="s">
        <v>20</v>
      </c>
      <c r="C136">
        <v>2030</v>
      </c>
      <c r="D136">
        <v>8.14</v>
      </c>
    </row>
    <row r="137" spans="1:4" x14ac:dyDescent="0.25">
      <c r="A137" t="s">
        <v>66</v>
      </c>
      <c r="B137" t="s">
        <v>36</v>
      </c>
      <c r="C137">
        <v>2030</v>
      </c>
      <c r="D137">
        <v>3.12</v>
      </c>
    </row>
    <row r="138" spans="1:4" x14ac:dyDescent="0.25">
      <c r="A138" t="s">
        <v>41</v>
      </c>
      <c r="B138" t="s">
        <v>36</v>
      </c>
      <c r="C138">
        <v>2030</v>
      </c>
      <c r="D138">
        <v>2.5299999999999998</v>
      </c>
    </row>
    <row r="139" spans="1:4" x14ac:dyDescent="0.25">
      <c r="A139" t="s">
        <v>54</v>
      </c>
      <c r="B139" t="s">
        <v>36</v>
      </c>
      <c r="C139">
        <v>2030</v>
      </c>
      <c r="D139">
        <v>8.08</v>
      </c>
    </row>
    <row r="140" spans="1:4" x14ac:dyDescent="0.25">
      <c r="A140" t="s">
        <v>44</v>
      </c>
      <c r="B140" t="s">
        <v>20</v>
      </c>
      <c r="C140">
        <v>2025</v>
      </c>
      <c r="D140">
        <v>10.24</v>
      </c>
    </row>
    <row r="141" spans="1:4" x14ac:dyDescent="0.25">
      <c r="A141" t="s">
        <v>125</v>
      </c>
      <c r="B141" t="s">
        <v>20</v>
      </c>
      <c r="C141">
        <v>2025</v>
      </c>
      <c r="D141">
        <v>4.9400000000000004</v>
      </c>
    </row>
    <row r="142" spans="1:4" x14ac:dyDescent="0.25">
      <c r="A142" t="s">
        <v>324</v>
      </c>
      <c r="B142" t="s">
        <v>20</v>
      </c>
      <c r="C142">
        <v>2025</v>
      </c>
      <c r="D142">
        <v>78.42</v>
      </c>
    </row>
    <row r="143" spans="1:4" x14ac:dyDescent="0.25">
      <c r="A143" t="s">
        <v>72</v>
      </c>
      <c r="B143" t="s">
        <v>20</v>
      </c>
      <c r="C143">
        <v>2025</v>
      </c>
      <c r="D143">
        <v>5.33</v>
      </c>
    </row>
    <row r="144" spans="1:4" x14ac:dyDescent="0.25">
      <c r="A144" t="s">
        <v>82</v>
      </c>
      <c r="B144" t="s">
        <v>20</v>
      </c>
      <c r="C144">
        <v>2025</v>
      </c>
      <c r="D144">
        <v>6.81</v>
      </c>
    </row>
    <row r="145" spans="1:4" x14ac:dyDescent="0.25">
      <c r="A145" t="s">
        <v>321</v>
      </c>
      <c r="B145" t="s">
        <v>20</v>
      </c>
      <c r="C145">
        <v>2025</v>
      </c>
      <c r="D145">
        <v>9.91</v>
      </c>
    </row>
    <row r="146" spans="1:4" x14ac:dyDescent="0.25">
      <c r="A146" t="s">
        <v>69</v>
      </c>
      <c r="B146" t="s">
        <v>20</v>
      </c>
      <c r="C146">
        <v>2025</v>
      </c>
      <c r="D146">
        <v>17.77</v>
      </c>
    </row>
    <row r="147" spans="1:4" x14ac:dyDescent="0.25">
      <c r="A147" t="s">
        <v>331</v>
      </c>
      <c r="B147" t="s">
        <v>20</v>
      </c>
      <c r="C147">
        <v>2025</v>
      </c>
      <c r="D147">
        <v>78.72</v>
      </c>
    </row>
    <row r="148" spans="1:4" x14ac:dyDescent="0.25">
      <c r="A148" t="s">
        <v>150</v>
      </c>
      <c r="B148" t="s">
        <v>20</v>
      </c>
      <c r="C148">
        <v>2025</v>
      </c>
      <c r="D148">
        <v>1.29</v>
      </c>
    </row>
    <row r="149" spans="1:4" x14ac:dyDescent="0.25">
      <c r="A149" t="s">
        <v>186</v>
      </c>
      <c r="B149" t="s">
        <v>20</v>
      </c>
      <c r="C149">
        <v>2025</v>
      </c>
      <c r="D149">
        <v>4.28</v>
      </c>
    </row>
    <row r="150" spans="1:4" x14ac:dyDescent="0.25">
      <c r="A150" t="s">
        <v>140</v>
      </c>
      <c r="B150" t="s">
        <v>20</v>
      </c>
      <c r="C150">
        <v>2025</v>
      </c>
      <c r="D150">
        <v>6.82</v>
      </c>
    </row>
    <row r="151" spans="1:4" x14ac:dyDescent="0.25">
      <c r="A151" t="s">
        <v>61</v>
      </c>
      <c r="B151" t="s">
        <v>20</v>
      </c>
      <c r="C151">
        <v>2025</v>
      </c>
      <c r="D151">
        <v>6.66</v>
      </c>
    </row>
    <row r="152" spans="1:4" x14ac:dyDescent="0.25">
      <c r="A152" t="s">
        <v>179</v>
      </c>
      <c r="B152" t="s">
        <v>20</v>
      </c>
      <c r="C152">
        <v>2025</v>
      </c>
      <c r="D152">
        <v>13.17</v>
      </c>
    </row>
    <row r="153" spans="1:4" x14ac:dyDescent="0.25">
      <c r="A153" t="s">
        <v>327</v>
      </c>
      <c r="B153" t="s">
        <v>20</v>
      </c>
      <c r="C153">
        <v>2025</v>
      </c>
      <c r="D153">
        <v>149.37</v>
      </c>
    </row>
    <row r="154" spans="1:4" x14ac:dyDescent="0.25">
      <c r="A154" t="s">
        <v>328</v>
      </c>
      <c r="B154" t="s">
        <v>20</v>
      </c>
      <c r="C154">
        <v>2025</v>
      </c>
      <c r="D154">
        <v>41.52</v>
      </c>
    </row>
    <row r="155" spans="1:4" x14ac:dyDescent="0.25">
      <c r="A155" t="s">
        <v>182</v>
      </c>
      <c r="B155" t="s">
        <v>20</v>
      </c>
      <c r="C155">
        <v>2025</v>
      </c>
      <c r="D155">
        <v>35.01</v>
      </c>
    </row>
    <row r="156" spans="1:4" x14ac:dyDescent="0.25">
      <c r="A156" t="s">
        <v>101</v>
      </c>
      <c r="B156" t="s">
        <v>20</v>
      </c>
      <c r="C156">
        <v>2025</v>
      </c>
      <c r="D156">
        <v>6.46</v>
      </c>
    </row>
    <row r="157" spans="1:4" x14ac:dyDescent="0.25">
      <c r="A157" t="s">
        <v>110</v>
      </c>
      <c r="B157" t="s">
        <v>20</v>
      </c>
      <c r="C157">
        <v>2025</v>
      </c>
      <c r="D157">
        <v>7.4</v>
      </c>
    </row>
    <row r="158" spans="1:4" x14ac:dyDescent="0.25">
      <c r="A158" t="s">
        <v>91</v>
      </c>
      <c r="B158" t="s">
        <v>20</v>
      </c>
      <c r="C158">
        <v>2025</v>
      </c>
      <c r="D158">
        <v>0.6</v>
      </c>
    </row>
    <row r="159" spans="1:4" x14ac:dyDescent="0.25">
      <c r="A159" t="s">
        <v>118</v>
      </c>
      <c r="B159" t="s">
        <v>20</v>
      </c>
      <c r="C159">
        <v>2025</v>
      </c>
      <c r="D159">
        <v>6.49</v>
      </c>
    </row>
    <row r="160" spans="1:4" x14ac:dyDescent="0.25">
      <c r="A160" t="s">
        <v>34</v>
      </c>
      <c r="B160" t="s">
        <v>20</v>
      </c>
      <c r="C160">
        <v>2025</v>
      </c>
      <c r="D160">
        <v>10.51</v>
      </c>
    </row>
    <row r="161" spans="1:4" x14ac:dyDescent="0.25">
      <c r="A161" t="s">
        <v>171</v>
      </c>
      <c r="B161" t="s">
        <v>20</v>
      </c>
      <c r="C161">
        <v>2025</v>
      </c>
      <c r="D161">
        <v>12.13</v>
      </c>
    </row>
    <row r="162" spans="1:4" x14ac:dyDescent="0.25">
      <c r="A162" t="s">
        <v>174</v>
      </c>
      <c r="B162" t="s">
        <v>20</v>
      </c>
      <c r="C162">
        <v>2025</v>
      </c>
      <c r="D162">
        <v>9.24</v>
      </c>
    </row>
    <row r="163" spans="1:4" x14ac:dyDescent="0.25">
      <c r="A163" t="s">
        <v>168</v>
      </c>
      <c r="B163" t="s">
        <v>20</v>
      </c>
      <c r="C163">
        <v>2025</v>
      </c>
      <c r="D163">
        <v>7.03</v>
      </c>
    </row>
    <row r="164" spans="1:4" x14ac:dyDescent="0.25">
      <c r="A164" t="s">
        <v>48</v>
      </c>
      <c r="B164" t="s">
        <v>20</v>
      </c>
      <c r="C164">
        <v>2025</v>
      </c>
      <c r="D164">
        <v>13.24</v>
      </c>
    </row>
    <row r="165" spans="1:4" x14ac:dyDescent="0.25">
      <c r="A165" t="s">
        <v>163</v>
      </c>
      <c r="B165" t="s">
        <v>20</v>
      </c>
      <c r="C165">
        <v>2025</v>
      </c>
      <c r="D165">
        <v>7.28</v>
      </c>
    </row>
    <row r="166" spans="1:4" x14ac:dyDescent="0.25">
      <c r="A166" t="s">
        <v>154</v>
      </c>
      <c r="B166" t="s">
        <v>20</v>
      </c>
      <c r="C166">
        <v>2025</v>
      </c>
      <c r="D166">
        <v>8.17</v>
      </c>
    </row>
    <row r="167" spans="1:4" x14ac:dyDescent="0.25">
      <c r="A167" t="s">
        <v>66</v>
      </c>
      <c r="B167" t="s">
        <v>36</v>
      </c>
      <c r="C167">
        <v>2025</v>
      </c>
      <c r="D167">
        <v>3.22</v>
      </c>
    </row>
    <row r="168" spans="1:4" x14ac:dyDescent="0.25">
      <c r="A168" t="s">
        <v>41</v>
      </c>
      <c r="B168" t="s">
        <v>36</v>
      </c>
      <c r="C168">
        <v>2025</v>
      </c>
      <c r="D168">
        <v>2.57</v>
      </c>
    </row>
    <row r="169" spans="1:4" x14ac:dyDescent="0.25">
      <c r="A169" t="s">
        <v>44</v>
      </c>
      <c r="B169" t="s">
        <v>20</v>
      </c>
      <c r="C169">
        <v>2020</v>
      </c>
      <c r="D169">
        <v>18.760000000000002</v>
      </c>
    </row>
    <row r="170" spans="1:4" x14ac:dyDescent="0.25">
      <c r="A170" t="s">
        <v>125</v>
      </c>
      <c r="B170" t="s">
        <v>20</v>
      </c>
      <c r="C170">
        <v>2020</v>
      </c>
      <c r="D170">
        <v>10.43</v>
      </c>
    </row>
    <row r="171" spans="1:4" x14ac:dyDescent="0.25">
      <c r="A171" t="s">
        <v>324</v>
      </c>
      <c r="B171" t="s">
        <v>20</v>
      </c>
      <c r="C171">
        <v>2020</v>
      </c>
      <c r="D171">
        <v>44.74</v>
      </c>
    </row>
    <row r="172" spans="1:4" x14ac:dyDescent="0.25">
      <c r="A172" t="s">
        <v>72</v>
      </c>
      <c r="B172" t="s">
        <v>20</v>
      </c>
      <c r="C172">
        <v>2020</v>
      </c>
      <c r="D172">
        <v>4.76</v>
      </c>
    </row>
    <row r="173" spans="1:4" x14ac:dyDescent="0.25">
      <c r="A173" t="s">
        <v>82</v>
      </c>
      <c r="B173" t="s">
        <v>20</v>
      </c>
      <c r="C173">
        <v>2020</v>
      </c>
      <c r="D173">
        <v>6.4</v>
      </c>
    </row>
    <row r="174" spans="1:4" x14ac:dyDescent="0.25">
      <c r="A174" t="s">
        <v>132</v>
      </c>
      <c r="B174" t="s">
        <v>20</v>
      </c>
      <c r="C174">
        <v>2020</v>
      </c>
      <c r="D174">
        <v>0</v>
      </c>
    </row>
    <row r="175" spans="1:4" x14ac:dyDescent="0.25">
      <c r="A175" t="s">
        <v>321</v>
      </c>
      <c r="B175" t="s">
        <v>20</v>
      </c>
      <c r="C175">
        <v>2020</v>
      </c>
      <c r="D175">
        <v>9.56</v>
      </c>
    </row>
    <row r="176" spans="1:4" x14ac:dyDescent="0.25">
      <c r="A176" t="s">
        <v>69</v>
      </c>
      <c r="B176" t="s">
        <v>20</v>
      </c>
      <c r="C176">
        <v>2020</v>
      </c>
      <c r="D176">
        <v>21.56</v>
      </c>
    </row>
    <row r="177" spans="1:4" x14ac:dyDescent="0.25">
      <c r="A177" t="s">
        <v>331</v>
      </c>
      <c r="B177" t="s">
        <v>20</v>
      </c>
      <c r="C177">
        <v>2020</v>
      </c>
      <c r="D177">
        <v>117.02</v>
      </c>
    </row>
    <row r="178" spans="1:4" x14ac:dyDescent="0.25">
      <c r="A178" t="s">
        <v>150</v>
      </c>
      <c r="B178" t="s">
        <v>20</v>
      </c>
      <c r="C178">
        <v>2020</v>
      </c>
      <c r="D178">
        <v>2.27</v>
      </c>
    </row>
    <row r="179" spans="1:4" x14ac:dyDescent="0.25">
      <c r="A179" t="s">
        <v>186</v>
      </c>
      <c r="B179" t="s">
        <v>20</v>
      </c>
      <c r="C179">
        <v>2020</v>
      </c>
      <c r="D179">
        <v>3.83</v>
      </c>
    </row>
    <row r="180" spans="1:4" x14ac:dyDescent="0.25">
      <c r="A180" t="s">
        <v>179</v>
      </c>
      <c r="B180" t="s">
        <v>20</v>
      </c>
      <c r="C180">
        <v>2020</v>
      </c>
      <c r="D180">
        <v>13.17</v>
      </c>
    </row>
    <row r="181" spans="1:4" x14ac:dyDescent="0.25">
      <c r="A181" t="s">
        <v>327</v>
      </c>
      <c r="B181" t="s">
        <v>20</v>
      </c>
      <c r="C181">
        <v>2020</v>
      </c>
      <c r="D181">
        <v>113.69</v>
      </c>
    </row>
    <row r="182" spans="1:4" x14ac:dyDescent="0.25">
      <c r="A182" t="s">
        <v>328</v>
      </c>
      <c r="B182" t="s">
        <v>20</v>
      </c>
      <c r="C182">
        <v>2020</v>
      </c>
      <c r="D182">
        <v>39.299999999999997</v>
      </c>
    </row>
    <row r="183" spans="1:4" x14ac:dyDescent="0.25">
      <c r="A183" t="s">
        <v>182</v>
      </c>
      <c r="B183" t="s">
        <v>20</v>
      </c>
      <c r="C183">
        <v>2020</v>
      </c>
      <c r="D183">
        <v>35.01</v>
      </c>
    </row>
    <row r="184" spans="1:4" x14ac:dyDescent="0.25">
      <c r="A184" t="s">
        <v>101</v>
      </c>
      <c r="B184" t="s">
        <v>20</v>
      </c>
      <c r="C184">
        <v>2020</v>
      </c>
      <c r="D184">
        <v>6.57</v>
      </c>
    </row>
    <row r="185" spans="1:4" x14ac:dyDescent="0.25">
      <c r="A185" t="s">
        <v>110</v>
      </c>
      <c r="B185" t="s">
        <v>20</v>
      </c>
      <c r="C185">
        <v>2020</v>
      </c>
      <c r="D185">
        <v>7.46</v>
      </c>
    </row>
    <row r="186" spans="1:4" x14ac:dyDescent="0.25">
      <c r="A186" t="s">
        <v>91</v>
      </c>
      <c r="B186" t="s">
        <v>20</v>
      </c>
      <c r="C186">
        <v>2020</v>
      </c>
      <c r="D186">
        <v>0.54</v>
      </c>
    </row>
    <row r="187" spans="1:4" x14ac:dyDescent="0.25">
      <c r="A187" t="s">
        <v>118</v>
      </c>
      <c r="B187" t="s">
        <v>20</v>
      </c>
      <c r="C187">
        <v>2020</v>
      </c>
      <c r="D187">
        <v>6.42</v>
      </c>
    </row>
    <row r="188" spans="1:4" x14ac:dyDescent="0.25">
      <c r="A188" t="s">
        <v>34</v>
      </c>
      <c r="B188" t="s">
        <v>20</v>
      </c>
      <c r="C188">
        <v>2020</v>
      </c>
      <c r="D188">
        <v>23.76</v>
      </c>
    </row>
    <row r="189" spans="1:4" x14ac:dyDescent="0.25">
      <c r="A189" t="s">
        <v>171</v>
      </c>
      <c r="B189" t="s">
        <v>20</v>
      </c>
      <c r="C189">
        <v>2020</v>
      </c>
      <c r="D189">
        <v>11.77</v>
      </c>
    </row>
    <row r="190" spans="1:4" x14ac:dyDescent="0.25">
      <c r="A190" t="s">
        <v>168</v>
      </c>
      <c r="B190" t="s">
        <v>20</v>
      </c>
      <c r="C190">
        <v>2020</v>
      </c>
      <c r="D190">
        <v>6.36</v>
      </c>
    </row>
    <row r="191" spans="1:4" x14ac:dyDescent="0.25">
      <c r="A191" t="s">
        <v>48</v>
      </c>
      <c r="B191" t="s">
        <v>20</v>
      </c>
      <c r="C191">
        <v>2020</v>
      </c>
      <c r="D191">
        <v>4.59</v>
      </c>
    </row>
    <row r="192" spans="1:4" x14ac:dyDescent="0.25">
      <c r="A192" t="s">
        <v>41</v>
      </c>
      <c r="B192" t="s">
        <v>36</v>
      </c>
      <c r="C192">
        <v>2020</v>
      </c>
      <c r="D192">
        <v>2.68</v>
      </c>
    </row>
    <row r="193" spans="1:4" x14ac:dyDescent="0.25">
      <c r="A193" t="s">
        <v>27</v>
      </c>
      <c r="B193" t="s">
        <v>36</v>
      </c>
      <c r="C193">
        <v>2020</v>
      </c>
      <c r="D193">
        <v>98.82</v>
      </c>
    </row>
    <row r="194" spans="1:4" x14ac:dyDescent="0.25">
      <c r="A194" t="s">
        <v>44</v>
      </c>
      <c r="B194" t="s">
        <v>20</v>
      </c>
      <c r="C194">
        <v>2015</v>
      </c>
      <c r="D194">
        <v>25.79</v>
      </c>
    </row>
    <row r="195" spans="1:4" x14ac:dyDescent="0.25">
      <c r="A195" t="s">
        <v>125</v>
      </c>
      <c r="B195" t="s">
        <v>20</v>
      </c>
      <c r="C195">
        <v>2015</v>
      </c>
      <c r="D195">
        <v>51.84</v>
      </c>
    </row>
    <row r="196" spans="1:4" x14ac:dyDescent="0.25">
      <c r="A196" t="s">
        <v>324</v>
      </c>
      <c r="B196" t="s">
        <v>20</v>
      </c>
      <c r="C196">
        <v>2015</v>
      </c>
      <c r="D196">
        <v>97.42</v>
      </c>
    </row>
    <row r="197" spans="1:4" x14ac:dyDescent="0.25">
      <c r="A197" t="s">
        <v>72</v>
      </c>
      <c r="B197" t="s">
        <v>20</v>
      </c>
      <c r="C197">
        <v>2015</v>
      </c>
      <c r="D197">
        <v>4.57</v>
      </c>
    </row>
    <row r="198" spans="1:4" x14ac:dyDescent="0.25">
      <c r="A198" t="s">
        <v>132</v>
      </c>
      <c r="B198" t="s">
        <v>20</v>
      </c>
      <c r="C198">
        <v>2015</v>
      </c>
      <c r="D198">
        <v>0</v>
      </c>
    </row>
    <row r="199" spans="1:4" x14ac:dyDescent="0.25">
      <c r="A199" t="s">
        <v>321</v>
      </c>
      <c r="B199" t="s">
        <v>20</v>
      </c>
      <c r="C199">
        <v>2015</v>
      </c>
      <c r="D199">
        <v>9.23</v>
      </c>
    </row>
    <row r="200" spans="1:4" x14ac:dyDescent="0.25">
      <c r="A200" t="s">
        <v>69</v>
      </c>
      <c r="B200" t="s">
        <v>20</v>
      </c>
      <c r="C200">
        <v>2015</v>
      </c>
      <c r="D200">
        <v>28.79</v>
      </c>
    </row>
    <row r="201" spans="1:4" x14ac:dyDescent="0.25">
      <c r="A201" t="s">
        <v>331</v>
      </c>
      <c r="B201" t="s">
        <v>20</v>
      </c>
      <c r="C201">
        <v>2015</v>
      </c>
      <c r="D201">
        <v>0</v>
      </c>
    </row>
    <row r="202" spans="1:4" x14ac:dyDescent="0.25">
      <c r="A202" t="s">
        <v>186</v>
      </c>
      <c r="B202" t="s">
        <v>20</v>
      </c>
      <c r="C202">
        <v>2015</v>
      </c>
      <c r="D202">
        <v>2.0099999999999998</v>
      </c>
    </row>
    <row r="203" spans="1:4" x14ac:dyDescent="0.25">
      <c r="A203" t="s">
        <v>179</v>
      </c>
      <c r="B203" t="s">
        <v>20</v>
      </c>
      <c r="C203">
        <v>2015</v>
      </c>
      <c r="D203">
        <v>15.79</v>
      </c>
    </row>
    <row r="204" spans="1:4" x14ac:dyDescent="0.25">
      <c r="A204" t="s">
        <v>327</v>
      </c>
      <c r="B204" t="s">
        <v>20</v>
      </c>
      <c r="C204">
        <v>2015</v>
      </c>
      <c r="D204">
        <v>111</v>
      </c>
    </row>
    <row r="205" spans="1:4" x14ac:dyDescent="0.25">
      <c r="A205" t="s">
        <v>328</v>
      </c>
      <c r="B205" t="s">
        <v>20</v>
      </c>
      <c r="C205">
        <v>2015</v>
      </c>
      <c r="D205">
        <v>34.31</v>
      </c>
    </row>
    <row r="206" spans="1:4" x14ac:dyDescent="0.25">
      <c r="A206" t="s">
        <v>182</v>
      </c>
      <c r="B206" t="s">
        <v>20</v>
      </c>
      <c r="C206">
        <v>2015</v>
      </c>
      <c r="D206">
        <v>36.68</v>
      </c>
    </row>
    <row r="207" spans="1:4" x14ac:dyDescent="0.25">
      <c r="A207" t="s">
        <v>101</v>
      </c>
      <c r="B207" t="s">
        <v>20</v>
      </c>
      <c r="C207">
        <v>2015</v>
      </c>
      <c r="D207">
        <v>6.59</v>
      </c>
    </row>
    <row r="208" spans="1:4" x14ac:dyDescent="0.25">
      <c r="A208" t="s">
        <v>91</v>
      </c>
      <c r="B208" t="s">
        <v>20</v>
      </c>
      <c r="C208">
        <v>2015</v>
      </c>
      <c r="D208">
        <v>0.48</v>
      </c>
    </row>
    <row r="209" spans="1:4" x14ac:dyDescent="0.25">
      <c r="A209" t="s">
        <v>118</v>
      </c>
      <c r="B209" t="s">
        <v>20</v>
      </c>
      <c r="C209">
        <v>2015</v>
      </c>
      <c r="D209">
        <v>6.35</v>
      </c>
    </row>
    <row r="210" spans="1:4" x14ac:dyDescent="0.25">
      <c r="A210" t="s">
        <v>34</v>
      </c>
      <c r="B210" t="s">
        <v>20</v>
      </c>
      <c r="C210">
        <v>2015</v>
      </c>
      <c r="D210">
        <v>23.02</v>
      </c>
    </row>
    <row r="211" spans="1:4" x14ac:dyDescent="0.25">
      <c r="A211" t="s">
        <v>171</v>
      </c>
      <c r="B211" t="s">
        <v>20</v>
      </c>
      <c r="C211">
        <v>2015</v>
      </c>
      <c r="D211">
        <v>10.74</v>
      </c>
    </row>
    <row r="212" spans="1:4" x14ac:dyDescent="0.25">
      <c r="A212" t="s">
        <v>17</v>
      </c>
      <c r="B212" t="s">
        <v>20</v>
      </c>
      <c r="C212">
        <v>2015</v>
      </c>
      <c r="D212">
        <v>14.5</v>
      </c>
    </row>
    <row r="213" spans="1:4" x14ac:dyDescent="0.25">
      <c r="A213" t="s">
        <v>168</v>
      </c>
      <c r="B213" t="s">
        <v>20</v>
      </c>
      <c r="C213">
        <v>2015</v>
      </c>
      <c r="D213">
        <v>5.0199999999999996</v>
      </c>
    </row>
    <row r="214" spans="1:4" x14ac:dyDescent="0.25">
      <c r="A214" t="s">
        <v>48</v>
      </c>
      <c r="B214" t="s">
        <v>20</v>
      </c>
      <c r="C214">
        <v>2015</v>
      </c>
      <c r="D214">
        <v>3.78</v>
      </c>
    </row>
    <row r="215" spans="1:4" x14ac:dyDescent="0.25">
      <c r="A215" t="s">
        <v>41</v>
      </c>
      <c r="B215" t="s">
        <v>36</v>
      </c>
      <c r="C215">
        <v>2015</v>
      </c>
      <c r="D215">
        <v>2.8</v>
      </c>
    </row>
    <row r="216" spans="1:4" x14ac:dyDescent="0.25">
      <c r="A216" t="s">
        <v>27</v>
      </c>
      <c r="B216" t="s">
        <v>36</v>
      </c>
      <c r="C216">
        <v>2015</v>
      </c>
      <c r="D216">
        <v>3.01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R151"/>
  <sheetViews>
    <sheetView workbookViewId="0">
      <selection activeCell="S8" sqref="S8"/>
    </sheetView>
  </sheetViews>
  <sheetFormatPr defaultRowHeight="13.8" x14ac:dyDescent="0.25"/>
  <cols>
    <col min="13" max="13" width="13" customWidth="1"/>
  </cols>
  <sheetData>
    <row r="1" spans="1:18" x14ac:dyDescent="0.25">
      <c r="A1" t="s">
        <v>423</v>
      </c>
      <c r="B1" t="s">
        <v>44</v>
      </c>
      <c r="C1" t="s">
        <v>82</v>
      </c>
      <c r="D1" t="s">
        <v>69</v>
      </c>
      <c r="E1" t="s">
        <v>150</v>
      </c>
      <c r="F1" t="s">
        <v>186</v>
      </c>
      <c r="G1" t="s">
        <v>140</v>
      </c>
      <c r="H1" t="s">
        <v>61</v>
      </c>
      <c r="I1" t="s">
        <v>179</v>
      </c>
      <c r="J1" t="s">
        <v>101</v>
      </c>
      <c r="K1" t="s">
        <v>110</v>
      </c>
      <c r="L1" t="s">
        <v>91</v>
      </c>
      <c r="M1" t="s">
        <v>118</v>
      </c>
      <c r="N1" t="s">
        <v>171</v>
      </c>
      <c r="O1" t="s">
        <v>174</v>
      </c>
      <c r="P1" t="s">
        <v>168</v>
      </c>
      <c r="Q1" t="s">
        <v>163</v>
      </c>
      <c r="R1" t="s">
        <v>154</v>
      </c>
    </row>
    <row r="2" spans="1:18" x14ac:dyDescent="0.25">
      <c r="A2">
        <v>1</v>
      </c>
      <c r="B2">
        <v>0</v>
      </c>
      <c r="C2">
        <v>24452442</v>
      </c>
      <c r="D2">
        <v>0</v>
      </c>
      <c r="E2">
        <v>7194370</v>
      </c>
      <c r="F2">
        <v>2660226</v>
      </c>
      <c r="G2">
        <v>0</v>
      </c>
      <c r="H2">
        <v>0</v>
      </c>
      <c r="I2">
        <v>0</v>
      </c>
      <c r="J2">
        <v>35000000</v>
      </c>
      <c r="K2">
        <v>1200000</v>
      </c>
      <c r="L2">
        <v>1189809</v>
      </c>
      <c r="M2">
        <v>9602000</v>
      </c>
      <c r="N2">
        <v>9272712</v>
      </c>
      <c r="O2">
        <v>15393000</v>
      </c>
      <c r="P2">
        <v>14039241</v>
      </c>
      <c r="Q2">
        <v>3380163</v>
      </c>
      <c r="R2">
        <v>3138033</v>
      </c>
    </row>
    <row r="3" spans="1:18" x14ac:dyDescent="0.25">
      <c r="A3">
        <v>2</v>
      </c>
      <c r="B3">
        <v>0</v>
      </c>
      <c r="C3">
        <v>27797935</v>
      </c>
      <c r="D3">
        <v>1023924</v>
      </c>
      <c r="E3">
        <v>9198305</v>
      </c>
      <c r="F3">
        <v>2660226</v>
      </c>
      <c r="G3">
        <v>100000</v>
      </c>
      <c r="H3">
        <v>0</v>
      </c>
      <c r="I3">
        <v>630014</v>
      </c>
      <c r="J3">
        <v>30671004</v>
      </c>
      <c r="K3">
        <v>0</v>
      </c>
      <c r="L3">
        <v>1189809</v>
      </c>
      <c r="M3">
        <v>9602000</v>
      </c>
      <c r="N3">
        <v>0</v>
      </c>
      <c r="O3">
        <v>6149740</v>
      </c>
      <c r="P3">
        <v>13178382</v>
      </c>
      <c r="Q3">
        <v>8222558</v>
      </c>
      <c r="R3">
        <v>3137678</v>
      </c>
    </row>
    <row r="4" spans="1:18" x14ac:dyDescent="0.25">
      <c r="A4">
        <v>3</v>
      </c>
      <c r="B4">
        <v>0</v>
      </c>
      <c r="C4">
        <v>33407614</v>
      </c>
      <c r="D4">
        <v>0</v>
      </c>
      <c r="E4">
        <v>2145205</v>
      </c>
      <c r="F4">
        <v>2660226</v>
      </c>
      <c r="G4">
        <v>1150</v>
      </c>
      <c r="H4">
        <v>0</v>
      </c>
      <c r="I4">
        <v>0</v>
      </c>
      <c r="J4">
        <v>35000000</v>
      </c>
      <c r="K4">
        <v>1200000</v>
      </c>
      <c r="L4">
        <v>1189809</v>
      </c>
      <c r="M4">
        <v>14802000</v>
      </c>
      <c r="N4">
        <v>0</v>
      </c>
      <c r="O4">
        <v>12851648</v>
      </c>
      <c r="P4">
        <v>6204359</v>
      </c>
      <c r="Q4">
        <v>3356215</v>
      </c>
      <c r="R4">
        <v>3141120</v>
      </c>
    </row>
    <row r="5" spans="1:18" x14ac:dyDescent="0.25">
      <c r="A5">
        <v>4</v>
      </c>
      <c r="B5">
        <v>0</v>
      </c>
      <c r="C5">
        <v>17235436</v>
      </c>
      <c r="D5">
        <v>1850608</v>
      </c>
      <c r="E5">
        <v>6029311</v>
      </c>
      <c r="F5">
        <v>2660226</v>
      </c>
      <c r="G5">
        <v>0</v>
      </c>
      <c r="H5">
        <v>58664</v>
      </c>
      <c r="I5">
        <v>0</v>
      </c>
      <c r="J5">
        <v>35000000</v>
      </c>
      <c r="K5">
        <v>1000</v>
      </c>
      <c r="L5">
        <v>1189809</v>
      </c>
      <c r="M5">
        <v>11073088</v>
      </c>
      <c r="N5">
        <v>9272712</v>
      </c>
      <c r="O5">
        <v>15393000</v>
      </c>
      <c r="P5">
        <v>19643001</v>
      </c>
      <c r="Q5">
        <v>1236164</v>
      </c>
      <c r="R5">
        <v>3137399</v>
      </c>
    </row>
    <row r="6" spans="1:18" x14ac:dyDescent="0.25">
      <c r="A6">
        <v>5</v>
      </c>
      <c r="B6">
        <v>0</v>
      </c>
      <c r="C6">
        <v>30947139</v>
      </c>
      <c r="D6">
        <v>342945</v>
      </c>
      <c r="E6">
        <v>1073031</v>
      </c>
      <c r="F6">
        <v>2660226</v>
      </c>
      <c r="G6">
        <v>0</v>
      </c>
      <c r="H6">
        <v>0</v>
      </c>
      <c r="I6">
        <v>0</v>
      </c>
      <c r="J6">
        <v>35000000</v>
      </c>
      <c r="K6">
        <v>406780</v>
      </c>
      <c r="L6">
        <v>1189809</v>
      </c>
      <c r="M6">
        <v>13349912</v>
      </c>
      <c r="N6">
        <v>13775572</v>
      </c>
      <c r="O6">
        <v>6408490</v>
      </c>
      <c r="P6">
        <v>12388211</v>
      </c>
      <c r="Q6">
        <v>3378560</v>
      </c>
      <c r="R6">
        <v>3140698</v>
      </c>
    </row>
    <row r="7" spans="1:18" x14ac:dyDescent="0.25">
      <c r="A7">
        <v>6</v>
      </c>
      <c r="B7">
        <v>472278</v>
      </c>
      <c r="C7">
        <v>12282584</v>
      </c>
      <c r="D7">
        <v>0</v>
      </c>
      <c r="E7">
        <v>9184664</v>
      </c>
      <c r="F7">
        <v>2660226</v>
      </c>
      <c r="G7">
        <v>0</v>
      </c>
      <c r="H7">
        <v>0</v>
      </c>
      <c r="I7">
        <v>0</v>
      </c>
      <c r="J7">
        <v>35000000</v>
      </c>
      <c r="K7">
        <v>1200000</v>
      </c>
      <c r="L7">
        <v>1189809</v>
      </c>
      <c r="M7">
        <v>13706460</v>
      </c>
      <c r="N7">
        <v>14005774</v>
      </c>
      <c r="O7">
        <v>15393000</v>
      </c>
      <c r="P7">
        <v>19643001</v>
      </c>
      <c r="Q7">
        <v>3445279</v>
      </c>
      <c r="R7">
        <v>3137343</v>
      </c>
    </row>
    <row r="8" spans="1:18" x14ac:dyDescent="0.25">
      <c r="A8">
        <v>7</v>
      </c>
      <c r="B8">
        <v>0</v>
      </c>
      <c r="C8">
        <v>14980085</v>
      </c>
      <c r="D8">
        <v>318838</v>
      </c>
      <c r="E8">
        <v>7364855</v>
      </c>
      <c r="F8">
        <v>2660226</v>
      </c>
      <c r="G8">
        <v>2100531</v>
      </c>
      <c r="H8">
        <v>0</v>
      </c>
      <c r="I8">
        <v>0</v>
      </c>
      <c r="J8">
        <v>35000000</v>
      </c>
      <c r="K8">
        <v>1200000</v>
      </c>
      <c r="L8">
        <v>1189809</v>
      </c>
      <c r="M8">
        <v>14802000</v>
      </c>
      <c r="N8">
        <v>9272712</v>
      </c>
      <c r="O8">
        <v>13179924</v>
      </c>
      <c r="P8">
        <v>14823192</v>
      </c>
      <c r="Q8">
        <v>3326283</v>
      </c>
      <c r="R8">
        <v>3137444</v>
      </c>
    </row>
    <row r="9" spans="1:18" x14ac:dyDescent="0.25">
      <c r="A9">
        <v>8</v>
      </c>
      <c r="B9">
        <v>1491</v>
      </c>
      <c r="C9">
        <v>18197361</v>
      </c>
      <c r="D9">
        <v>0</v>
      </c>
      <c r="E9">
        <v>4948212</v>
      </c>
      <c r="F9">
        <v>2660226</v>
      </c>
      <c r="G9">
        <v>0</v>
      </c>
      <c r="H9">
        <v>0</v>
      </c>
      <c r="I9">
        <v>0</v>
      </c>
      <c r="J9">
        <v>35000000</v>
      </c>
      <c r="K9">
        <v>2500</v>
      </c>
      <c r="L9">
        <v>1189809</v>
      </c>
      <c r="M9">
        <v>14106537</v>
      </c>
      <c r="N9">
        <v>15000000</v>
      </c>
      <c r="O9">
        <v>15393000</v>
      </c>
      <c r="P9">
        <v>19643001</v>
      </c>
      <c r="Q9">
        <v>3280337</v>
      </c>
      <c r="R9">
        <v>3137736</v>
      </c>
    </row>
    <row r="10" spans="1:18" x14ac:dyDescent="0.25">
      <c r="A10">
        <v>9</v>
      </c>
      <c r="B10">
        <v>0</v>
      </c>
      <c r="C10">
        <v>11464012</v>
      </c>
      <c r="D10">
        <v>0</v>
      </c>
      <c r="E10">
        <v>19638782</v>
      </c>
      <c r="F10">
        <v>2660226</v>
      </c>
      <c r="G10">
        <v>0</v>
      </c>
      <c r="H10">
        <v>1883228</v>
      </c>
      <c r="I10">
        <v>0</v>
      </c>
      <c r="J10">
        <v>32263153</v>
      </c>
      <c r="K10">
        <v>500</v>
      </c>
      <c r="L10">
        <v>1189809</v>
      </c>
      <c r="M10">
        <v>14802000</v>
      </c>
      <c r="N10">
        <v>9272712</v>
      </c>
      <c r="O10">
        <v>6155090</v>
      </c>
      <c r="P10">
        <v>14471663</v>
      </c>
      <c r="Q10">
        <v>1208960</v>
      </c>
      <c r="R10">
        <v>3137250</v>
      </c>
    </row>
    <row r="11" spans="1:18" x14ac:dyDescent="0.25">
      <c r="A11">
        <v>10</v>
      </c>
      <c r="B11">
        <v>0</v>
      </c>
      <c r="C11">
        <v>36190113</v>
      </c>
      <c r="D11">
        <v>0</v>
      </c>
      <c r="E11">
        <v>3322069</v>
      </c>
      <c r="F11">
        <v>2660226</v>
      </c>
      <c r="G11">
        <v>0</v>
      </c>
      <c r="H11">
        <v>0</v>
      </c>
      <c r="I11">
        <v>0</v>
      </c>
      <c r="J11">
        <v>35000000</v>
      </c>
      <c r="K11">
        <v>1200000</v>
      </c>
      <c r="L11">
        <v>1189809</v>
      </c>
      <c r="M11">
        <v>10091829</v>
      </c>
      <c r="N11">
        <v>9272712</v>
      </c>
      <c r="O11">
        <v>10799778</v>
      </c>
      <c r="P11">
        <v>6069569</v>
      </c>
      <c r="Q11">
        <v>1161601</v>
      </c>
      <c r="R11">
        <v>3138394</v>
      </c>
    </row>
    <row r="12" spans="1:18" x14ac:dyDescent="0.25">
      <c r="A12">
        <v>11</v>
      </c>
      <c r="B12">
        <v>0</v>
      </c>
      <c r="C12">
        <v>30920531</v>
      </c>
      <c r="D12">
        <v>0</v>
      </c>
      <c r="E12">
        <v>8144461</v>
      </c>
      <c r="F12">
        <v>2660226</v>
      </c>
      <c r="G12">
        <v>61404</v>
      </c>
      <c r="H12">
        <v>0</v>
      </c>
      <c r="I12">
        <v>5000000</v>
      </c>
      <c r="J12">
        <v>28116784</v>
      </c>
      <c r="K12">
        <v>1200000</v>
      </c>
      <c r="L12">
        <v>1189809</v>
      </c>
      <c r="M12">
        <v>14801500</v>
      </c>
      <c r="N12">
        <v>2630016</v>
      </c>
      <c r="O12">
        <v>15000000</v>
      </c>
      <c r="P12">
        <v>5961063</v>
      </c>
      <c r="Q12">
        <v>3378560</v>
      </c>
      <c r="R12">
        <v>3137513</v>
      </c>
    </row>
    <row r="13" spans="1:18" x14ac:dyDescent="0.25">
      <c r="A13">
        <v>12</v>
      </c>
      <c r="B13">
        <v>0</v>
      </c>
      <c r="C13">
        <v>39021492</v>
      </c>
      <c r="D13">
        <v>0</v>
      </c>
      <c r="E13">
        <v>4551132</v>
      </c>
      <c r="F13">
        <v>2660226</v>
      </c>
      <c r="G13">
        <v>0</v>
      </c>
      <c r="H13">
        <v>0</v>
      </c>
      <c r="I13">
        <v>5000000</v>
      </c>
      <c r="J13">
        <v>35000000</v>
      </c>
      <c r="K13">
        <v>0</v>
      </c>
      <c r="L13">
        <v>1189809</v>
      </c>
      <c r="M13">
        <v>348124</v>
      </c>
      <c r="N13">
        <v>9272712</v>
      </c>
      <c r="O13">
        <v>13357983</v>
      </c>
      <c r="P13">
        <v>7002867</v>
      </c>
      <c r="Q13">
        <v>3378560</v>
      </c>
      <c r="R13">
        <v>3138664</v>
      </c>
    </row>
    <row r="14" spans="1:18" x14ac:dyDescent="0.25">
      <c r="A14">
        <v>13</v>
      </c>
      <c r="B14">
        <v>0</v>
      </c>
      <c r="C14">
        <v>21332662</v>
      </c>
      <c r="D14">
        <v>0</v>
      </c>
      <c r="E14">
        <v>3925724</v>
      </c>
      <c r="F14">
        <v>2660226</v>
      </c>
      <c r="G14">
        <v>3060355</v>
      </c>
      <c r="H14">
        <v>0</v>
      </c>
      <c r="I14">
        <v>0</v>
      </c>
      <c r="J14">
        <v>35000000</v>
      </c>
      <c r="K14">
        <v>500</v>
      </c>
      <c r="L14">
        <v>1189809</v>
      </c>
      <c r="M14">
        <v>14802000</v>
      </c>
      <c r="N14">
        <v>9272712</v>
      </c>
      <c r="O14">
        <v>10683117</v>
      </c>
      <c r="P14">
        <v>12826318</v>
      </c>
      <c r="Q14">
        <v>1182025</v>
      </c>
      <c r="R14">
        <v>3137612</v>
      </c>
    </row>
    <row r="15" spans="1:18" x14ac:dyDescent="0.25">
      <c r="A15">
        <v>14</v>
      </c>
      <c r="B15">
        <v>0</v>
      </c>
      <c r="C15">
        <v>32016336</v>
      </c>
      <c r="D15">
        <v>0</v>
      </c>
      <c r="E15">
        <v>5133000</v>
      </c>
      <c r="F15">
        <v>2660226</v>
      </c>
      <c r="G15">
        <v>0</v>
      </c>
      <c r="H15">
        <v>0</v>
      </c>
      <c r="I15">
        <v>5000000</v>
      </c>
      <c r="J15">
        <v>35000000</v>
      </c>
      <c r="K15">
        <v>0</v>
      </c>
      <c r="L15">
        <v>1189809</v>
      </c>
      <c r="M15">
        <v>12703179</v>
      </c>
      <c r="N15">
        <v>9272712</v>
      </c>
      <c r="O15">
        <v>13216836</v>
      </c>
      <c r="P15">
        <v>1069569</v>
      </c>
      <c r="Q15">
        <v>3378560</v>
      </c>
      <c r="R15">
        <v>3137916</v>
      </c>
    </row>
    <row r="16" spans="1:18" x14ac:dyDescent="0.25">
      <c r="A16">
        <v>15</v>
      </c>
      <c r="B16">
        <v>0</v>
      </c>
      <c r="C16">
        <v>32859131</v>
      </c>
      <c r="D16">
        <v>0</v>
      </c>
      <c r="E16">
        <v>4479343</v>
      </c>
      <c r="F16">
        <v>2660226</v>
      </c>
      <c r="G16">
        <v>0</v>
      </c>
      <c r="H16">
        <v>0</v>
      </c>
      <c r="I16">
        <v>5000000</v>
      </c>
      <c r="J16">
        <v>25900500</v>
      </c>
      <c r="K16">
        <v>0</v>
      </c>
      <c r="L16">
        <v>1189809</v>
      </c>
      <c r="M16">
        <v>14802000</v>
      </c>
      <c r="N16">
        <v>9272712</v>
      </c>
      <c r="O16">
        <v>11667828</v>
      </c>
      <c r="P16">
        <v>13183693</v>
      </c>
      <c r="Q16">
        <v>3378560</v>
      </c>
      <c r="R16">
        <v>3138599</v>
      </c>
    </row>
    <row r="17" spans="1:18" x14ac:dyDescent="0.25">
      <c r="A17">
        <v>16</v>
      </c>
      <c r="B17">
        <v>0</v>
      </c>
      <c r="C17">
        <v>30760739</v>
      </c>
      <c r="D17">
        <v>0</v>
      </c>
      <c r="E17">
        <v>5199437</v>
      </c>
      <c r="F17">
        <v>2660226</v>
      </c>
      <c r="G17">
        <v>0</v>
      </c>
      <c r="H17">
        <v>0</v>
      </c>
      <c r="I17">
        <v>0</v>
      </c>
      <c r="J17">
        <v>35000000</v>
      </c>
      <c r="K17">
        <v>1200000</v>
      </c>
      <c r="L17">
        <v>1189809</v>
      </c>
      <c r="M17">
        <v>9834665</v>
      </c>
      <c r="N17">
        <v>0</v>
      </c>
      <c r="O17">
        <v>15393000</v>
      </c>
      <c r="P17">
        <v>13991881</v>
      </c>
      <c r="Q17">
        <v>3378560</v>
      </c>
      <c r="R17">
        <v>3137751</v>
      </c>
    </row>
    <row r="18" spans="1:18" x14ac:dyDescent="0.25">
      <c r="A18">
        <v>17</v>
      </c>
      <c r="B18">
        <v>0</v>
      </c>
      <c r="C18">
        <v>41933203</v>
      </c>
      <c r="D18">
        <v>0</v>
      </c>
      <c r="E18">
        <v>5936657</v>
      </c>
      <c r="F18">
        <v>2660226</v>
      </c>
      <c r="G18">
        <v>0</v>
      </c>
      <c r="H18">
        <v>0</v>
      </c>
      <c r="I18">
        <v>5000000</v>
      </c>
      <c r="J18">
        <v>29613023</v>
      </c>
      <c r="K18">
        <v>1200000</v>
      </c>
      <c r="L18">
        <v>1189809</v>
      </c>
      <c r="M18">
        <v>6001500</v>
      </c>
      <c r="N18">
        <v>9272712</v>
      </c>
      <c r="O18">
        <v>1033707</v>
      </c>
      <c r="P18">
        <v>6069569</v>
      </c>
      <c r="Q18">
        <v>7216805</v>
      </c>
      <c r="R18">
        <v>3138124</v>
      </c>
    </row>
    <row r="19" spans="1:18" x14ac:dyDescent="0.25">
      <c r="A19">
        <v>18</v>
      </c>
      <c r="B19">
        <v>0</v>
      </c>
      <c r="C19">
        <v>28863313</v>
      </c>
      <c r="D19">
        <v>0</v>
      </c>
      <c r="E19">
        <v>7003898</v>
      </c>
      <c r="F19">
        <v>2660226</v>
      </c>
      <c r="G19">
        <v>0</v>
      </c>
      <c r="H19">
        <v>0</v>
      </c>
      <c r="I19">
        <v>0</v>
      </c>
      <c r="J19">
        <v>35000000</v>
      </c>
      <c r="K19">
        <v>1200000</v>
      </c>
      <c r="L19">
        <v>1189809</v>
      </c>
      <c r="M19">
        <v>14802000</v>
      </c>
      <c r="N19">
        <v>0</v>
      </c>
      <c r="O19">
        <v>10562518</v>
      </c>
      <c r="P19">
        <v>5821597</v>
      </c>
      <c r="Q19">
        <v>3355897</v>
      </c>
      <c r="R19">
        <v>3137965</v>
      </c>
    </row>
    <row r="20" spans="1:18" x14ac:dyDescent="0.25">
      <c r="A20">
        <v>19</v>
      </c>
      <c r="B20">
        <v>0</v>
      </c>
      <c r="C20">
        <v>7496353</v>
      </c>
      <c r="D20">
        <v>310709</v>
      </c>
      <c r="E20">
        <v>11108301</v>
      </c>
      <c r="F20">
        <v>2660226</v>
      </c>
      <c r="G20">
        <v>0</v>
      </c>
      <c r="H20">
        <v>5333859</v>
      </c>
      <c r="I20">
        <v>0</v>
      </c>
      <c r="J20">
        <v>35000000</v>
      </c>
      <c r="K20">
        <v>1200000</v>
      </c>
      <c r="L20">
        <v>1189809</v>
      </c>
      <c r="M20">
        <v>14802000</v>
      </c>
      <c r="N20">
        <v>2679256</v>
      </c>
      <c r="O20">
        <v>15393000</v>
      </c>
      <c r="P20">
        <v>19643001</v>
      </c>
      <c r="Q20">
        <v>3326283</v>
      </c>
      <c r="R20">
        <v>3137273</v>
      </c>
    </row>
    <row r="21" spans="1:18" x14ac:dyDescent="0.25">
      <c r="A21">
        <v>20</v>
      </c>
      <c r="B21">
        <v>0</v>
      </c>
      <c r="C21">
        <v>28206226</v>
      </c>
      <c r="D21">
        <v>0</v>
      </c>
      <c r="E21">
        <v>7156100</v>
      </c>
      <c r="F21">
        <v>2660226</v>
      </c>
      <c r="G21">
        <v>0</v>
      </c>
      <c r="H21">
        <v>0</v>
      </c>
      <c r="I21">
        <v>0</v>
      </c>
      <c r="J21">
        <v>35000000</v>
      </c>
      <c r="K21">
        <v>563292</v>
      </c>
      <c r="L21">
        <v>1189809</v>
      </c>
      <c r="M21">
        <v>9602000</v>
      </c>
      <c r="N21">
        <v>7887688</v>
      </c>
      <c r="O21">
        <v>8001838</v>
      </c>
      <c r="P21">
        <v>8166029</v>
      </c>
      <c r="Q21">
        <v>1192647</v>
      </c>
      <c r="R21">
        <v>3137661</v>
      </c>
    </row>
    <row r="22" spans="1:18" x14ac:dyDescent="0.25">
      <c r="A22">
        <v>21</v>
      </c>
      <c r="B22">
        <v>0</v>
      </c>
      <c r="C22">
        <v>26710337</v>
      </c>
      <c r="D22">
        <v>0</v>
      </c>
      <c r="E22">
        <v>7470496</v>
      </c>
      <c r="F22">
        <v>2660226</v>
      </c>
      <c r="G22">
        <v>0</v>
      </c>
      <c r="H22">
        <v>4887377</v>
      </c>
      <c r="I22">
        <v>0</v>
      </c>
      <c r="J22">
        <v>26081456</v>
      </c>
      <c r="K22">
        <v>0</v>
      </c>
      <c r="L22">
        <v>1189809</v>
      </c>
      <c r="M22">
        <v>14802000</v>
      </c>
      <c r="N22">
        <v>15000000</v>
      </c>
      <c r="O22">
        <v>10834500</v>
      </c>
      <c r="P22">
        <v>10643174</v>
      </c>
      <c r="Q22">
        <v>1194671</v>
      </c>
      <c r="R22">
        <v>3138205</v>
      </c>
    </row>
    <row r="23" spans="1:18" x14ac:dyDescent="0.25">
      <c r="A23">
        <v>22</v>
      </c>
      <c r="B23">
        <v>0</v>
      </c>
      <c r="C23">
        <v>29958211</v>
      </c>
      <c r="D23">
        <v>0</v>
      </c>
      <c r="E23">
        <v>2635665</v>
      </c>
      <c r="F23">
        <v>2660226</v>
      </c>
      <c r="G23">
        <v>0</v>
      </c>
      <c r="H23">
        <v>0</v>
      </c>
      <c r="I23">
        <v>0</v>
      </c>
      <c r="J23">
        <v>35000000</v>
      </c>
      <c r="K23">
        <v>1200000</v>
      </c>
      <c r="L23">
        <v>1189809</v>
      </c>
      <c r="M23">
        <v>9602000</v>
      </c>
      <c r="N23">
        <v>9828119</v>
      </c>
      <c r="O23">
        <v>7534429</v>
      </c>
      <c r="P23">
        <v>19643001</v>
      </c>
      <c r="Q23">
        <v>3378560</v>
      </c>
      <c r="R23">
        <v>3138343</v>
      </c>
    </row>
    <row r="24" spans="1:18" x14ac:dyDescent="0.25">
      <c r="A24">
        <v>23</v>
      </c>
      <c r="B24">
        <v>344563</v>
      </c>
      <c r="C24">
        <v>10000000</v>
      </c>
      <c r="D24">
        <v>0</v>
      </c>
      <c r="E24">
        <v>11942205</v>
      </c>
      <c r="F24">
        <v>2660226</v>
      </c>
      <c r="G24">
        <v>0</v>
      </c>
      <c r="H24">
        <v>5000000</v>
      </c>
      <c r="I24">
        <v>0</v>
      </c>
      <c r="J24">
        <v>35000000</v>
      </c>
      <c r="K24">
        <v>1000</v>
      </c>
      <c r="L24">
        <v>1189809</v>
      </c>
      <c r="M24">
        <v>5948882</v>
      </c>
      <c r="N24">
        <v>16641864</v>
      </c>
      <c r="O24">
        <v>15393000</v>
      </c>
      <c r="P24">
        <v>19643001</v>
      </c>
      <c r="Q24">
        <v>3326283</v>
      </c>
      <c r="R24">
        <v>3137269</v>
      </c>
    </row>
    <row r="25" spans="1:18" x14ac:dyDescent="0.25">
      <c r="A25">
        <v>24</v>
      </c>
      <c r="B25">
        <v>0</v>
      </c>
      <c r="C25">
        <v>21075611</v>
      </c>
      <c r="D25">
        <v>1833962</v>
      </c>
      <c r="E25">
        <v>8313815</v>
      </c>
      <c r="F25">
        <v>2660226</v>
      </c>
      <c r="G25">
        <v>0</v>
      </c>
      <c r="H25">
        <v>0</v>
      </c>
      <c r="I25">
        <v>0</v>
      </c>
      <c r="J25">
        <v>35000000</v>
      </c>
      <c r="K25">
        <v>2000</v>
      </c>
      <c r="L25">
        <v>1189809</v>
      </c>
      <c r="M25">
        <v>14802000</v>
      </c>
      <c r="N25">
        <v>0</v>
      </c>
      <c r="O25">
        <v>6149740</v>
      </c>
      <c r="P25">
        <v>15698846</v>
      </c>
      <c r="Q25">
        <v>3377214</v>
      </c>
      <c r="R25">
        <v>3137679</v>
      </c>
    </row>
    <row r="26" spans="1:18" x14ac:dyDescent="0.25">
      <c r="A26">
        <v>25</v>
      </c>
      <c r="B26">
        <v>76227</v>
      </c>
      <c r="C26">
        <v>15000000</v>
      </c>
      <c r="D26">
        <v>0</v>
      </c>
      <c r="E26">
        <v>8157189</v>
      </c>
      <c r="F26">
        <v>2660226</v>
      </c>
      <c r="G26">
        <v>0</v>
      </c>
      <c r="H26">
        <v>0</v>
      </c>
      <c r="I26">
        <v>0</v>
      </c>
      <c r="J26">
        <v>35000000</v>
      </c>
      <c r="K26">
        <v>2500</v>
      </c>
      <c r="L26">
        <v>1189809</v>
      </c>
      <c r="M26">
        <v>14802000</v>
      </c>
      <c r="N26">
        <v>10254679</v>
      </c>
      <c r="O26">
        <v>15821766</v>
      </c>
      <c r="P26">
        <v>11892602</v>
      </c>
      <c r="Q26">
        <v>3279815</v>
      </c>
      <c r="R26">
        <v>3137257</v>
      </c>
    </row>
    <row r="27" spans="1:18" x14ac:dyDescent="0.25">
      <c r="A27">
        <v>26</v>
      </c>
      <c r="B27">
        <v>0</v>
      </c>
      <c r="C27">
        <v>28386987</v>
      </c>
      <c r="D27">
        <v>0</v>
      </c>
      <c r="E27">
        <v>7090107</v>
      </c>
      <c r="F27">
        <v>2660226</v>
      </c>
      <c r="G27">
        <v>0</v>
      </c>
      <c r="H27">
        <v>153956</v>
      </c>
      <c r="I27">
        <v>0</v>
      </c>
      <c r="J27">
        <v>29139017</v>
      </c>
      <c r="K27">
        <v>500</v>
      </c>
      <c r="L27">
        <v>1189809</v>
      </c>
      <c r="M27">
        <v>14802000</v>
      </c>
      <c r="N27">
        <v>9272712</v>
      </c>
      <c r="O27">
        <v>6149740</v>
      </c>
      <c r="P27">
        <v>13320295</v>
      </c>
      <c r="Q27">
        <v>3350174</v>
      </c>
      <c r="R27">
        <v>3138019</v>
      </c>
    </row>
    <row r="28" spans="1:18" x14ac:dyDescent="0.25">
      <c r="A28">
        <v>27</v>
      </c>
      <c r="B28">
        <v>0</v>
      </c>
      <c r="C28">
        <v>28101523</v>
      </c>
      <c r="D28">
        <v>416391</v>
      </c>
      <c r="E28">
        <v>8276488</v>
      </c>
      <c r="F28">
        <v>2660226</v>
      </c>
      <c r="G28">
        <v>103344</v>
      </c>
      <c r="H28">
        <v>0</v>
      </c>
      <c r="I28">
        <v>0</v>
      </c>
      <c r="J28">
        <v>35000000</v>
      </c>
      <c r="K28">
        <v>1200000</v>
      </c>
      <c r="L28">
        <v>1189809</v>
      </c>
      <c r="M28">
        <v>5742126</v>
      </c>
      <c r="N28">
        <v>10257232</v>
      </c>
      <c r="O28">
        <v>11259859</v>
      </c>
      <c r="P28">
        <v>7002867</v>
      </c>
      <c r="Q28">
        <v>3378560</v>
      </c>
      <c r="R28">
        <v>3137643</v>
      </c>
    </row>
    <row r="29" spans="1:18" x14ac:dyDescent="0.25">
      <c r="A29">
        <v>28</v>
      </c>
      <c r="B29">
        <v>0</v>
      </c>
      <c r="C29">
        <v>33235448</v>
      </c>
      <c r="D29">
        <v>0</v>
      </c>
      <c r="E29">
        <v>6591389</v>
      </c>
      <c r="F29">
        <v>2660226</v>
      </c>
      <c r="G29">
        <v>0</v>
      </c>
      <c r="H29">
        <v>0</v>
      </c>
      <c r="I29">
        <v>0</v>
      </c>
      <c r="J29">
        <v>27054902</v>
      </c>
      <c r="K29">
        <v>0</v>
      </c>
      <c r="L29">
        <v>1189809</v>
      </c>
      <c r="M29">
        <v>10446219</v>
      </c>
      <c r="N29">
        <v>10685561</v>
      </c>
      <c r="O29">
        <v>11002959</v>
      </c>
      <c r="P29">
        <v>19643001</v>
      </c>
      <c r="Q29">
        <v>3327174</v>
      </c>
      <c r="R29">
        <v>3137950</v>
      </c>
    </row>
    <row r="30" spans="1:18" x14ac:dyDescent="0.25">
      <c r="A30">
        <v>29</v>
      </c>
      <c r="B30">
        <v>0</v>
      </c>
      <c r="C30">
        <v>19532537</v>
      </c>
      <c r="D30">
        <v>0</v>
      </c>
      <c r="E30">
        <v>10508193</v>
      </c>
      <c r="F30">
        <v>2660226</v>
      </c>
      <c r="G30">
        <v>0</v>
      </c>
      <c r="H30">
        <v>0</v>
      </c>
      <c r="I30">
        <v>0</v>
      </c>
      <c r="J30">
        <v>35000000</v>
      </c>
      <c r="K30">
        <v>1200000</v>
      </c>
      <c r="L30">
        <v>1189809</v>
      </c>
      <c r="M30">
        <v>9783651</v>
      </c>
      <c r="N30">
        <v>0</v>
      </c>
      <c r="O30">
        <v>393000</v>
      </c>
      <c r="P30">
        <v>5683543</v>
      </c>
      <c r="Q30">
        <v>3288250</v>
      </c>
      <c r="R30">
        <v>3137683</v>
      </c>
    </row>
    <row r="31" spans="1:18" x14ac:dyDescent="0.25">
      <c r="A31">
        <v>30</v>
      </c>
      <c r="B31">
        <v>0</v>
      </c>
      <c r="C31">
        <v>32869311</v>
      </c>
      <c r="D31">
        <v>0</v>
      </c>
      <c r="E31">
        <v>4526021</v>
      </c>
      <c r="F31">
        <v>2660226</v>
      </c>
      <c r="G31">
        <v>0</v>
      </c>
      <c r="H31">
        <v>0</v>
      </c>
      <c r="I31">
        <v>2833729</v>
      </c>
      <c r="J31">
        <v>24730325</v>
      </c>
      <c r="K31">
        <v>0</v>
      </c>
      <c r="L31">
        <v>1189809</v>
      </c>
      <c r="M31">
        <v>14802000</v>
      </c>
      <c r="N31">
        <v>9272712</v>
      </c>
      <c r="O31">
        <v>14823146</v>
      </c>
      <c r="P31">
        <v>19584583</v>
      </c>
      <c r="Q31">
        <v>3378560</v>
      </c>
      <c r="R31">
        <v>3138003</v>
      </c>
    </row>
    <row r="32" spans="1:18" x14ac:dyDescent="0.25">
      <c r="A32">
        <v>31</v>
      </c>
      <c r="B32">
        <v>0</v>
      </c>
      <c r="C32">
        <v>34224232</v>
      </c>
      <c r="D32">
        <v>635178</v>
      </c>
      <c r="E32">
        <v>6416543</v>
      </c>
      <c r="F32">
        <v>2660226</v>
      </c>
      <c r="G32">
        <v>0</v>
      </c>
      <c r="H32">
        <v>0</v>
      </c>
      <c r="I32">
        <v>5000000</v>
      </c>
      <c r="J32">
        <v>23457231</v>
      </c>
      <c r="K32">
        <v>1200000</v>
      </c>
      <c r="L32">
        <v>1189809</v>
      </c>
      <c r="M32">
        <v>14802000</v>
      </c>
      <c r="N32">
        <v>10000000</v>
      </c>
      <c r="O32">
        <v>15393000</v>
      </c>
      <c r="P32">
        <v>8931733</v>
      </c>
      <c r="Q32">
        <v>3378560</v>
      </c>
      <c r="R32">
        <v>3138624</v>
      </c>
    </row>
    <row r="33" spans="1:18" x14ac:dyDescent="0.25">
      <c r="A33">
        <v>32</v>
      </c>
      <c r="B33">
        <v>0</v>
      </c>
      <c r="C33">
        <v>33226193</v>
      </c>
      <c r="D33">
        <v>1993293</v>
      </c>
      <c r="E33">
        <v>2261328</v>
      </c>
      <c r="F33">
        <v>2660226</v>
      </c>
      <c r="G33">
        <v>0</v>
      </c>
      <c r="H33">
        <v>0</v>
      </c>
      <c r="I33">
        <v>5000000</v>
      </c>
      <c r="J33">
        <v>33664338</v>
      </c>
      <c r="K33">
        <v>1200000</v>
      </c>
      <c r="L33">
        <v>1189809</v>
      </c>
      <c r="M33">
        <v>4991259</v>
      </c>
      <c r="N33">
        <v>15000000</v>
      </c>
      <c r="O33">
        <v>13226171</v>
      </c>
      <c r="P33">
        <v>12155614</v>
      </c>
      <c r="Q33">
        <v>3307918</v>
      </c>
      <c r="R33">
        <v>3139644</v>
      </c>
    </row>
    <row r="34" spans="1:18" x14ac:dyDescent="0.25">
      <c r="A34">
        <v>33</v>
      </c>
      <c r="B34">
        <v>0</v>
      </c>
      <c r="C34">
        <v>36937763</v>
      </c>
      <c r="D34">
        <v>0</v>
      </c>
      <c r="E34">
        <v>3821517</v>
      </c>
      <c r="F34">
        <v>2660226</v>
      </c>
      <c r="G34">
        <v>102993</v>
      </c>
      <c r="H34">
        <v>0</v>
      </c>
      <c r="I34">
        <v>5000000</v>
      </c>
      <c r="J34">
        <v>35000000</v>
      </c>
      <c r="K34">
        <v>0</v>
      </c>
      <c r="L34">
        <v>1189809</v>
      </c>
      <c r="M34">
        <v>1000</v>
      </c>
      <c r="N34">
        <v>14133387</v>
      </c>
      <c r="O34">
        <v>15393000</v>
      </c>
      <c r="P34">
        <v>13433540</v>
      </c>
      <c r="Q34">
        <v>3378560</v>
      </c>
      <c r="R34">
        <v>3137737</v>
      </c>
    </row>
    <row r="35" spans="1:18" x14ac:dyDescent="0.25">
      <c r="A35">
        <v>34</v>
      </c>
      <c r="B35">
        <v>0</v>
      </c>
      <c r="C35">
        <v>23730414</v>
      </c>
      <c r="D35">
        <v>0</v>
      </c>
      <c r="E35">
        <v>8180723</v>
      </c>
      <c r="F35">
        <v>2660226</v>
      </c>
      <c r="G35">
        <v>100000</v>
      </c>
      <c r="H35">
        <v>0</v>
      </c>
      <c r="I35">
        <v>0</v>
      </c>
      <c r="J35">
        <v>35000000</v>
      </c>
      <c r="K35">
        <v>1200000</v>
      </c>
      <c r="L35">
        <v>1189809</v>
      </c>
      <c r="M35">
        <v>14802000</v>
      </c>
      <c r="N35">
        <v>9272712</v>
      </c>
      <c r="O35">
        <v>4430378</v>
      </c>
      <c r="P35">
        <v>1690999</v>
      </c>
      <c r="Q35">
        <v>3311690</v>
      </c>
      <c r="R35">
        <v>3137445</v>
      </c>
    </row>
    <row r="36" spans="1:18" x14ac:dyDescent="0.25">
      <c r="A36">
        <v>35</v>
      </c>
      <c r="B36">
        <v>16700</v>
      </c>
      <c r="C36">
        <v>21528137</v>
      </c>
      <c r="D36">
        <v>0</v>
      </c>
      <c r="E36">
        <v>8729686</v>
      </c>
      <c r="F36">
        <v>2660226</v>
      </c>
      <c r="G36">
        <v>0</v>
      </c>
      <c r="H36">
        <v>0</v>
      </c>
      <c r="I36">
        <v>0</v>
      </c>
      <c r="J36">
        <v>35000000</v>
      </c>
      <c r="K36">
        <v>1200000</v>
      </c>
      <c r="L36">
        <v>1189809</v>
      </c>
      <c r="M36">
        <v>3602000</v>
      </c>
      <c r="N36">
        <v>15000000</v>
      </c>
      <c r="O36">
        <v>13368886</v>
      </c>
      <c r="P36">
        <v>19643001</v>
      </c>
      <c r="Q36">
        <v>3282970</v>
      </c>
      <c r="R36">
        <v>3137563</v>
      </c>
    </row>
    <row r="37" spans="1:18" x14ac:dyDescent="0.25">
      <c r="A37">
        <v>36</v>
      </c>
      <c r="B37">
        <v>0</v>
      </c>
      <c r="C37">
        <v>21257614</v>
      </c>
      <c r="D37">
        <v>0</v>
      </c>
      <c r="E37">
        <v>17730644</v>
      </c>
      <c r="F37">
        <v>2660226</v>
      </c>
      <c r="G37">
        <v>100000</v>
      </c>
      <c r="H37">
        <v>0</v>
      </c>
      <c r="I37">
        <v>5000000</v>
      </c>
      <c r="J37">
        <v>35000000</v>
      </c>
      <c r="K37">
        <v>1200000</v>
      </c>
      <c r="L37">
        <v>1189809</v>
      </c>
      <c r="M37">
        <v>7602000</v>
      </c>
      <c r="N37">
        <v>0</v>
      </c>
      <c r="O37">
        <v>15393000</v>
      </c>
      <c r="P37">
        <v>7002867</v>
      </c>
      <c r="Q37">
        <v>3330572</v>
      </c>
      <c r="R37">
        <v>3137309</v>
      </c>
    </row>
    <row r="38" spans="1:18" x14ac:dyDescent="0.25">
      <c r="A38">
        <v>37</v>
      </c>
      <c r="B38">
        <v>0</v>
      </c>
      <c r="C38">
        <v>37271318</v>
      </c>
      <c r="D38">
        <v>1709567</v>
      </c>
      <c r="E38">
        <v>5750512</v>
      </c>
      <c r="F38">
        <v>2660226</v>
      </c>
      <c r="G38">
        <v>0</v>
      </c>
      <c r="H38">
        <v>0</v>
      </c>
      <c r="I38">
        <v>5000000</v>
      </c>
      <c r="J38">
        <v>27426798</v>
      </c>
      <c r="K38">
        <v>1200000</v>
      </c>
      <c r="L38">
        <v>1189809</v>
      </c>
      <c r="M38">
        <v>14801500</v>
      </c>
      <c r="N38">
        <v>0</v>
      </c>
      <c r="O38">
        <v>393000</v>
      </c>
      <c r="P38">
        <v>2727331</v>
      </c>
      <c r="Q38">
        <v>11402239</v>
      </c>
      <c r="R38">
        <v>3137635</v>
      </c>
    </row>
    <row r="39" spans="1:18" x14ac:dyDescent="0.25">
      <c r="A39">
        <v>38</v>
      </c>
      <c r="B39">
        <v>0</v>
      </c>
      <c r="C39">
        <v>33629728</v>
      </c>
      <c r="D39">
        <v>0</v>
      </c>
      <c r="E39">
        <v>9013601</v>
      </c>
      <c r="F39">
        <v>2660226</v>
      </c>
      <c r="G39">
        <v>0</v>
      </c>
      <c r="H39">
        <v>0</v>
      </c>
      <c r="I39">
        <v>0</v>
      </c>
      <c r="J39">
        <v>35000000</v>
      </c>
      <c r="K39">
        <v>1200000</v>
      </c>
      <c r="L39">
        <v>1189809</v>
      </c>
      <c r="M39">
        <v>7601500</v>
      </c>
      <c r="N39">
        <v>0</v>
      </c>
      <c r="O39">
        <v>6149740</v>
      </c>
      <c r="P39">
        <v>6002569</v>
      </c>
      <c r="Q39">
        <v>3351356</v>
      </c>
      <c r="R39">
        <v>3137469</v>
      </c>
    </row>
    <row r="40" spans="1:18" x14ac:dyDescent="0.25">
      <c r="A40">
        <v>39</v>
      </c>
      <c r="B40">
        <v>0</v>
      </c>
      <c r="C40">
        <v>15000000</v>
      </c>
      <c r="D40">
        <v>0</v>
      </c>
      <c r="E40">
        <v>15712858</v>
      </c>
      <c r="F40">
        <v>2660226</v>
      </c>
      <c r="G40">
        <v>2341045</v>
      </c>
      <c r="H40">
        <v>251822</v>
      </c>
      <c r="I40">
        <v>0</v>
      </c>
      <c r="J40">
        <v>35000000</v>
      </c>
      <c r="K40">
        <v>1200000</v>
      </c>
      <c r="L40">
        <v>1189809</v>
      </c>
      <c r="M40">
        <v>14802000</v>
      </c>
      <c r="N40">
        <v>0</v>
      </c>
      <c r="O40">
        <v>6149740</v>
      </c>
      <c r="P40">
        <v>11816770</v>
      </c>
      <c r="Q40">
        <v>3512079</v>
      </c>
      <c r="R40">
        <v>3137469</v>
      </c>
    </row>
    <row r="41" spans="1:18" x14ac:dyDescent="0.25">
      <c r="A41">
        <v>40</v>
      </c>
      <c r="B41">
        <v>0</v>
      </c>
      <c r="C41">
        <v>33080649</v>
      </c>
      <c r="D41">
        <v>0</v>
      </c>
      <c r="E41">
        <v>6940783</v>
      </c>
      <c r="F41">
        <v>2660226</v>
      </c>
      <c r="G41">
        <v>0</v>
      </c>
      <c r="H41">
        <v>0</v>
      </c>
      <c r="I41">
        <v>0</v>
      </c>
      <c r="J41">
        <v>35000000</v>
      </c>
      <c r="K41">
        <v>1200000</v>
      </c>
      <c r="L41">
        <v>1189809</v>
      </c>
      <c r="M41">
        <v>7602000</v>
      </c>
      <c r="N41">
        <v>0</v>
      </c>
      <c r="O41">
        <v>12141074</v>
      </c>
      <c r="P41">
        <v>6002569</v>
      </c>
      <c r="Q41">
        <v>3347400</v>
      </c>
      <c r="R41">
        <v>3138502</v>
      </c>
    </row>
    <row r="42" spans="1:18" x14ac:dyDescent="0.25">
      <c r="A42">
        <v>41</v>
      </c>
      <c r="B42">
        <v>0</v>
      </c>
      <c r="C42">
        <v>23798296</v>
      </c>
      <c r="D42">
        <v>0</v>
      </c>
      <c r="E42">
        <v>11367391</v>
      </c>
      <c r="F42">
        <v>2660226</v>
      </c>
      <c r="G42">
        <v>242708</v>
      </c>
      <c r="H42">
        <v>0</v>
      </c>
      <c r="I42">
        <v>0</v>
      </c>
      <c r="J42">
        <v>35000000</v>
      </c>
      <c r="K42">
        <v>1200000</v>
      </c>
      <c r="L42">
        <v>1189809</v>
      </c>
      <c r="M42">
        <v>7602000</v>
      </c>
      <c r="N42">
        <v>15000000</v>
      </c>
      <c r="O42">
        <v>9983437</v>
      </c>
      <c r="P42">
        <v>9814129</v>
      </c>
      <c r="Q42">
        <v>3316618</v>
      </c>
      <c r="R42">
        <v>3137371</v>
      </c>
    </row>
    <row r="43" spans="1:18" x14ac:dyDescent="0.25">
      <c r="A43">
        <v>42</v>
      </c>
      <c r="B43">
        <v>0</v>
      </c>
      <c r="C43">
        <v>44211554</v>
      </c>
      <c r="D43">
        <v>0</v>
      </c>
      <c r="E43">
        <v>1279940</v>
      </c>
      <c r="F43">
        <v>2660226</v>
      </c>
      <c r="G43">
        <v>2325</v>
      </c>
      <c r="H43">
        <v>0</v>
      </c>
      <c r="I43">
        <v>5000000</v>
      </c>
      <c r="J43">
        <v>24738223</v>
      </c>
      <c r="K43">
        <v>1200000</v>
      </c>
      <c r="L43">
        <v>1189809</v>
      </c>
      <c r="M43">
        <v>6001000</v>
      </c>
      <c r="N43">
        <v>13690303</v>
      </c>
      <c r="O43">
        <v>15393000</v>
      </c>
      <c r="P43">
        <v>14014514</v>
      </c>
      <c r="Q43">
        <v>3373638</v>
      </c>
      <c r="R43">
        <v>3142190</v>
      </c>
    </row>
    <row r="44" spans="1:18" x14ac:dyDescent="0.25">
      <c r="A44">
        <v>43</v>
      </c>
      <c r="B44">
        <v>0</v>
      </c>
      <c r="C44">
        <v>25773521</v>
      </c>
      <c r="D44">
        <v>968655</v>
      </c>
      <c r="E44">
        <v>4779761</v>
      </c>
      <c r="F44">
        <v>2660226</v>
      </c>
      <c r="G44">
        <v>0</v>
      </c>
      <c r="H44">
        <v>0</v>
      </c>
      <c r="I44">
        <v>0</v>
      </c>
      <c r="J44">
        <v>35000000</v>
      </c>
      <c r="K44">
        <v>1200000</v>
      </c>
      <c r="L44">
        <v>1189809</v>
      </c>
      <c r="M44">
        <v>14802000</v>
      </c>
      <c r="N44">
        <v>9272712</v>
      </c>
      <c r="O44">
        <v>10213420</v>
      </c>
      <c r="P44">
        <v>7568305</v>
      </c>
      <c r="Q44">
        <v>3378560</v>
      </c>
      <c r="R44">
        <v>3137805</v>
      </c>
    </row>
    <row r="45" spans="1:18" x14ac:dyDescent="0.25">
      <c r="A45">
        <v>44</v>
      </c>
      <c r="B45">
        <v>0</v>
      </c>
      <c r="C45">
        <v>21164933</v>
      </c>
      <c r="D45">
        <v>0</v>
      </c>
      <c r="E45">
        <v>8047149</v>
      </c>
      <c r="F45">
        <v>2660226</v>
      </c>
      <c r="G45">
        <v>0</v>
      </c>
      <c r="H45">
        <v>0</v>
      </c>
      <c r="I45">
        <v>0</v>
      </c>
      <c r="J45">
        <v>35000000</v>
      </c>
      <c r="K45">
        <v>500</v>
      </c>
      <c r="L45">
        <v>1189809</v>
      </c>
      <c r="M45">
        <v>14802000</v>
      </c>
      <c r="N45">
        <v>9272712</v>
      </c>
      <c r="O45">
        <v>12923760</v>
      </c>
      <c r="P45">
        <v>19643001</v>
      </c>
      <c r="Q45">
        <v>1972240</v>
      </c>
      <c r="R45">
        <v>3137910</v>
      </c>
    </row>
    <row r="46" spans="1:18" x14ac:dyDescent="0.25">
      <c r="A46">
        <v>45</v>
      </c>
      <c r="B46">
        <v>0</v>
      </c>
      <c r="C46">
        <v>19852905</v>
      </c>
      <c r="D46">
        <v>0</v>
      </c>
      <c r="E46">
        <v>8433664</v>
      </c>
      <c r="F46">
        <v>2660226</v>
      </c>
      <c r="G46">
        <v>51680</v>
      </c>
      <c r="H46">
        <v>0</v>
      </c>
      <c r="I46">
        <v>0</v>
      </c>
      <c r="J46">
        <v>35000000</v>
      </c>
      <c r="K46">
        <v>1200000</v>
      </c>
      <c r="L46">
        <v>1189809</v>
      </c>
      <c r="M46">
        <v>9221236</v>
      </c>
      <c r="N46">
        <v>15000000</v>
      </c>
      <c r="O46">
        <v>15393000</v>
      </c>
      <c r="P46">
        <v>14304058</v>
      </c>
      <c r="Q46">
        <v>3279815</v>
      </c>
      <c r="R46">
        <v>3137719</v>
      </c>
    </row>
    <row r="47" spans="1:18" x14ac:dyDescent="0.25">
      <c r="A47">
        <v>46</v>
      </c>
      <c r="B47">
        <v>277023</v>
      </c>
      <c r="C47">
        <v>13904229</v>
      </c>
      <c r="D47">
        <v>45452</v>
      </c>
      <c r="E47">
        <v>15035468</v>
      </c>
      <c r="F47">
        <v>2660226</v>
      </c>
      <c r="G47">
        <v>0</v>
      </c>
      <c r="H47">
        <v>0</v>
      </c>
      <c r="I47">
        <v>0</v>
      </c>
      <c r="J47">
        <v>35000000</v>
      </c>
      <c r="K47">
        <v>1200000</v>
      </c>
      <c r="L47">
        <v>1189809</v>
      </c>
      <c r="M47">
        <v>1602000</v>
      </c>
      <c r="N47">
        <v>15000000</v>
      </c>
      <c r="O47">
        <v>16053646</v>
      </c>
      <c r="P47">
        <v>19158598</v>
      </c>
      <c r="Q47">
        <v>3354378</v>
      </c>
      <c r="R47">
        <v>3137262</v>
      </c>
    </row>
    <row r="48" spans="1:18" x14ac:dyDescent="0.25">
      <c r="A48">
        <v>47</v>
      </c>
      <c r="B48">
        <v>0</v>
      </c>
      <c r="C48">
        <v>27046405</v>
      </c>
      <c r="D48">
        <v>730267</v>
      </c>
      <c r="E48">
        <v>5028798</v>
      </c>
      <c r="F48">
        <v>2660226</v>
      </c>
      <c r="G48">
        <v>0</v>
      </c>
      <c r="H48">
        <v>0</v>
      </c>
      <c r="I48">
        <v>0</v>
      </c>
      <c r="J48">
        <v>35000000</v>
      </c>
      <c r="K48">
        <v>500</v>
      </c>
      <c r="L48">
        <v>1189809</v>
      </c>
      <c r="M48">
        <v>7141656</v>
      </c>
      <c r="N48">
        <v>15000000</v>
      </c>
      <c r="O48">
        <v>12434689</v>
      </c>
      <c r="P48">
        <v>13334843</v>
      </c>
      <c r="Q48">
        <v>3300766</v>
      </c>
      <c r="R48">
        <v>3137803</v>
      </c>
    </row>
    <row r="49" spans="1:18" x14ac:dyDescent="0.25">
      <c r="A49">
        <v>48</v>
      </c>
      <c r="B49">
        <v>0</v>
      </c>
      <c r="C49">
        <v>36745837</v>
      </c>
      <c r="D49">
        <v>1181855</v>
      </c>
      <c r="E49">
        <v>5559078</v>
      </c>
      <c r="F49">
        <v>2660226</v>
      </c>
      <c r="G49">
        <v>0</v>
      </c>
      <c r="H49">
        <v>0</v>
      </c>
      <c r="I49">
        <v>5000000</v>
      </c>
      <c r="J49">
        <v>18400500</v>
      </c>
      <c r="K49">
        <v>0</v>
      </c>
      <c r="L49">
        <v>1189809</v>
      </c>
      <c r="M49">
        <v>14802000</v>
      </c>
      <c r="N49">
        <v>12511262</v>
      </c>
      <c r="O49">
        <v>6149740</v>
      </c>
      <c r="P49">
        <v>16010540</v>
      </c>
      <c r="Q49">
        <v>3378560</v>
      </c>
      <c r="R49">
        <v>3137718</v>
      </c>
    </row>
    <row r="50" spans="1:18" x14ac:dyDescent="0.25">
      <c r="A50">
        <v>49</v>
      </c>
      <c r="B50">
        <v>0</v>
      </c>
      <c r="C50">
        <v>22021744</v>
      </c>
      <c r="D50">
        <v>301923</v>
      </c>
      <c r="E50">
        <v>6909274</v>
      </c>
      <c r="F50">
        <v>2660226</v>
      </c>
      <c r="G50">
        <v>1751476</v>
      </c>
      <c r="H50">
        <v>2332125</v>
      </c>
      <c r="I50">
        <v>0</v>
      </c>
      <c r="J50">
        <v>35000000</v>
      </c>
      <c r="K50">
        <v>1500</v>
      </c>
      <c r="L50">
        <v>1189809</v>
      </c>
      <c r="M50">
        <v>14251936</v>
      </c>
      <c r="N50">
        <v>8647834</v>
      </c>
      <c r="O50">
        <v>9670572</v>
      </c>
      <c r="P50">
        <v>3836724</v>
      </c>
      <c r="Q50">
        <v>3279815</v>
      </c>
      <c r="R50">
        <v>3137774</v>
      </c>
    </row>
    <row r="51" spans="1:18" x14ac:dyDescent="0.25">
      <c r="A51">
        <v>50</v>
      </c>
      <c r="B51">
        <v>2465</v>
      </c>
      <c r="C51">
        <v>17736978</v>
      </c>
      <c r="D51">
        <v>0</v>
      </c>
      <c r="E51">
        <v>5270208</v>
      </c>
      <c r="F51">
        <v>2660226</v>
      </c>
      <c r="G51">
        <v>0</v>
      </c>
      <c r="H51">
        <v>338733</v>
      </c>
      <c r="I51">
        <v>0</v>
      </c>
      <c r="J51">
        <v>35000000</v>
      </c>
      <c r="K51">
        <v>1200000</v>
      </c>
      <c r="L51">
        <v>1189809</v>
      </c>
      <c r="M51">
        <v>10893162</v>
      </c>
      <c r="N51">
        <v>16663189</v>
      </c>
      <c r="O51">
        <v>0</v>
      </c>
      <c r="P51">
        <v>16095747</v>
      </c>
      <c r="Q51">
        <v>3462505</v>
      </c>
      <c r="R51">
        <v>3137249</v>
      </c>
    </row>
    <row r="52" spans="1:18" x14ac:dyDescent="0.25">
      <c r="A52">
        <v>51</v>
      </c>
      <c r="B52">
        <v>0</v>
      </c>
      <c r="C52">
        <v>25609658</v>
      </c>
      <c r="D52">
        <v>0</v>
      </c>
      <c r="E52">
        <v>7826697</v>
      </c>
      <c r="F52">
        <v>2660226</v>
      </c>
      <c r="G52">
        <v>100000</v>
      </c>
      <c r="H52">
        <v>0</v>
      </c>
      <c r="I52">
        <v>1076488</v>
      </c>
      <c r="J52">
        <v>35000000</v>
      </c>
      <c r="K52">
        <v>1200000</v>
      </c>
      <c r="L52">
        <v>1189809</v>
      </c>
      <c r="M52">
        <v>9602000</v>
      </c>
      <c r="N52">
        <v>9272712</v>
      </c>
      <c r="O52">
        <v>10547096</v>
      </c>
      <c r="P52">
        <v>6002569</v>
      </c>
      <c r="Q52">
        <v>3378560</v>
      </c>
      <c r="R52">
        <v>3137567</v>
      </c>
    </row>
    <row r="53" spans="1:18" x14ac:dyDescent="0.25">
      <c r="A53">
        <v>52</v>
      </c>
      <c r="B53">
        <v>0</v>
      </c>
      <c r="C53">
        <v>21490197</v>
      </c>
      <c r="D53">
        <v>0</v>
      </c>
      <c r="E53">
        <v>11809828</v>
      </c>
      <c r="F53">
        <v>2660226</v>
      </c>
      <c r="G53">
        <v>0</v>
      </c>
      <c r="H53">
        <v>4069975</v>
      </c>
      <c r="I53">
        <v>0</v>
      </c>
      <c r="J53">
        <v>35000000</v>
      </c>
      <c r="K53">
        <v>957272</v>
      </c>
      <c r="L53">
        <v>1189809</v>
      </c>
      <c r="M53">
        <v>14802000</v>
      </c>
      <c r="N53">
        <v>0</v>
      </c>
      <c r="O53">
        <v>1961384</v>
      </c>
      <c r="P53">
        <v>10297878</v>
      </c>
      <c r="Q53">
        <v>3286017</v>
      </c>
      <c r="R53">
        <v>3137717</v>
      </c>
    </row>
    <row r="54" spans="1:18" x14ac:dyDescent="0.25">
      <c r="A54">
        <v>53</v>
      </c>
      <c r="B54">
        <v>0</v>
      </c>
      <c r="C54">
        <v>36964025</v>
      </c>
      <c r="D54">
        <v>405487</v>
      </c>
      <c r="E54">
        <v>10732085</v>
      </c>
      <c r="F54">
        <v>2660226</v>
      </c>
      <c r="G54">
        <v>0</v>
      </c>
      <c r="H54">
        <v>0</v>
      </c>
      <c r="I54">
        <v>0</v>
      </c>
      <c r="J54">
        <v>35000000</v>
      </c>
      <c r="K54">
        <v>0</v>
      </c>
      <c r="L54">
        <v>1189809</v>
      </c>
      <c r="M54">
        <v>1000</v>
      </c>
      <c r="N54">
        <v>9272712</v>
      </c>
      <c r="O54">
        <v>942910</v>
      </c>
      <c r="P54">
        <v>6002569</v>
      </c>
      <c r="Q54">
        <v>3378560</v>
      </c>
      <c r="R54">
        <v>3137467</v>
      </c>
    </row>
    <row r="55" spans="1:18" x14ac:dyDescent="0.25">
      <c r="A55">
        <v>54</v>
      </c>
      <c r="B55">
        <v>0</v>
      </c>
      <c r="C55">
        <v>43301587</v>
      </c>
      <c r="D55">
        <v>0</v>
      </c>
      <c r="E55">
        <v>9163655</v>
      </c>
      <c r="F55">
        <v>2660226</v>
      </c>
      <c r="G55">
        <v>0</v>
      </c>
      <c r="H55">
        <v>0</v>
      </c>
      <c r="I55">
        <v>5000000</v>
      </c>
      <c r="J55">
        <v>26601467</v>
      </c>
      <c r="K55">
        <v>0</v>
      </c>
      <c r="L55">
        <v>1189809</v>
      </c>
      <c r="M55">
        <v>1500</v>
      </c>
      <c r="N55">
        <v>9272712</v>
      </c>
      <c r="O55">
        <v>6149740</v>
      </c>
      <c r="P55">
        <v>10795958</v>
      </c>
      <c r="Q55">
        <v>3378560</v>
      </c>
      <c r="R55">
        <v>3138719</v>
      </c>
    </row>
    <row r="56" spans="1:18" x14ac:dyDescent="0.25">
      <c r="A56">
        <v>55</v>
      </c>
      <c r="B56">
        <v>0</v>
      </c>
      <c r="C56">
        <v>31516634</v>
      </c>
      <c r="D56">
        <v>0</v>
      </c>
      <c r="E56">
        <v>8564804</v>
      </c>
      <c r="F56">
        <v>2660226</v>
      </c>
      <c r="G56">
        <v>0</v>
      </c>
      <c r="H56">
        <v>0</v>
      </c>
      <c r="I56">
        <v>5000000</v>
      </c>
      <c r="J56">
        <v>35000000</v>
      </c>
      <c r="K56">
        <v>1200000</v>
      </c>
      <c r="L56">
        <v>1189809</v>
      </c>
      <c r="M56">
        <v>5418831</v>
      </c>
      <c r="N56">
        <v>0</v>
      </c>
      <c r="O56">
        <v>15393000</v>
      </c>
      <c r="P56">
        <v>6002569</v>
      </c>
      <c r="Q56">
        <v>3351356</v>
      </c>
      <c r="R56">
        <v>3137366</v>
      </c>
    </row>
    <row r="57" spans="1:18" x14ac:dyDescent="0.25">
      <c r="A57">
        <v>56</v>
      </c>
      <c r="B57">
        <v>0</v>
      </c>
      <c r="C57">
        <v>35112113</v>
      </c>
      <c r="D57">
        <v>0</v>
      </c>
      <c r="E57">
        <v>7372223</v>
      </c>
      <c r="F57">
        <v>2660226</v>
      </c>
      <c r="G57">
        <v>100000</v>
      </c>
      <c r="H57">
        <v>0</v>
      </c>
      <c r="I57">
        <v>5000000</v>
      </c>
      <c r="J57">
        <v>35000000</v>
      </c>
      <c r="K57">
        <v>1200000</v>
      </c>
      <c r="L57">
        <v>1189809</v>
      </c>
      <c r="M57">
        <v>1084630</v>
      </c>
      <c r="N57">
        <v>9272712</v>
      </c>
      <c r="O57">
        <v>15000000</v>
      </c>
      <c r="P57">
        <v>7002867</v>
      </c>
      <c r="Q57">
        <v>3378560</v>
      </c>
      <c r="R57">
        <v>3137632</v>
      </c>
    </row>
    <row r="58" spans="1:18" x14ac:dyDescent="0.25">
      <c r="A58">
        <v>57</v>
      </c>
      <c r="B58">
        <v>0</v>
      </c>
      <c r="C58">
        <v>52450523</v>
      </c>
      <c r="D58">
        <v>0</v>
      </c>
      <c r="E58">
        <v>10204603</v>
      </c>
      <c r="F58">
        <v>2660226</v>
      </c>
      <c r="G58">
        <v>0</v>
      </c>
      <c r="H58">
        <v>0</v>
      </c>
      <c r="I58">
        <v>5000000</v>
      </c>
      <c r="J58">
        <v>20071476</v>
      </c>
      <c r="K58">
        <v>0</v>
      </c>
      <c r="L58">
        <v>1189809</v>
      </c>
      <c r="M58">
        <v>4432410</v>
      </c>
      <c r="N58">
        <v>0</v>
      </c>
      <c r="O58">
        <v>393000</v>
      </c>
      <c r="P58">
        <v>9601226</v>
      </c>
      <c r="Q58">
        <v>3374918</v>
      </c>
      <c r="R58">
        <v>3139079</v>
      </c>
    </row>
    <row r="59" spans="1:18" x14ac:dyDescent="0.25">
      <c r="A59">
        <v>58</v>
      </c>
      <c r="B59">
        <v>0</v>
      </c>
      <c r="C59">
        <v>31534689</v>
      </c>
      <c r="D59">
        <v>0</v>
      </c>
      <c r="E59">
        <v>8871824</v>
      </c>
      <c r="F59">
        <v>2660226</v>
      </c>
      <c r="G59">
        <v>0</v>
      </c>
      <c r="H59">
        <v>780243</v>
      </c>
      <c r="I59">
        <v>0</v>
      </c>
      <c r="J59">
        <v>28109222</v>
      </c>
      <c r="K59">
        <v>0</v>
      </c>
      <c r="L59">
        <v>1189809</v>
      </c>
      <c r="M59">
        <v>14715366</v>
      </c>
      <c r="N59">
        <v>9272712</v>
      </c>
      <c r="O59">
        <v>393000</v>
      </c>
      <c r="P59">
        <v>6002569</v>
      </c>
      <c r="Q59">
        <v>3371538</v>
      </c>
      <c r="R59">
        <v>3138349</v>
      </c>
    </row>
    <row r="60" spans="1:18" x14ac:dyDescent="0.25">
      <c r="A60">
        <v>59</v>
      </c>
      <c r="B60">
        <v>0</v>
      </c>
      <c r="C60">
        <v>34217683</v>
      </c>
      <c r="D60">
        <v>697869</v>
      </c>
      <c r="E60">
        <v>3599534</v>
      </c>
      <c r="F60">
        <v>2660226</v>
      </c>
      <c r="G60">
        <v>0</v>
      </c>
      <c r="H60">
        <v>0</v>
      </c>
      <c r="I60">
        <v>7410465</v>
      </c>
      <c r="J60">
        <v>35000000</v>
      </c>
      <c r="K60">
        <v>1200000</v>
      </c>
      <c r="L60">
        <v>1189809</v>
      </c>
      <c r="M60">
        <v>8086990</v>
      </c>
      <c r="N60">
        <v>0</v>
      </c>
      <c r="O60">
        <v>6149740</v>
      </c>
      <c r="P60">
        <v>6002569</v>
      </c>
      <c r="Q60">
        <v>12004767</v>
      </c>
      <c r="R60">
        <v>3137670</v>
      </c>
    </row>
    <row r="61" spans="1:18" x14ac:dyDescent="0.25">
      <c r="A61">
        <v>60</v>
      </c>
      <c r="B61">
        <v>0</v>
      </c>
      <c r="C61">
        <v>30179369</v>
      </c>
      <c r="D61">
        <v>0</v>
      </c>
      <c r="E61">
        <v>8261536</v>
      </c>
      <c r="F61">
        <v>2660226</v>
      </c>
      <c r="G61">
        <v>0</v>
      </c>
      <c r="H61">
        <v>0</v>
      </c>
      <c r="I61">
        <v>0</v>
      </c>
      <c r="J61">
        <v>32419105</v>
      </c>
      <c r="K61">
        <v>0</v>
      </c>
      <c r="L61">
        <v>1189809</v>
      </c>
      <c r="M61">
        <v>14802000</v>
      </c>
      <c r="N61">
        <v>9272712</v>
      </c>
      <c r="O61">
        <v>6149740</v>
      </c>
      <c r="P61">
        <v>3836724</v>
      </c>
      <c r="Q61">
        <v>3378560</v>
      </c>
      <c r="R61">
        <v>3137854</v>
      </c>
    </row>
    <row r="62" spans="1:18" x14ac:dyDescent="0.25">
      <c r="A62">
        <v>61</v>
      </c>
      <c r="B62">
        <v>0</v>
      </c>
      <c r="C62">
        <v>48949062</v>
      </c>
      <c r="D62">
        <v>589579</v>
      </c>
      <c r="E62">
        <v>4463530</v>
      </c>
      <c r="F62">
        <v>2660226</v>
      </c>
      <c r="G62">
        <v>100000</v>
      </c>
      <c r="H62">
        <v>0</v>
      </c>
      <c r="I62">
        <v>5000000</v>
      </c>
      <c r="J62">
        <v>17935222</v>
      </c>
      <c r="K62">
        <v>0</v>
      </c>
      <c r="L62">
        <v>1189809</v>
      </c>
      <c r="M62">
        <v>14802000</v>
      </c>
      <c r="N62">
        <v>0</v>
      </c>
      <c r="O62">
        <v>13204441</v>
      </c>
      <c r="P62">
        <v>6649837</v>
      </c>
      <c r="Q62">
        <v>3344621</v>
      </c>
      <c r="R62">
        <v>3138762</v>
      </c>
    </row>
    <row r="63" spans="1:18" x14ac:dyDescent="0.25">
      <c r="A63">
        <v>62</v>
      </c>
      <c r="B63">
        <v>0</v>
      </c>
      <c r="C63">
        <v>33442729</v>
      </c>
      <c r="D63">
        <v>0</v>
      </c>
      <c r="E63">
        <v>5542799</v>
      </c>
      <c r="F63">
        <v>2660226</v>
      </c>
      <c r="G63">
        <v>0</v>
      </c>
      <c r="H63">
        <v>0</v>
      </c>
      <c r="I63">
        <v>0</v>
      </c>
      <c r="J63">
        <v>32060271</v>
      </c>
      <c r="K63">
        <v>0</v>
      </c>
      <c r="L63">
        <v>1189809</v>
      </c>
      <c r="M63">
        <v>12145863</v>
      </c>
      <c r="N63">
        <v>9272712</v>
      </c>
      <c r="O63">
        <v>6155090</v>
      </c>
      <c r="P63">
        <v>14854867</v>
      </c>
      <c r="Q63">
        <v>3352388</v>
      </c>
      <c r="R63">
        <v>3137974</v>
      </c>
    </row>
    <row r="64" spans="1:18" x14ac:dyDescent="0.25">
      <c r="A64">
        <v>63</v>
      </c>
      <c r="B64">
        <v>0</v>
      </c>
      <c r="C64">
        <v>18353985</v>
      </c>
      <c r="D64">
        <v>0</v>
      </c>
      <c r="E64">
        <v>8314652</v>
      </c>
      <c r="F64">
        <v>2660226</v>
      </c>
      <c r="G64">
        <v>90675</v>
      </c>
      <c r="H64">
        <v>0</v>
      </c>
      <c r="I64">
        <v>0</v>
      </c>
      <c r="J64">
        <v>26483793</v>
      </c>
      <c r="K64">
        <v>1000</v>
      </c>
      <c r="L64">
        <v>1189809</v>
      </c>
      <c r="M64">
        <v>14802000</v>
      </c>
      <c r="N64">
        <v>0</v>
      </c>
      <c r="O64">
        <v>2568517</v>
      </c>
      <c r="P64">
        <v>14945141</v>
      </c>
      <c r="Q64">
        <v>3283690</v>
      </c>
      <c r="R64">
        <v>3137307</v>
      </c>
    </row>
    <row r="65" spans="1:18" x14ac:dyDescent="0.25">
      <c r="A65">
        <v>64</v>
      </c>
      <c r="B65">
        <v>0</v>
      </c>
      <c r="C65">
        <v>13883283</v>
      </c>
      <c r="D65">
        <v>0</v>
      </c>
      <c r="E65">
        <v>8521125</v>
      </c>
      <c r="F65">
        <v>2660226</v>
      </c>
      <c r="G65">
        <v>0</v>
      </c>
      <c r="H65">
        <v>0</v>
      </c>
      <c r="I65">
        <v>0</v>
      </c>
      <c r="J65">
        <v>35000000</v>
      </c>
      <c r="K65">
        <v>1500</v>
      </c>
      <c r="L65">
        <v>1189809</v>
      </c>
      <c r="M65">
        <v>14802000</v>
      </c>
      <c r="N65">
        <v>0</v>
      </c>
      <c r="O65">
        <v>6149740</v>
      </c>
      <c r="P65">
        <v>14594810</v>
      </c>
      <c r="Q65">
        <v>3279815</v>
      </c>
      <c r="R65">
        <v>3137249</v>
      </c>
    </row>
    <row r="66" spans="1:18" x14ac:dyDescent="0.25">
      <c r="A66">
        <v>65</v>
      </c>
      <c r="B66">
        <v>0</v>
      </c>
      <c r="C66">
        <v>55000000</v>
      </c>
      <c r="D66">
        <v>0</v>
      </c>
      <c r="E66">
        <v>8342614</v>
      </c>
      <c r="F66">
        <v>2660226</v>
      </c>
      <c r="G66">
        <v>633655</v>
      </c>
      <c r="H66">
        <v>0</v>
      </c>
      <c r="I66">
        <v>2033593</v>
      </c>
      <c r="J66">
        <v>13644809</v>
      </c>
      <c r="K66">
        <v>1200000</v>
      </c>
      <c r="L66">
        <v>1189809</v>
      </c>
      <c r="M66">
        <v>6001500</v>
      </c>
      <c r="N66">
        <v>15000000</v>
      </c>
      <c r="O66">
        <v>0</v>
      </c>
      <c r="P66">
        <v>5754887</v>
      </c>
      <c r="Q66">
        <v>3279815</v>
      </c>
      <c r="R66">
        <v>3137837</v>
      </c>
    </row>
    <row r="67" spans="1:18" x14ac:dyDescent="0.25">
      <c r="A67">
        <v>66</v>
      </c>
      <c r="B67">
        <v>0</v>
      </c>
      <c r="C67">
        <v>37108278</v>
      </c>
      <c r="D67">
        <v>414095</v>
      </c>
      <c r="E67">
        <v>7022011</v>
      </c>
      <c r="F67">
        <v>2660226</v>
      </c>
      <c r="G67">
        <v>0</v>
      </c>
      <c r="H67">
        <v>0</v>
      </c>
      <c r="I67">
        <v>5000000</v>
      </c>
      <c r="J67">
        <v>34320931</v>
      </c>
      <c r="K67">
        <v>0</v>
      </c>
      <c r="L67">
        <v>1189809</v>
      </c>
      <c r="M67">
        <v>884409</v>
      </c>
      <c r="N67">
        <v>9272712</v>
      </c>
      <c r="O67">
        <v>6149740</v>
      </c>
      <c r="P67">
        <v>6069569</v>
      </c>
      <c r="Q67">
        <v>12056404</v>
      </c>
      <c r="R67">
        <v>3137550</v>
      </c>
    </row>
    <row r="68" spans="1:18" x14ac:dyDescent="0.25">
      <c r="A68">
        <v>67</v>
      </c>
      <c r="B68">
        <v>0</v>
      </c>
      <c r="C68">
        <v>29329835</v>
      </c>
      <c r="D68">
        <v>0</v>
      </c>
      <c r="E68">
        <v>6031434</v>
      </c>
      <c r="F68">
        <v>2660226</v>
      </c>
      <c r="G68">
        <v>0</v>
      </c>
      <c r="H68">
        <v>0</v>
      </c>
      <c r="I68">
        <v>5000000</v>
      </c>
      <c r="J68">
        <v>29546823</v>
      </c>
      <c r="K68">
        <v>0</v>
      </c>
      <c r="L68">
        <v>1189809</v>
      </c>
      <c r="M68">
        <v>14802000</v>
      </c>
      <c r="N68">
        <v>9272712</v>
      </c>
      <c r="O68">
        <v>8157054</v>
      </c>
      <c r="P68">
        <v>18084791</v>
      </c>
      <c r="Q68">
        <v>3378560</v>
      </c>
      <c r="R68">
        <v>3138166</v>
      </c>
    </row>
    <row r="69" spans="1:18" x14ac:dyDescent="0.25">
      <c r="A69">
        <v>68</v>
      </c>
      <c r="B69">
        <v>0</v>
      </c>
      <c r="C69">
        <v>37180553</v>
      </c>
      <c r="D69">
        <v>0</v>
      </c>
      <c r="E69">
        <v>3831651</v>
      </c>
      <c r="F69">
        <v>2660226</v>
      </c>
      <c r="G69">
        <v>0</v>
      </c>
      <c r="H69">
        <v>0</v>
      </c>
      <c r="I69">
        <v>5000000</v>
      </c>
      <c r="J69">
        <v>35000000</v>
      </c>
      <c r="K69">
        <v>1200000</v>
      </c>
      <c r="L69">
        <v>1189809</v>
      </c>
      <c r="M69">
        <v>8589322</v>
      </c>
      <c r="N69">
        <v>9272712</v>
      </c>
      <c r="O69">
        <v>2568517</v>
      </c>
      <c r="P69">
        <v>13693620</v>
      </c>
      <c r="Q69">
        <v>3351356</v>
      </c>
      <c r="R69">
        <v>3138690</v>
      </c>
    </row>
    <row r="70" spans="1:18" x14ac:dyDescent="0.25">
      <c r="A70">
        <v>69</v>
      </c>
      <c r="B70">
        <v>0</v>
      </c>
      <c r="C70">
        <v>29102574</v>
      </c>
      <c r="D70">
        <v>0</v>
      </c>
      <c r="E70">
        <v>9714532</v>
      </c>
      <c r="F70">
        <v>2595197</v>
      </c>
      <c r="G70">
        <v>0</v>
      </c>
      <c r="H70">
        <v>0</v>
      </c>
      <c r="I70">
        <v>0</v>
      </c>
      <c r="J70">
        <v>35000000</v>
      </c>
      <c r="K70">
        <v>1000</v>
      </c>
      <c r="L70">
        <v>1189809</v>
      </c>
      <c r="M70">
        <v>2198791</v>
      </c>
      <c r="N70">
        <v>10000000</v>
      </c>
      <c r="O70">
        <v>8968887</v>
      </c>
      <c r="P70">
        <v>19643001</v>
      </c>
      <c r="Q70">
        <v>3279815</v>
      </c>
      <c r="R70">
        <v>3138821</v>
      </c>
    </row>
    <row r="71" spans="1:18" x14ac:dyDescent="0.25">
      <c r="A71">
        <v>70</v>
      </c>
      <c r="B71">
        <v>0</v>
      </c>
      <c r="C71">
        <v>44256464</v>
      </c>
      <c r="D71">
        <v>0</v>
      </c>
      <c r="E71">
        <v>2860957</v>
      </c>
      <c r="F71">
        <v>2660226</v>
      </c>
      <c r="G71">
        <v>0</v>
      </c>
      <c r="H71">
        <v>0</v>
      </c>
      <c r="I71">
        <v>5000000</v>
      </c>
      <c r="J71">
        <v>22266389</v>
      </c>
      <c r="K71">
        <v>1200000</v>
      </c>
      <c r="L71">
        <v>1189809</v>
      </c>
      <c r="M71">
        <v>14801500</v>
      </c>
      <c r="N71">
        <v>9272712</v>
      </c>
      <c r="O71">
        <v>6149740</v>
      </c>
      <c r="P71">
        <v>6069569</v>
      </c>
      <c r="Q71">
        <v>7603864</v>
      </c>
      <c r="R71">
        <v>3139599</v>
      </c>
    </row>
    <row r="72" spans="1:18" x14ac:dyDescent="0.25">
      <c r="A72">
        <v>71</v>
      </c>
      <c r="B72">
        <v>0</v>
      </c>
      <c r="C72">
        <v>49208457</v>
      </c>
      <c r="D72">
        <v>0</v>
      </c>
      <c r="E72">
        <v>5189619</v>
      </c>
      <c r="F72">
        <v>2660226</v>
      </c>
      <c r="G72">
        <v>0</v>
      </c>
      <c r="H72">
        <v>0</v>
      </c>
      <c r="I72">
        <v>5000000</v>
      </c>
      <c r="J72">
        <v>23117963</v>
      </c>
      <c r="K72">
        <v>0</v>
      </c>
      <c r="L72">
        <v>1189809</v>
      </c>
      <c r="M72">
        <v>6002000</v>
      </c>
      <c r="N72">
        <v>15000000</v>
      </c>
      <c r="O72">
        <v>6149740</v>
      </c>
      <c r="P72">
        <v>1487564</v>
      </c>
      <c r="Q72">
        <v>3313490</v>
      </c>
      <c r="R72">
        <v>3138063</v>
      </c>
    </row>
    <row r="73" spans="1:18" x14ac:dyDescent="0.25">
      <c r="A73">
        <v>72</v>
      </c>
      <c r="B73">
        <v>0</v>
      </c>
      <c r="C73">
        <v>18833020</v>
      </c>
      <c r="D73">
        <v>0</v>
      </c>
      <c r="E73">
        <v>8343313</v>
      </c>
      <c r="F73">
        <v>2660226</v>
      </c>
      <c r="G73">
        <v>0</v>
      </c>
      <c r="H73">
        <v>7737538</v>
      </c>
      <c r="I73">
        <v>0</v>
      </c>
      <c r="J73">
        <v>34218705</v>
      </c>
      <c r="K73">
        <v>0</v>
      </c>
      <c r="L73">
        <v>1189809</v>
      </c>
      <c r="M73">
        <v>13157247</v>
      </c>
      <c r="N73">
        <v>9272712</v>
      </c>
      <c r="O73">
        <v>6149740</v>
      </c>
      <c r="P73">
        <v>11181276</v>
      </c>
      <c r="Q73">
        <v>3378560</v>
      </c>
      <c r="R73">
        <v>3137832</v>
      </c>
    </row>
    <row r="74" spans="1:18" x14ac:dyDescent="0.25">
      <c r="A74">
        <v>73</v>
      </c>
      <c r="B74">
        <v>0</v>
      </c>
      <c r="C74">
        <v>18625151</v>
      </c>
      <c r="D74">
        <v>0</v>
      </c>
      <c r="E74">
        <v>11128984</v>
      </c>
      <c r="F74">
        <v>2660226</v>
      </c>
      <c r="G74">
        <v>2935389</v>
      </c>
      <c r="H74">
        <v>0</v>
      </c>
      <c r="I74">
        <v>0</v>
      </c>
      <c r="J74">
        <v>35000000</v>
      </c>
      <c r="K74">
        <v>1200000</v>
      </c>
      <c r="L74">
        <v>1189809</v>
      </c>
      <c r="M74">
        <v>1602000</v>
      </c>
      <c r="N74">
        <v>9272712</v>
      </c>
      <c r="O74">
        <v>12971522</v>
      </c>
      <c r="P74">
        <v>14265976</v>
      </c>
      <c r="Q74">
        <v>3345224</v>
      </c>
      <c r="R74">
        <v>3137662</v>
      </c>
    </row>
    <row r="75" spans="1:18" x14ac:dyDescent="0.25">
      <c r="A75">
        <v>74</v>
      </c>
      <c r="B75">
        <v>65617</v>
      </c>
      <c r="C75">
        <v>12722646</v>
      </c>
      <c r="D75">
        <v>0</v>
      </c>
      <c r="E75">
        <v>13464296</v>
      </c>
      <c r="F75">
        <v>2660226</v>
      </c>
      <c r="G75">
        <v>0</v>
      </c>
      <c r="H75">
        <v>3515745</v>
      </c>
      <c r="I75">
        <v>0</v>
      </c>
      <c r="J75">
        <v>35000000</v>
      </c>
      <c r="K75">
        <v>449922</v>
      </c>
      <c r="L75">
        <v>1189809</v>
      </c>
      <c r="M75">
        <v>14802000</v>
      </c>
      <c r="N75">
        <v>3198580</v>
      </c>
      <c r="O75">
        <v>15393000</v>
      </c>
      <c r="P75">
        <v>7002867</v>
      </c>
      <c r="Q75">
        <v>3283198</v>
      </c>
      <c r="R75">
        <v>3137303</v>
      </c>
    </row>
    <row r="76" spans="1:18" x14ac:dyDescent="0.25">
      <c r="A76">
        <v>75</v>
      </c>
      <c r="B76">
        <v>0</v>
      </c>
      <c r="C76">
        <v>30976142</v>
      </c>
      <c r="D76">
        <v>0</v>
      </c>
      <c r="E76">
        <v>4909077</v>
      </c>
      <c r="F76">
        <v>2660226</v>
      </c>
      <c r="G76">
        <v>0</v>
      </c>
      <c r="H76">
        <v>0</v>
      </c>
      <c r="I76">
        <v>0</v>
      </c>
      <c r="J76">
        <v>35000000</v>
      </c>
      <c r="K76">
        <v>1200000</v>
      </c>
      <c r="L76">
        <v>1189809</v>
      </c>
      <c r="M76">
        <v>9364903</v>
      </c>
      <c r="N76">
        <v>9272712</v>
      </c>
      <c r="O76">
        <v>9947805</v>
      </c>
      <c r="P76">
        <v>3836724</v>
      </c>
      <c r="Q76">
        <v>3378560</v>
      </c>
      <c r="R76">
        <v>3137531</v>
      </c>
    </row>
    <row r="77" spans="1:18" x14ac:dyDescent="0.25">
      <c r="A77">
        <v>76</v>
      </c>
      <c r="B77">
        <v>0</v>
      </c>
      <c r="C77">
        <v>33541944</v>
      </c>
      <c r="D77">
        <v>398573</v>
      </c>
      <c r="E77">
        <v>7211109</v>
      </c>
      <c r="F77">
        <v>2660226</v>
      </c>
      <c r="G77">
        <v>0</v>
      </c>
      <c r="H77">
        <v>0</v>
      </c>
      <c r="I77">
        <v>0</v>
      </c>
      <c r="J77">
        <v>35000000</v>
      </c>
      <c r="K77">
        <v>500</v>
      </c>
      <c r="L77">
        <v>1189809</v>
      </c>
      <c r="M77">
        <v>12094961</v>
      </c>
      <c r="N77">
        <v>9272712</v>
      </c>
      <c r="O77">
        <v>393000</v>
      </c>
      <c r="P77">
        <v>1069569</v>
      </c>
      <c r="Q77">
        <v>4133790</v>
      </c>
      <c r="R77">
        <v>3138558</v>
      </c>
    </row>
    <row r="78" spans="1:18" x14ac:dyDescent="0.25">
      <c r="A78">
        <v>77</v>
      </c>
      <c r="B78">
        <v>0</v>
      </c>
      <c r="C78">
        <v>44214865</v>
      </c>
      <c r="D78">
        <v>314039</v>
      </c>
      <c r="E78">
        <v>4343395</v>
      </c>
      <c r="F78">
        <v>2660226</v>
      </c>
      <c r="G78">
        <v>0</v>
      </c>
      <c r="H78">
        <v>0</v>
      </c>
      <c r="I78">
        <v>0</v>
      </c>
      <c r="J78">
        <v>35000000</v>
      </c>
      <c r="K78">
        <v>1200000</v>
      </c>
      <c r="L78">
        <v>1189809</v>
      </c>
      <c r="M78">
        <v>232076</v>
      </c>
      <c r="N78">
        <v>9272712</v>
      </c>
      <c r="O78">
        <v>10398098</v>
      </c>
      <c r="P78">
        <v>5000000</v>
      </c>
      <c r="Q78">
        <v>3297688</v>
      </c>
      <c r="R78">
        <v>3138031</v>
      </c>
    </row>
    <row r="79" spans="1:18" x14ac:dyDescent="0.25">
      <c r="A79">
        <v>78</v>
      </c>
      <c r="B79">
        <v>0</v>
      </c>
      <c r="C79">
        <v>25226595</v>
      </c>
      <c r="D79">
        <v>0</v>
      </c>
      <c r="E79">
        <v>4780086</v>
      </c>
      <c r="F79">
        <v>2660226</v>
      </c>
      <c r="G79">
        <v>0</v>
      </c>
      <c r="H79">
        <v>0</v>
      </c>
      <c r="I79">
        <v>0</v>
      </c>
      <c r="J79">
        <v>35000000</v>
      </c>
      <c r="K79">
        <v>500</v>
      </c>
      <c r="L79">
        <v>1189809</v>
      </c>
      <c r="M79">
        <v>14802000</v>
      </c>
      <c r="N79">
        <v>9272712</v>
      </c>
      <c r="O79">
        <v>6149740</v>
      </c>
      <c r="P79">
        <v>13452962</v>
      </c>
      <c r="Q79">
        <v>3378560</v>
      </c>
      <c r="R79">
        <v>3137492</v>
      </c>
    </row>
    <row r="80" spans="1:18" x14ac:dyDescent="0.25">
      <c r="A80">
        <v>79</v>
      </c>
      <c r="B80">
        <v>0</v>
      </c>
      <c r="C80">
        <v>21809841</v>
      </c>
      <c r="D80">
        <v>0</v>
      </c>
      <c r="E80">
        <v>15605787</v>
      </c>
      <c r="F80">
        <v>2660226</v>
      </c>
      <c r="G80">
        <v>100000</v>
      </c>
      <c r="H80">
        <v>0</v>
      </c>
      <c r="I80">
        <v>0</v>
      </c>
      <c r="J80">
        <v>35000000</v>
      </c>
      <c r="K80">
        <v>621487</v>
      </c>
      <c r="L80">
        <v>1189809</v>
      </c>
      <c r="M80">
        <v>9396087</v>
      </c>
      <c r="N80">
        <v>9272712</v>
      </c>
      <c r="O80">
        <v>6149740</v>
      </c>
      <c r="P80">
        <v>11700367</v>
      </c>
      <c r="Q80">
        <v>3300922</v>
      </c>
      <c r="R80">
        <v>3137274</v>
      </c>
    </row>
    <row r="81" spans="1:18" x14ac:dyDescent="0.25">
      <c r="A81">
        <v>80</v>
      </c>
      <c r="B81">
        <v>0</v>
      </c>
      <c r="C81">
        <v>29510931</v>
      </c>
      <c r="D81">
        <v>2030770</v>
      </c>
      <c r="E81">
        <v>5533065</v>
      </c>
      <c r="F81">
        <v>2660226</v>
      </c>
      <c r="G81">
        <v>0</v>
      </c>
      <c r="H81">
        <v>0</v>
      </c>
      <c r="I81">
        <v>0</v>
      </c>
      <c r="J81">
        <v>27238322</v>
      </c>
      <c r="K81">
        <v>500</v>
      </c>
      <c r="L81">
        <v>1189809</v>
      </c>
      <c r="M81">
        <v>14802000</v>
      </c>
      <c r="N81">
        <v>9272712</v>
      </c>
      <c r="O81">
        <v>4574707</v>
      </c>
      <c r="P81">
        <v>11122958</v>
      </c>
      <c r="Q81">
        <v>3369683</v>
      </c>
      <c r="R81">
        <v>3138618</v>
      </c>
    </row>
    <row r="82" spans="1:18" x14ac:dyDescent="0.25">
      <c r="A82">
        <v>81</v>
      </c>
      <c r="B82">
        <v>0</v>
      </c>
      <c r="C82">
        <v>30095024</v>
      </c>
      <c r="D82">
        <v>0</v>
      </c>
      <c r="E82">
        <v>2016704</v>
      </c>
      <c r="F82">
        <v>2660226</v>
      </c>
      <c r="G82">
        <v>2568465</v>
      </c>
      <c r="H82">
        <v>0</v>
      </c>
      <c r="I82">
        <v>5000000</v>
      </c>
      <c r="J82">
        <v>35000000</v>
      </c>
      <c r="K82">
        <v>1200000</v>
      </c>
      <c r="L82">
        <v>1189809</v>
      </c>
      <c r="M82">
        <v>8702071</v>
      </c>
      <c r="N82">
        <v>9272712</v>
      </c>
      <c r="O82">
        <v>8950581</v>
      </c>
      <c r="P82">
        <v>8160138</v>
      </c>
      <c r="Q82">
        <v>3370854</v>
      </c>
      <c r="R82">
        <v>3137703</v>
      </c>
    </row>
    <row r="83" spans="1:18" x14ac:dyDescent="0.25">
      <c r="A83">
        <v>82</v>
      </c>
      <c r="B83">
        <v>0</v>
      </c>
      <c r="C83">
        <v>22627120</v>
      </c>
      <c r="D83">
        <v>0</v>
      </c>
      <c r="E83">
        <v>7795925</v>
      </c>
      <c r="F83">
        <v>2660226</v>
      </c>
      <c r="G83">
        <v>0</v>
      </c>
      <c r="H83">
        <v>0</v>
      </c>
      <c r="I83">
        <v>0</v>
      </c>
      <c r="J83">
        <v>35000000</v>
      </c>
      <c r="K83">
        <v>500</v>
      </c>
      <c r="L83">
        <v>1189809</v>
      </c>
      <c r="M83">
        <v>14802000</v>
      </c>
      <c r="N83">
        <v>9272712</v>
      </c>
      <c r="O83">
        <v>11082101</v>
      </c>
      <c r="P83">
        <v>7002867</v>
      </c>
      <c r="Q83">
        <v>3313880</v>
      </c>
      <c r="R83">
        <v>3137816</v>
      </c>
    </row>
    <row r="84" spans="1:18" x14ac:dyDescent="0.25">
      <c r="A84">
        <v>83</v>
      </c>
      <c r="B84">
        <v>0</v>
      </c>
      <c r="C84">
        <v>25446464</v>
      </c>
      <c r="D84">
        <v>0</v>
      </c>
      <c r="E84">
        <v>7712281</v>
      </c>
      <c r="F84">
        <v>2660226</v>
      </c>
      <c r="G84">
        <v>0</v>
      </c>
      <c r="H84">
        <v>0</v>
      </c>
      <c r="I84">
        <v>0</v>
      </c>
      <c r="J84">
        <v>35000000</v>
      </c>
      <c r="K84">
        <v>2000</v>
      </c>
      <c r="L84">
        <v>1189809</v>
      </c>
      <c r="M84">
        <v>14802000</v>
      </c>
      <c r="N84">
        <v>9272712</v>
      </c>
      <c r="O84">
        <v>6149740</v>
      </c>
      <c r="P84">
        <v>10744401</v>
      </c>
      <c r="Q84">
        <v>1260346</v>
      </c>
      <c r="R84">
        <v>3138510</v>
      </c>
    </row>
    <row r="85" spans="1:18" x14ac:dyDescent="0.25">
      <c r="A85">
        <v>84</v>
      </c>
      <c r="B85">
        <v>0</v>
      </c>
      <c r="C85">
        <v>33826401</v>
      </c>
      <c r="D85">
        <v>0</v>
      </c>
      <c r="E85">
        <v>4021851</v>
      </c>
      <c r="F85">
        <v>2660226</v>
      </c>
      <c r="G85">
        <v>0</v>
      </c>
      <c r="H85">
        <v>0</v>
      </c>
      <c r="I85">
        <v>5000000</v>
      </c>
      <c r="J85">
        <v>35000000</v>
      </c>
      <c r="K85">
        <v>1200000</v>
      </c>
      <c r="L85">
        <v>1189809</v>
      </c>
      <c r="M85">
        <v>7965137</v>
      </c>
      <c r="N85">
        <v>12372057</v>
      </c>
      <c r="O85">
        <v>6149740</v>
      </c>
      <c r="P85">
        <v>17125534</v>
      </c>
      <c r="Q85">
        <v>3370719</v>
      </c>
      <c r="R85">
        <v>3138271</v>
      </c>
    </row>
    <row r="86" spans="1:18" x14ac:dyDescent="0.25">
      <c r="A86">
        <v>85</v>
      </c>
      <c r="B86">
        <v>0</v>
      </c>
      <c r="C86">
        <v>32434324</v>
      </c>
      <c r="D86">
        <v>0</v>
      </c>
      <c r="E86">
        <v>3070064</v>
      </c>
      <c r="F86">
        <v>2660226</v>
      </c>
      <c r="G86">
        <v>0</v>
      </c>
      <c r="H86">
        <v>0</v>
      </c>
      <c r="I86">
        <v>5000000</v>
      </c>
      <c r="J86">
        <v>35000000</v>
      </c>
      <c r="K86">
        <v>1200000</v>
      </c>
      <c r="L86">
        <v>1189809</v>
      </c>
      <c r="M86">
        <v>10439622</v>
      </c>
      <c r="N86">
        <v>9272712</v>
      </c>
      <c r="O86">
        <v>15393000</v>
      </c>
      <c r="P86">
        <v>13325010</v>
      </c>
      <c r="Q86">
        <v>1945619</v>
      </c>
      <c r="R86">
        <v>3139610</v>
      </c>
    </row>
    <row r="87" spans="1:18" x14ac:dyDescent="0.25">
      <c r="A87">
        <v>86</v>
      </c>
      <c r="B87">
        <v>0</v>
      </c>
      <c r="C87">
        <v>23410798</v>
      </c>
      <c r="D87">
        <v>0</v>
      </c>
      <c r="E87">
        <v>5469748</v>
      </c>
      <c r="F87">
        <v>2660226</v>
      </c>
      <c r="G87">
        <v>0</v>
      </c>
      <c r="H87">
        <v>0</v>
      </c>
      <c r="I87">
        <v>0</v>
      </c>
      <c r="J87">
        <v>35000000</v>
      </c>
      <c r="K87">
        <v>1000</v>
      </c>
      <c r="L87">
        <v>1189809</v>
      </c>
      <c r="M87">
        <v>14802000</v>
      </c>
      <c r="N87">
        <v>9272712</v>
      </c>
      <c r="O87">
        <v>15393000</v>
      </c>
      <c r="P87">
        <v>16045571</v>
      </c>
      <c r="Q87">
        <v>3378560</v>
      </c>
      <c r="R87">
        <v>3137599</v>
      </c>
    </row>
    <row r="88" spans="1:18" x14ac:dyDescent="0.25">
      <c r="A88">
        <v>87</v>
      </c>
      <c r="B88">
        <v>0</v>
      </c>
      <c r="C88">
        <v>28022761</v>
      </c>
      <c r="D88">
        <v>0</v>
      </c>
      <c r="E88">
        <v>5626416</v>
      </c>
      <c r="F88">
        <v>2660226</v>
      </c>
      <c r="G88">
        <v>0</v>
      </c>
      <c r="H88">
        <v>0</v>
      </c>
      <c r="I88">
        <v>5000000</v>
      </c>
      <c r="J88">
        <v>35000000</v>
      </c>
      <c r="K88">
        <v>1200000</v>
      </c>
      <c r="L88">
        <v>1189809</v>
      </c>
      <c r="M88">
        <v>7602000</v>
      </c>
      <c r="N88">
        <v>9272712</v>
      </c>
      <c r="O88">
        <v>15393000</v>
      </c>
      <c r="P88">
        <v>7002867</v>
      </c>
      <c r="Q88">
        <v>3378560</v>
      </c>
      <c r="R88">
        <v>3137710</v>
      </c>
    </row>
    <row r="89" spans="1:18" x14ac:dyDescent="0.25">
      <c r="A89">
        <v>88</v>
      </c>
      <c r="B89">
        <v>0</v>
      </c>
      <c r="C89">
        <v>55000000</v>
      </c>
      <c r="D89">
        <v>0</v>
      </c>
      <c r="E89">
        <v>5639073</v>
      </c>
      <c r="F89">
        <v>2660226</v>
      </c>
      <c r="G89">
        <v>9089</v>
      </c>
      <c r="H89">
        <v>0</v>
      </c>
      <c r="I89">
        <v>5000000</v>
      </c>
      <c r="J89">
        <v>15719405</v>
      </c>
      <c r="K89">
        <v>1200000</v>
      </c>
      <c r="L89">
        <v>1189809</v>
      </c>
      <c r="M89">
        <v>8504441</v>
      </c>
      <c r="N89">
        <v>6185527</v>
      </c>
      <c r="O89">
        <v>6149740</v>
      </c>
      <c r="P89">
        <v>7002867</v>
      </c>
      <c r="Q89">
        <v>5880684</v>
      </c>
      <c r="R89">
        <v>3138244</v>
      </c>
    </row>
    <row r="90" spans="1:18" x14ac:dyDescent="0.25">
      <c r="A90">
        <v>89</v>
      </c>
      <c r="B90">
        <v>0</v>
      </c>
      <c r="C90">
        <v>30188860</v>
      </c>
      <c r="D90">
        <v>1022485</v>
      </c>
      <c r="E90">
        <v>7401696</v>
      </c>
      <c r="F90">
        <v>2660226</v>
      </c>
      <c r="G90">
        <v>983795</v>
      </c>
      <c r="H90">
        <v>0</v>
      </c>
      <c r="I90">
        <v>5000000</v>
      </c>
      <c r="J90">
        <v>35000000</v>
      </c>
      <c r="K90">
        <v>576551</v>
      </c>
      <c r="L90">
        <v>1189809</v>
      </c>
      <c r="M90">
        <v>7602000</v>
      </c>
      <c r="N90">
        <v>0</v>
      </c>
      <c r="O90">
        <v>6149740</v>
      </c>
      <c r="P90">
        <v>7002867</v>
      </c>
      <c r="Q90">
        <v>11242305</v>
      </c>
      <c r="R90">
        <v>3137458</v>
      </c>
    </row>
    <row r="91" spans="1:18" x14ac:dyDescent="0.25">
      <c r="A91">
        <v>90</v>
      </c>
      <c r="B91">
        <v>0</v>
      </c>
      <c r="C91">
        <v>28946134</v>
      </c>
      <c r="D91">
        <v>353282</v>
      </c>
      <c r="E91">
        <v>4309889</v>
      </c>
      <c r="F91">
        <v>2660226</v>
      </c>
      <c r="G91">
        <v>159244</v>
      </c>
      <c r="H91">
        <v>0</v>
      </c>
      <c r="I91">
        <v>5000000</v>
      </c>
      <c r="J91">
        <v>35000000</v>
      </c>
      <c r="K91">
        <v>1200000</v>
      </c>
      <c r="L91">
        <v>1189809</v>
      </c>
      <c r="M91">
        <v>4453218</v>
      </c>
      <c r="N91">
        <v>15000000</v>
      </c>
      <c r="O91">
        <v>12925713</v>
      </c>
      <c r="P91">
        <v>14857972</v>
      </c>
      <c r="Q91">
        <v>3378560</v>
      </c>
      <c r="R91">
        <v>3137984</v>
      </c>
    </row>
    <row r="92" spans="1:18" x14ac:dyDescent="0.25">
      <c r="A92">
        <v>91</v>
      </c>
      <c r="B92">
        <v>0</v>
      </c>
      <c r="C92">
        <v>26378890</v>
      </c>
      <c r="D92">
        <v>1526995</v>
      </c>
      <c r="E92">
        <v>4094036</v>
      </c>
      <c r="F92">
        <v>2660226</v>
      </c>
      <c r="G92">
        <v>0</v>
      </c>
      <c r="H92">
        <v>0</v>
      </c>
      <c r="I92">
        <v>0</v>
      </c>
      <c r="J92">
        <v>29497387</v>
      </c>
      <c r="K92">
        <v>500</v>
      </c>
      <c r="L92">
        <v>1189809</v>
      </c>
      <c r="M92">
        <v>14802000</v>
      </c>
      <c r="N92">
        <v>14817288</v>
      </c>
      <c r="O92">
        <v>6155090</v>
      </c>
      <c r="P92">
        <v>13424061</v>
      </c>
      <c r="Q92">
        <v>3391234</v>
      </c>
      <c r="R92">
        <v>3137761</v>
      </c>
    </row>
    <row r="93" spans="1:18" x14ac:dyDescent="0.25">
      <c r="A93">
        <v>92</v>
      </c>
      <c r="B93">
        <v>0</v>
      </c>
      <c r="C93">
        <v>35749653</v>
      </c>
      <c r="D93">
        <v>0</v>
      </c>
      <c r="E93">
        <v>6187171</v>
      </c>
      <c r="F93">
        <v>2660226</v>
      </c>
      <c r="G93">
        <v>0</v>
      </c>
      <c r="H93">
        <v>0</v>
      </c>
      <c r="I93">
        <v>5000000</v>
      </c>
      <c r="J93">
        <v>20609128</v>
      </c>
      <c r="K93">
        <v>0</v>
      </c>
      <c r="L93">
        <v>1189809</v>
      </c>
      <c r="M93">
        <v>13941605</v>
      </c>
      <c r="N93">
        <v>9272712</v>
      </c>
      <c r="O93">
        <v>13606598</v>
      </c>
      <c r="P93">
        <v>19643001</v>
      </c>
      <c r="Q93">
        <v>3343957</v>
      </c>
      <c r="R93">
        <v>3137817</v>
      </c>
    </row>
    <row r="94" spans="1:18" x14ac:dyDescent="0.25">
      <c r="A94">
        <v>93</v>
      </c>
      <c r="B94">
        <v>0</v>
      </c>
      <c r="C94">
        <v>25919264</v>
      </c>
      <c r="D94">
        <v>382253</v>
      </c>
      <c r="E94">
        <v>7490957</v>
      </c>
      <c r="F94">
        <v>2660226</v>
      </c>
      <c r="G94">
        <v>791156</v>
      </c>
      <c r="H94">
        <v>0</v>
      </c>
      <c r="I94">
        <v>0</v>
      </c>
      <c r="J94">
        <v>34482046</v>
      </c>
      <c r="K94">
        <v>1200000</v>
      </c>
      <c r="L94">
        <v>1189809</v>
      </c>
      <c r="M94">
        <v>6758236</v>
      </c>
      <c r="N94">
        <v>10000000</v>
      </c>
      <c r="O94">
        <v>15393000</v>
      </c>
      <c r="P94">
        <v>19643001</v>
      </c>
      <c r="Q94">
        <v>3354378</v>
      </c>
      <c r="R94">
        <v>3138029</v>
      </c>
    </row>
    <row r="95" spans="1:18" x14ac:dyDescent="0.25">
      <c r="A95">
        <v>94</v>
      </c>
      <c r="B95">
        <v>0</v>
      </c>
      <c r="C95">
        <v>28857044</v>
      </c>
      <c r="D95">
        <v>0</v>
      </c>
      <c r="E95">
        <v>10645044</v>
      </c>
      <c r="F95">
        <v>2660226</v>
      </c>
      <c r="G95">
        <v>0</v>
      </c>
      <c r="H95">
        <v>0</v>
      </c>
      <c r="I95">
        <v>0</v>
      </c>
      <c r="J95">
        <v>23690128</v>
      </c>
      <c r="K95">
        <v>0</v>
      </c>
      <c r="L95">
        <v>1189809</v>
      </c>
      <c r="M95">
        <v>14802000</v>
      </c>
      <c r="N95">
        <v>8844724</v>
      </c>
      <c r="O95">
        <v>2568517</v>
      </c>
      <c r="P95">
        <v>9398115</v>
      </c>
      <c r="Q95">
        <v>3378560</v>
      </c>
      <c r="R95">
        <v>3137312</v>
      </c>
    </row>
    <row r="96" spans="1:18" x14ac:dyDescent="0.25">
      <c r="A96">
        <v>95</v>
      </c>
      <c r="B96">
        <v>0</v>
      </c>
      <c r="C96">
        <v>28501393</v>
      </c>
      <c r="D96">
        <v>902769</v>
      </c>
      <c r="E96">
        <v>4922458</v>
      </c>
      <c r="F96">
        <v>2660226</v>
      </c>
      <c r="G96">
        <v>0</v>
      </c>
      <c r="H96">
        <v>0</v>
      </c>
      <c r="I96">
        <v>0</v>
      </c>
      <c r="J96">
        <v>35000000</v>
      </c>
      <c r="K96">
        <v>1200000</v>
      </c>
      <c r="L96">
        <v>1189809</v>
      </c>
      <c r="M96">
        <v>9602000</v>
      </c>
      <c r="N96">
        <v>9272712</v>
      </c>
      <c r="O96">
        <v>9559972</v>
      </c>
      <c r="P96">
        <v>9999502</v>
      </c>
      <c r="Q96">
        <v>3355555</v>
      </c>
      <c r="R96">
        <v>3137770</v>
      </c>
    </row>
    <row r="97" spans="1:18" x14ac:dyDescent="0.25">
      <c r="A97">
        <v>96</v>
      </c>
      <c r="B97">
        <v>0</v>
      </c>
      <c r="C97">
        <v>21729452</v>
      </c>
      <c r="D97">
        <v>0</v>
      </c>
      <c r="E97">
        <v>4784912</v>
      </c>
      <c r="F97">
        <v>2660226</v>
      </c>
      <c r="G97">
        <v>0</v>
      </c>
      <c r="H97">
        <v>0</v>
      </c>
      <c r="I97">
        <v>0</v>
      </c>
      <c r="J97">
        <v>35000000</v>
      </c>
      <c r="K97">
        <v>1500</v>
      </c>
      <c r="L97">
        <v>1189809</v>
      </c>
      <c r="M97">
        <v>14802000</v>
      </c>
      <c r="N97">
        <v>9272712</v>
      </c>
      <c r="O97">
        <v>15393000</v>
      </c>
      <c r="P97">
        <v>16990049</v>
      </c>
      <c r="Q97">
        <v>3279815</v>
      </c>
      <c r="R97">
        <v>3138062</v>
      </c>
    </row>
    <row r="98" spans="1:18" x14ac:dyDescent="0.25">
      <c r="A98">
        <v>97</v>
      </c>
      <c r="B98">
        <v>0</v>
      </c>
      <c r="C98">
        <v>18781128</v>
      </c>
      <c r="D98">
        <v>0</v>
      </c>
      <c r="E98">
        <v>6877623</v>
      </c>
      <c r="F98">
        <v>2660226</v>
      </c>
      <c r="G98">
        <v>0</v>
      </c>
      <c r="H98">
        <v>387274</v>
      </c>
      <c r="I98">
        <v>0</v>
      </c>
      <c r="J98">
        <v>35000000</v>
      </c>
      <c r="K98">
        <v>1200000</v>
      </c>
      <c r="L98">
        <v>1189809</v>
      </c>
      <c r="M98">
        <v>14802000</v>
      </c>
      <c r="N98">
        <v>9272712</v>
      </c>
      <c r="O98">
        <v>10765571</v>
      </c>
      <c r="P98">
        <v>15270039</v>
      </c>
      <c r="Q98">
        <v>3281081</v>
      </c>
      <c r="R98">
        <v>3137249</v>
      </c>
    </row>
    <row r="99" spans="1:18" x14ac:dyDescent="0.25">
      <c r="A99">
        <v>98</v>
      </c>
      <c r="B99">
        <v>0</v>
      </c>
      <c r="C99">
        <v>11365426</v>
      </c>
      <c r="D99">
        <v>0</v>
      </c>
      <c r="E99">
        <v>19479539</v>
      </c>
      <c r="F99">
        <v>2660226</v>
      </c>
      <c r="G99">
        <v>0</v>
      </c>
      <c r="H99">
        <v>3240866</v>
      </c>
      <c r="I99">
        <v>0</v>
      </c>
      <c r="J99">
        <v>35000000</v>
      </c>
      <c r="K99">
        <v>1000</v>
      </c>
      <c r="L99">
        <v>1189809</v>
      </c>
      <c r="M99">
        <v>9602000</v>
      </c>
      <c r="N99">
        <v>0</v>
      </c>
      <c r="O99">
        <v>6149740</v>
      </c>
      <c r="P99">
        <v>13282154</v>
      </c>
      <c r="Q99">
        <v>3378560</v>
      </c>
      <c r="R99">
        <v>3137249</v>
      </c>
    </row>
    <row r="100" spans="1:18" x14ac:dyDescent="0.25">
      <c r="A100">
        <v>99</v>
      </c>
      <c r="B100">
        <v>0</v>
      </c>
      <c r="C100">
        <v>34513389</v>
      </c>
      <c r="D100">
        <v>1040943</v>
      </c>
      <c r="E100">
        <v>5383838</v>
      </c>
      <c r="F100">
        <v>2660226</v>
      </c>
      <c r="G100">
        <v>0</v>
      </c>
      <c r="H100">
        <v>0</v>
      </c>
      <c r="I100">
        <v>5000000</v>
      </c>
      <c r="J100">
        <v>35000000</v>
      </c>
      <c r="K100">
        <v>1200000</v>
      </c>
      <c r="L100">
        <v>1189809</v>
      </c>
      <c r="M100">
        <v>6575863</v>
      </c>
      <c r="N100">
        <v>0</v>
      </c>
      <c r="O100">
        <v>10232480</v>
      </c>
      <c r="P100">
        <v>3798701</v>
      </c>
      <c r="Q100">
        <v>3361238</v>
      </c>
      <c r="R100">
        <v>3137591</v>
      </c>
    </row>
    <row r="101" spans="1:18" x14ac:dyDescent="0.25">
      <c r="A101">
        <v>100</v>
      </c>
      <c r="B101">
        <v>0</v>
      </c>
      <c r="C101">
        <v>13810660</v>
      </c>
      <c r="D101">
        <v>104268</v>
      </c>
      <c r="E101">
        <v>4026347</v>
      </c>
      <c r="F101">
        <v>2660226</v>
      </c>
      <c r="G101">
        <v>0</v>
      </c>
      <c r="H101">
        <v>4804304</v>
      </c>
      <c r="I101">
        <v>0</v>
      </c>
      <c r="J101">
        <v>35000000</v>
      </c>
      <c r="K101">
        <v>2000</v>
      </c>
      <c r="L101">
        <v>1189809</v>
      </c>
      <c r="M101">
        <v>14802000</v>
      </c>
      <c r="N101">
        <v>14711650</v>
      </c>
      <c r="O101">
        <v>15001532</v>
      </c>
      <c r="P101">
        <v>13227050</v>
      </c>
      <c r="Q101">
        <v>3326283</v>
      </c>
      <c r="R101">
        <v>3137494</v>
      </c>
    </row>
    <row r="102" spans="1:18" x14ac:dyDescent="0.25">
      <c r="A102">
        <v>101</v>
      </c>
      <c r="B102">
        <v>0</v>
      </c>
      <c r="C102">
        <v>55000000</v>
      </c>
      <c r="D102">
        <v>0</v>
      </c>
      <c r="E102">
        <v>4451181</v>
      </c>
      <c r="F102">
        <v>2660226</v>
      </c>
      <c r="G102">
        <v>226926</v>
      </c>
      <c r="H102">
        <v>0</v>
      </c>
      <c r="I102">
        <v>5000000</v>
      </c>
      <c r="J102">
        <v>13811674</v>
      </c>
      <c r="K102">
        <v>1200000</v>
      </c>
      <c r="L102">
        <v>1189809</v>
      </c>
      <c r="M102">
        <v>10896586</v>
      </c>
      <c r="N102">
        <v>9272712</v>
      </c>
      <c r="O102">
        <v>9554380</v>
      </c>
      <c r="P102">
        <v>6002569</v>
      </c>
      <c r="Q102">
        <v>3357579</v>
      </c>
      <c r="R102">
        <v>3139032</v>
      </c>
    </row>
    <row r="103" spans="1:18" x14ac:dyDescent="0.25">
      <c r="A103">
        <v>102</v>
      </c>
      <c r="B103">
        <v>0</v>
      </c>
      <c r="C103">
        <v>24427455</v>
      </c>
      <c r="D103">
        <v>0</v>
      </c>
      <c r="E103">
        <v>9553014</v>
      </c>
      <c r="F103">
        <v>2660226</v>
      </c>
      <c r="G103">
        <v>0</v>
      </c>
      <c r="H103">
        <v>0</v>
      </c>
      <c r="I103">
        <v>0</v>
      </c>
      <c r="J103">
        <v>35000000</v>
      </c>
      <c r="K103">
        <v>1200000</v>
      </c>
      <c r="L103">
        <v>1189809</v>
      </c>
      <c r="M103">
        <v>6072202</v>
      </c>
      <c r="N103">
        <v>0</v>
      </c>
      <c r="O103">
        <v>9469566</v>
      </c>
      <c r="P103">
        <v>7002867</v>
      </c>
      <c r="Q103">
        <v>3378560</v>
      </c>
      <c r="R103">
        <v>3137306</v>
      </c>
    </row>
    <row r="104" spans="1:18" x14ac:dyDescent="0.25">
      <c r="A104">
        <v>103</v>
      </c>
      <c r="B104">
        <v>0</v>
      </c>
      <c r="C104">
        <v>51329936</v>
      </c>
      <c r="D104">
        <v>0</v>
      </c>
      <c r="E104">
        <v>7583699</v>
      </c>
      <c r="F104">
        <v>2660226</v>
      </c>
      <c r="G104">
        <v>0</v>
      </c>
      <c r="H104">
        <v>0</v>
      </c>
      <c r="I104">
        <v>0</v>
      </c>
      <c r="J104">
        <v>18400500</v>
      </c>
      <c r="K104">
        <v>0</v>
      </c>
      <c r="L104">
        <v>1189809</v>
      </c>
      <c r="M104">
        <v>7410238</v>
      </c>
      <c r="N104">
        <v>8177532</v>
      </c>
      <c r="O104">
        <v>2568517</v>
      </c>
      <c r="P104">
        <v>8885638</v>
      </c>
      <c r="Q104">
        <v>3378560</v>
      </c>
      <c r="R104">
        <v>3138400</v>
      </c>
    </row>
    <row r="105" spans="1:18" x14ac:dyDescent="0.25">
      <c r="A105">
        <v>104</v>
      </c>
      <c r="B105">
        <v>0</v>
      </c>
      <c r="C105">
        <v>10000000</v>
      </c>
      <c r="D105">
        <v>1258835</v>
      </c>
      <c r="E105">
        <v>16886217</v>
      </c>
      <c r="F105">
        <v>2660226</v>
      </c>
      <c r="G105">
        <v>0</v>
      </c>
      <c r="H105">
        <v>2594130</v>
      </c>
      <c r="I105">
        <v>0</v>
      </c>
      <c r="J105">
        <v>35000000</v>
      </c>
      <c r="K105">
        <v>2000</v>
      </c>
      <c r="L105">
        <v>1189809</v>
      </c>
      <c r="M105">
        <v>14802000</v>
      </c>
      <c r="N105">
        <v>9272712</v>
      </c>
      <c r="O105">
        <v>6149740</v>
      </c>
      <c r="P105">
        <v>14259655</v>
      </c>
      <c r="Q105">
        <v>2169602</v>
      </c>
      <c r="R105">
        <v>3137249</v>
      </c>
    </row>
    <row r="106" spans="1:18" x14ac:dyDescent="0.25">
      <c r="A106">
        <v>105</v>
      </c>
      <c r="B106">
        <v>0</v>
      </c>
      <c r="C106">
        <v>32440943</v>
      </c>
      <c r="D106">
        <v>0</v>
      </c>
      <c r="E106">
        <v>6686461</v>
      </c>
      <c r="F106">
        <v>2660226</v>
      </c>
      <c r="G106">
        <v>0</v>
      </c>
      <c r="H106">
        <v>0</v>
      </c>
      <c r="I106">
        <v>5000000</v>
      </c>
      <c r="J106">
        <v>23346598</v>
      </c>
      <c r="K106">
        <v>0</v>
      </c>
      <c r="L106">
        <v>1189809</v>
      </c>
      <c r="M106">
        <v>14802000</v>
      </c>
      <c r="N106">
        <v>14743504</v>
      </c>
      <c r="O106">
        <v>6149740</v>
      </c>
      <c r="P106">
        <v>19643001</v>
      </c>
      <c r="Q106">
        <v>2513635</v>
      </c>
      <c r="R106">
        <v>3138410</v>
      </c>
    </row>
    <row r="107" spans="1:18" x14ac:dyDescent="0.25">
      <c r="A107">
        <v>106</v>
      </c>
      <c r="B107">
        <v>0</v>
      </c>
      <c r="C107">
        <v>15226371</v>
      </c>
      <c r="D107">
        <v>0</v>
      </c>
      <c r="E107">
        <v>22672772</v>
      </c>
      <c r="F107">
        <v>2660226</v>
      </c>
      <c r="G107">
        <v>0</v>
      </c>
      <c r="H107">
        <v>783981</v>
      </c>
      <c r="I107">
        <v>0</v>
      </c>
      <c r="J107">
        <v>33342627</v>
      </c>
      <c r="K107">
        <v>0</v>
      </c>
      <c r="L107">
        <v>1189809</v>
      </c>
      <c r="M107">
        <v>7495803</v>
      </c>
      <c r="N107">
        <v>9272712</v>
      </c>
      <c r="O107">
        <v>6155090</v>
      </c>
      <c r="P107">
        <v>12184727</v>
      </c>
      <c r="Q107">
        <v>1208960</v>
      </c>
      <c r="R107">
        <v>3137387</v>
      </c>
    </row>
    <row r="108" spans="1:18" x14ac:dyDescent="0.25">
      <c r="A108">
        <v>107</v>
      </c>
      <c r="B108">
        <v>0</v>
      </c>
      <c r="C108">
        <v>31522442</v>
      </c>
      <c r="D108">
        <v>0</v>
      </c>
      <c r="E108">
        <v>1185537</v>
      </c>
      <c r="F108">
        <v>2660226</v>
      </c>
      <c r="G108">
        <v>0</v>
      </c>
      <c r="H108">
        <v>0</v>
      </c>
      <c r="I108">
        <v>0</v>
      </c>
      <c r="J108">
        <v>35000000</v>
      </c>
      <c r="K108">
        <v>500</v>
      </c>
      <c r="L108">
        <v>1189809</v>
      </c>
      <c r="M108">
        <v>14802000</v>
      </c>
      <c r="N108">
        <v>9272712</v>
      </c>
      <c r="O108">
        <v>6115842</v>
      </c>
      <c r="P108">
        <v>12014781</v>
      </c>
      <c r="Q108">
        <v>1187881</v>
      </c>
      <c r="R108">
        <v>3139625</v>
      </c>
    </row>
    <row r="109" spans="1:18" x14ac:dyDescent="0.25">
      <c r="A109">
        <v>108</v>
      </c>
      <c r="B109">
        <v>0</v>
      </c>
      <c r="C109">
        <v>28657340</v>
      </c>
      <c r="D109">
        <v>0</v>
      </c>
      <c r="E109">
        <v>7153176</v>
      </c>
      <c r="F109">
        <v>2660226</v>
      </c>
      <c r="G109">
        <v>0</v>
      </c>
      <c r="H109">
        <v>0</v>
      </c>
      <c r="I109">
        <v>0</v>
      </c>
      <c r="J109">
        <v>35000000</v>
      </c>
      <c r="K109">
        <v>1200000</v>
      </c>
      <c r="L109">
        <v>1189809</v>
      </c>
      <c r="M109">
        <v>14802000</v>
      </c>
      <c r="N109">
        <v>9272712</v>
      </c>
      <c r="O109">
        <v>4078145</v>
      </c>
      <c r="P109">
        <v>1069569</v>
      </c>
      <c r="Q109">
        <v>3378560</v>
      </c>
      <c r="R109">
        <v>3137605</v>
      </c>
    </row>
    <row r="110" spans="1:18" x14ac:dyDescent="0.25">
      <c r="A110">
        <v>109</v>
      </c>
      <c r="B110">
        <v>0</v>
      </c>
      <c r="C110">
        <v>41110360</v>
      </c>
      <c r="D110">
        <v>1201160</v>
      </c>
      <c r="E110">
        <v>4142620</v>
      </c>
      <c r="F110">
        <v>2660226</v>
      </c>
      <c r="G110">
        <v>0</v>
      </c>
      <c r="H110">
        <v>0</v>
      </c>
      <c r="I110">
        <v>5000000</v>
      </c>
      <c r="J110">
        <v>35000000</v>
      </c>
      <c r="K110">
        <v>1200000</v>
      </c>
      <c r="L110">
        <v>1189809</v>
      </c>
      <c r="M110">
        <v>2881864</v>
      </c>
      <c r="N110">
        <v>9272712</v>
      </c>
      <c r="O110">
        <v>6149740</v>
      </c>
      <c r="P110">
        <v>5673218</v>
      </c>
      <c r="Q110">
        <v>3279815</v>
      </c>
      <c r="R110">
        <v>3138227</v>
      </c>
    </row>
    <row r="111" spans="1:18" x14ac:dyDescent="0.25">
      <c r="A111">
        <v>110</v>
      </c>
      <c r="B111">
        <v>0</v>
      </c>
      <c r="C111">
        <v>24127489</v>
      </c>
      <c r="D111">
        <v>0</v>
      </c>
      <c r="E111">
        <v>4589799</v>
      </c>
      <c r="F111">
        <v>2660226</v>
      </c>
      <c r="G111">
        <v>221478</v>
      </c>
      <c r="H111">
        <v>0</v>
      </c>
      <c r="I111">
        <v>0</v>
      </c>
      <c r="J111">
        <v>35000000</v>
      </c>
      <c r="K111">
        <v>1200000</v>
      </c>
      <c r="L111">
        <v>1189809</v>
      </c>
      <c r="M111">
        <v>14802000</v>
      </c>
      <c r="N111">
        <v>9272712</v>
      </c>
      <c r="O111">
        <v>14612847</v>
      </c>
      <c r="P111">
        <v>9709168</v>
      </c>
      <c r="Q111">
        <v>3355031</v>
      </c>
      <c r="R111">
        <v>3137372</v>
      </c>
    </row>
    <row r="112" spans="1:18" x14ac:dyDescent="0.25">
      <c r="A112">
        <v>111</v>
      </c>
      <c r="B112">
        <v>0</v>
      </c>
      <c r="C112">
        <v>30206158</v>
      </c>
      <c r="D112">
        <v>0</v>
      </c>
      <c r="E112">
        <v>3835552</v>
      </c>
      <c r="F112">
        <v>2660226</v>
      </c>
      <c r="G112">
        <v>0</v>
      </c>
      <c r="H112">
        <v>0</v>
      </c>
      <c r="I112">
        <v>0</v>
      </c>
      <c r="J112">
        <v>35000000</v>
      </c>
      <c r="K112">
        <v>500</v>
      </c>
      <c r="L112">
        <v>1189809</v>
      </c>
      <c r="M112">
        <v>14802000</v>
      </c>
      <c r="N112">
        <v>9272712</v>
      </c>
      <c r="O112">
        <v>9268615</v>
      </c>
      <c r="P112">
        <v>6002569</v>
      </c>
      <c r="Q112">
        <v>3378560</v>
      </c>
      <c r="R112">
        <v>3137809</v>
      </c>
    </row>
    <row r="113" spans="1:18" x14ac:dyDescent="0.25">
      <c r="A113">
        <v>112</v>
      </c>
      <c r="B113">
        <v>3638</v>
      </c>
      <c r="C113">
        <v>17567489</v>
      </c>
      <c r="D113">
        <v>37687</v>
      </c>
      <c r="E113">
        <v>9426435</v>
      </c>
      <c r="F113">
        <v>2660226</v>
      </c>
      <c r="G113">
        <v>1888564</v>
      </c>
      <c r="H113">
        <v>0</v>
      </c>
      <c r="I113">
        <v>0</v>
      </c>
      <c r="J113">
        <v>35000000</v>
      </c>
      <c r="K113">
        <v>1200000</v>
      </c>
      <c r="L113">
        <v>1189809</v>
      </c>
      <c r="M113">
        <v>3602000</v>
      </c>
      <c r="N113">
        <v>17435063</v>
      </c>
      <c r="O113">
        <v>15126447</v>
      </c>
      <c r="P113">
        <v>19643001</v>
      </c>
      <c r="Q113">
        <v>3366176</v>
      </c>
      <c r="R113">
        <v>3137422</v>
      </c>
    </row>
    <row r="114" spans="1:18" x14ac:dyDescent="0.25">
      <c r="A114">
        <v>113</v>
      </c>
      <c r="B114">
        <v>0</v>
      </c>
      <c r="C114">
        <v>26190651</v>
      </c>
      <c r="D114">
        <v>0</v>
      </c>
      <c r="E114">
        <v>7875370</v>
      </c>
      <c r="F114">
        <v>2660226</v>
      </c>
      <c r="G114">
        <v>0</v>
      </c>
      <c r="H114">
        <v>0</v>
      </c>
      <c r="I114">
        <v>0</v>
      </c>
      <c r="J114">
        <v>28558813</v>
      </c>
      <c r="K114">
        <v>0</v>
      </c>
      <c r="L114">
        <v>1189809</v>
      </c>
      <c r="M114">
        <v>13844087</v>
      </c>
      <c r="N114">
        <v>9272712</v>
      </c>
      <c r="O114">
        <v>15393000</v>
      </c>
      <c r="P114">
        <v>17964580</v>
      </c>
      <c r="Q114">
        <v>3378560</v>
      </c>
      <c r="R114">
        <v>3137979</v>
      </c>
    </row>
    <row r="115" spans="1:18" x14ac:dyDescent="0.25">
      <c r="A115">
        <v>114</v>
      </c>
      <c r="B115">
        <v>0</v>
      </c>
      <c r="C115">
        <v>32245858</v>
      </c>
      <c r="D115">
        <v>0</v>
      </c>
      <c r="E115">
        <v>2815207</v>
      </c>
      <c r="F115">
        <v>2660226</v>
      </c>
      <c r="G115">
        <v>100000</v>
      </c>
      <c r="H115">
        <v>0</v>
      </c>
      <c r="I115">
        <v>5000000</v>
      </c>
      <c r="J115">
        <v>35000000</v>
      </c>
      <c r="K115">
        <v>1200000</v>
      </c>
      <c r="L115">
        <v>1189809</v>
      </c>
      <c r="M115">
        <v>13694095</v>
      </c>
      <c r="N115">
        <v>0</v>
      </c>
      <c r="O115">
        <v>11208022</v>
      </c>
      <c r="P115">
        <v>7002867</v>
      </c>
      <c r="Q115">
        <v>3378560</v>
      </c>
      <c r="R115">
        <v>3138343</v>
      </c>
    </row>
    <row r="116" spans="1:18" x14ac:dyDescent="0.25">
      <c r="A116">
        <v>115</v>
      </c>
      <c r="B116">
        <v>0</v>
      </c>
      <c r="C116">
        <v>32007695</v>
      </c>
      <c r="D116">
        <v>1832423</v>
      </c>
      <c r="E116">
        <v>5016530</v>
      </c>
      <c r="F116">
        <v>2660226</v>
      </c>
      <c r="G116">
        <v>122325</v>
      </c>
      <c r="H116">
        <v>0</v>
      </c>
      <c r="I116">
        <v>5000000</v>
      </c>
      <c r="J116">
        <v>35000000</v>
      </c>
      <c r="K116">
        <v>1200000</v>
      </c>
      <c r="L116">
        <v>1189809</v>
      </c>
      <c r="M116">
        <v>10887312</v>
      </c>
      <c r="N116">
        <v>0</v>
      </c>
      <c r="O116">
        <v>7318184</v>
      </c>
      <c r="P116">
        <v>6002569</v>
      </c>
      <c r="Q116">
        <v>3303215</v>
      </c>
      <c r="R116">
        <v>3137500</v>
      </c>
    </row>
    <row r="117" spans="1:18" x14ac:dyDescent="0.25">
      <c r="A117">
        <v>116</v>
      </c>
      <c r="B117">
        <v>557757</v>
      </c>
      <c r="C117">
        <v>6502852</v>
      </c>
      <c r="D117">
        <v>2294937</v>
      </c>
      <c r="E117">
        <v>5758884</v>
      </c>
      <c r="F117">
        <v>2660226</v>
      </c>
      <c r="G117">
        <v>1934932</v>
      </c>
      <c r="H117">
        <v>1260901</v>
      </c>
      <c r="I117">
        <v>0</v>
      </c>
      <c r="J117">
        <v>35000000</v>
      </c>
      <c r="K117">
        <v>1200000</v>
      </c>
      <c r="L117">
        <v>1189809</v>
      </c>
      <c r="M117">
        <v>14802000</v>
      </c>
      <c r="N117">
        <v>15000000</v>
      </c>
      <c r="O117">
        <v>8609522</v>
      </c>
      <c r="P117">
        <v>19643001</v>
      </c>
      <c r="Q117">
        <v>3326283</v>
      </c>
      <c r="R117">
        <v>3137353</v>
      </c>
    </row>
    <row r="118" spans="1:18" x14ac:dyDescent="0.25">
      <c r="A118">
        <v>117</v>
      </c>
      <c r="B118">
        <v>0</v>
      </c>
      <c r="C118">
        <v>19274304</v>
      </c>
      <c r="D118">
        <v>427321</v>
      </c>
      <c r="E118">
        <v>8502501</v>
      </c>
      <c r="F118">
        <v>2660226</v>
      </c>
      <c r="G118">
        <v>0</v>
      </c>
      <c r="H118">
        <v>647423</v>
      </c>
      <c r="I118">
        <v>0</v>
      </c>
      <c r="J118">
        <v>35000000</v>
      </c>
      <c r="K118">
        <v>1000</v>
      </c>
      <c r="L118">
        <v>1189809</v>
      </c>
      <c r="M118">
        <v>9332596</v>
      </c>
      <c r="N118">
        <v>0</v>
      </c>
      <c r="O118">
        <v>15393000</v>
      </c>
      <c r="P118">
        <v>19643001</v>
      </c>
      <c r="Q118">
        <v>1186674</v>
      </c>
      <c r="R118">
        <v>3137259</v>
      </c>
    </row>
    <row r="119" spans="1:18" x14ac:dyDescent="0.25">
      <c r="A119">
        <v>118</v>
      </c>
      <c r="B119">
        <v>0</v>
      </c>
      <c r="C119">
        <v>20511043</v>
      </c>
      <c r="D119">
        <v>0</v>
      </c>
      <c r="E119">
        <v>7198019</v>
      </c>
      <c r="F119">
        <v>2660226</v>
      </c>
      <c r="G119">
        <v>0</v>
      </c>
      <c r="H119">
        <v>2177471</v>
      </c>
      <c r="I119">
        <v>0</v>
      </c>
      <c r="J119">
        <v>33243618</v>
      </c>
      <c r="K119">
        <v>0</v>
      </c>
      <c r="L119">
        <v>1189809</v>
      </c>
      <c r="M119">
        <v>14802000</v>
      </c>
      <c r="N119">
        <v>9272712</v>
      </c>
      <c r="O119">
        <v>15393000</v>
      </c>
      <c r="P119">
        <v>13756995</v>
      </c>
      <c r="Q119">
        <v>1208960</v>
      </c>
      <c r="R119">
        <v>3137388</v>
      </c>
    </row>
    <row r="120" spans="1:18" x14ac:dyDescent="0.25">
      <c r="A120">
        <v>119</v>
      </c>
      <c r="B120">
        <v>0</v>
      </c>
      <c r="C120">
        <v>23468828</v>
      </c>
      <c r="D120">
        <v>0</v>
      </c>
      <c r="E120">
        <v>6916599</v>
      </c>
      <c r="F120">
        <v>2660226</v>
      </c>
      <c r="G120">
        <v>0</v>
      </c>
      <c r="H120">
        <v>3408759</v>
      </c>
      <c r="I120">
        <v>0</v>
      </c>
      <c r="J120">
        <v>35000000</v>
      </c>
      <c r="K120">
        <v>500</v>
      </c>
      <c r="L120">
        <v>1189809</v>
      </c>
      <c r="M120">
        <v>9602000</v>
      </c>
      <c r="N120">
        <v>9272712</v>
      </c>
      <c r="O120">
        <v>7436819</v>
      </c>
      <c r="P120">
        <v>8711974</v>
      </c>
      <c r="Q120">
        <v>3316391</v>
      </c>
      <c r="R120">
        <v>3137797</v>
      </c>
    </row>
    <row r="121" spans="1:18" x14ac:dyDescent="0.25">
      <c r="A121">
        <v>120</v>
      </c>
      <c r="B121">
        <v>0</v>
      </c>
      <c r="C121">
        <v>15000000</v>
      </c>
      <c r="D121">
        <v>0</v>
      </c>
      <c r="E121">
        <v>9856227</v>
      </c>
      <c r="F121">
        <v>2660226</v>
      </c>
      <c r="G121">
        <v>1646369</v>
      </c>
      <c r="H121">
        <v>934233</v>
      </c>
      <c r="I121">
        <v>0</v>
      </c>
      <c r="J121">
        <v>35000000</v>
      </c>
      <c r="K121">
        <v>1200000</v>
      </c>
      <c r="L121">
        <v>1189809</v>
      </c>
      <c r="M121">
        <v>14802000</v>
      </c>
      <c r="N121">
        <v>15390000</v>
      </c>
      <c r="O121">
        <v>5452572</v>
      </c>
      <c r="P121">
        <v>12412464</v>
      </c>
      <c r="Q121">
        <v>3279815</v>
      </c>
      <c r="R121">
        <v>3137350</v>
      </c>
    </row>
    <row r="122" spans="1:18" x14ac:dyDescent="0.25">
      <c r="A122">
        <v>121</v>
      </c>
      <c r="B122">
        <v>0</v>
      </c>
      <c r="C122">
        <v>41333402</v>
      </c>
      <c r="D122">
        <v>0</v>
      </c>
      <c r="E122">
        <v>3479187</v>
      </c>
      <c r="F122">
        <v>2660226</v>
      </c>
      <c r="G122">
        <v>0</v>
      </c>
      <c r="H122">
        <v>0</v>
      </c>
      <c r="I122">
        <v>5000000</v>
      </c>
      <c r="J122">
        <v>35000000</v>
      </c>
      <c r="K122">
        <v>1200000</v>
      </c>
      <c r="L122">
        <v>1189809</v>
      </c>
      <c r="M122">
        <v>3994880</v>
      </c>
      <c r="N122">
        <v>9272712</v>
      </c>
      <c r="O122">
        <v>4510392</v>
      </c>
      <c r="P122">
        <v>5672438</v>
      </c>
      <c r="Q122">
        <v>3316148</v>
      </c>
      <c r="R122">
        <v>3137762</v>
      </c>
    </row>
    <row r="123" spans="1:18" x14ac:dyDescent="0.25">
      <c r="A123">
        <v>122</v>
      </c>
      <c r="B123">
        <v>0</v>
      </c>
      <c r="C123">
        <v>31000670</v>
      </c>
      <c r="D123">
        <v>0</v>
      </c>
      <c r="E123">
        <v>3656639</v>
      </c>
      <c r="F123">
        <v>2660226</v>
      </c>
      <c r="G123">
        <v>110880</v>
      </c>
      <c r="H123">
        <v>0</v>
      </c>
      <c r="I123">
        <v>0</v>
      </c>
      <c r="J123">
        <v>35000000</v>
      </c>
      <c r="K123">
        <v>500</v>
      </c>
      <c r="L123">
        <v>1189809</v>
      </c>
      <c r="M123">
        <v>14341458</v>
      </c>
      <c r="N123">
        <v>0</v>
      </c>
      <c r="O123">
        <v>15393000</v>
      </c>
      <c r="P123">
        <v>11719617</v>
      </c>
      <c r="Q123">
        <v>3367430</v>
      </c>
      <c r="R123">
        <v>3138529</v>
      </c>
    </row>
    <row r="124" spans="1:18" x14ac:dyDescent="0.25">
      <c r="A124">
        <v>123</v>
      </c>
      <c r="B124">
        <v>0</v>
      </c>
      <c r="C124">
        <v>55000000</v>
      </c>
      <c r="D124">
        <v>0</v>
      </c>
      <c r="E124">
        <v>5964157</v>
      </c>
      <c r="F124">
        <v>2660226</v>
      </c>
      <c r="G124">
        <v>0</v>
      </c>
      <c r="H124">
        <v>0</v>
      </c>
      <c r="I124">
        <v>5000000</v>
      </c>
      <c r="J124">
        <v>16646138</v>
      </c>
      <c r="K124">
        <v>1200000</v>
      </c>
      <c r="L124">
        <v>1189809</v>
      </c>
      <c r="M124">
        <v>1000</v>
      </c>
      <c r="N124">
        <v>13781548</v>
      </c>
      <c r="O124">
        <v>6149740</v>
      </c>
      <c r="P124">
        <v>11822138</v>
      </c>
      <c r="Q124">
        <v>3378560</v>
      </c>
      <c r="R124">
        <v>3138032</v>
      </c>
    </row>
    <row r="125" spans="1:18" x14ac:dyDescent="0.25">
      <c r="A125">
        <v>124</v>
      </c>
      <c r="B125">
        <v>0</v>
      </c>
      <c r="C125">
        <v>29672387</v>
      </c>
      <c r="D125">
        <v>1195694</v>
      </c>
      <c r="E125">
        <v>6220730</v>
      </c>
      <c r="F125">
        <v>2660226</v>
      </c>
      <c r="G125">
        <v>58052</v>
      </c>
      <c r="H125">
        <v>0</v>
      </c>
      <c r="I125">
        <v>0</v>
      </c>
      <c r="J125">
        <v>29129528</v>
      </c>
      <c r="K125">
        <v>0</v>
      </c>
      <c r="L125">
        <v>1189809</v>
      </c>
      <c r="M125">
        <v>14802000</v>
      </c>
      <c r="N125">
        <v>0</v>
      </c>
      <c r="O125">
        <v>12780414</v>
      </c>
      <c r="P125">
        <v>13913890</v>
      </c>
      <c r="Q125">
        <v>3378560</v>
      </c>
      <c r="R125">
        <v>3138022</v>
      </c>
    </row>
    <row r="126" spans="1:18" x14ac:dyDescent="0.25">
      <c r="A126">
        <v>125</v>
      </c>
      <c r="B126">
        <v>0</v>
      </c>
      <c r="C126">
        <v>36611495</v>
      </c>
      <c r="D126">
        <v>0</v>
      </c>
      <c r="E126">
        <v>5855284</v>
      </c>
      <c r="F126">
        <v>2660226</v>
      </c>
      <c r="G126">
        <v>0</v>
      </c>
      <c r="H126">
        <v>0</v>
      </c>
      <c r="I126">
        <v>0</v>
      </c>
      <c r="J126">
        <v>35000000</v>
      </c>
      <c r="K126">
        <v>1200000</v>
      </c>
      <c r="L126">
        <v>1189809</v>
      </c>
      <c r="M126">
        <v>6001500</v>
      </c>
      <c r="N126">
        <v>9272712</v>
      </c>
      <c r="O126">
        <v>11369074</v>
      </c>
      <c r="P126">
        <v>1069569</v>
      </c>
      <c r="Q126">
        <v>3378560</v>
      </c>
      <c r="R126">
        <v>3137587</v>
      </c>
    </row>
    <row r="127" spans="1:18" x14ac:dyDescent="0.25">
      <c r="A127">
        <v>126</v>
      </c>
      <c r="B127">
        <v>0</v>
      </c>
      <c r="C127">
        <v>19482124</v>
      </c>
      <c r="D127">
        <v>668516</v>
      </c>
      <c r="E127">
        <v>16936377</v>
      </c>
      <c r="F127">
        <v>2660226</v>
      </c>
      <c r="G127">
        <v>0</v>
      </c>
      <c r="H127">
        <v>0</v>
      </c>
      <c r="I127">
        <v>0</v>
      </c>
      <c r="J127">
        <v>35000000</v>
      </c>
      <c r="K127">
        <v>0</v>
      </c>
      <c r="L127">
        <v>1189809</v>
      </c>
      <c r="M127">
        <v>6858947</v>
      </c>
      <c r="N127">
        <v>18261319</v>
      </c>
      <c r="O127">
        <v>6142240</v>
      </c>
      <c r="P127">
        <v>11966672</v>
      </c>
      <c r="Q127">
        <v>3306203</v>
      </c>
      <c r="R127">
        <v>3137418</v>
      </c>
    </row>
    <row r="128" spans="1:18" x14ac:dyDescent="0.25">
      <c r="A128">
        <v>127</v>
      </c>
      <c r="B128">
        <v>0</v>
      </c>
      <c r="C128">
        <v>33109335</v>
      </c>
      <c r="D128">
        <v>427360</v>
      </c>
      <c r="E128">
        <v>6869611</v>
      </c>
      <c r="F128">
        <v>2660226</v>
      </c>
      <c r="G128">
        <v>0</v>
      </c>
      <c r="H128">
        <v>0</v>
      </c>
      <c r="I128">
        <v>2165589</v>
      </c>
      <c r="J128">
        <v>35000000</v>
      </c>
      <c r="K128">
        <v>1200000</v>
      </c>
      <c r="L128">
        <v>1189809</v>
      </c>
      <c r="M128">
        <v>7602000</v>
      </c>
      <c r="N128">
        <v>5207624</v>
      </c>
      <c r="O128">
        <v>9660077</v>
      </c>
      <c r="P128">
        <v>5935569</v>
      </c>
      <c r="Q128">
        <v>3342142</v>
      </c>
      <c r="R128">
        <v>3137684</v>
      </c>
    </row>
    <row r="129" spans="1:18" x14ac:dyDescent="0.25">
      <c r="A129">
        <v>128</v>
      </c>
      <c r="B129">
        <v>0</v>
      </c>
      <c r="C129">
        <v>23796342</v>
      </c>
      <c r="D129">
        <v>0</v>
      </c>
      <c r="E129">
        <v>8606004</v>
      </c>
      <c r="F129">
        <v>2660226</v>
      </c>
      <c r="G129">
        <v>0</v>
      </c>
      <c r="H129">
        <v>0</v>
      </c>
      <c r="I129">
        <v>0</v>
      </c>
      <c r="J129">
        <v>35000000</v>
      </c>
      <c r="K129">
        <v>1000</v>
      </c>
      <c r="L129">
        <v>1189809</v>
      </c>
      <c r="M129">
        <v>14802000</v>
      </c>
      <c r="N129">
        <v>0</v>
      </c>
      <c r="O129">
        <v>9811125</v>
      </c>
      <c r="P129">
        <v>11700367</v>
      </c>
      <c r="Q129">
        <v>3301967</v>
      </c>
      <c r="R129">
        <v>3137495</v>
      </c>
    </row>
    <row r="130" spans="1:18" x14ac:dyDescent="0.25">
      <c r="A130">
        <v>129</v>
      </c>
      <c r="B130">
        <v>0</v>
      </c>
      <c r="C130">
        <v>44302538</v>
      </c>
      <c r="D130">
        <v>0</v>
      </c>
      <c r="E130">
        <v>6285181</v>
      </c>
      <c r="F130">
        <v>2660226</v>
      </c>
      <c r="G130">
        <v>0</v>
      </c>
      <c r="H130">
        <v>0</v>
      </c>
      <c r="I130">
        <v>5000000</v>
      </c>
      <c r="J130">
        <v>28865027</v>
      </c>
      <c r="K130">
        <v>1200000</v>
      </c>
      <c r="L130">
        <v>1189809</v>
      </c>
      <c r="M130">
        <v>7721654</v>
      </c>
      <c r="N130">
        <v>0</v>
      </c>
      <c r="O130">
        <v>2052037</v>
      </c>
      <c r="P130">
        <v>1069569</v>
      </c>
      <c r="Q130">
        <v>3378560</v>
      </c>
      <c r="R130">
        <v>3137870</v>
      </c>
    </row>
    <row r="131" spans="1:18" x14ac:dyDescent="0.25">
      <c r="A131">
        <v>130</v>
      </c>
      <c r="B131">
        <v>0</v>
      </c>
      <c r="C131">
        <v>24817515</v>
      </c>
      <c r="D131">
        <v>0</v>
      </c>
      <c r="E131">
        <v>9900062</v>
      </c>
      <c r="F131">
        <v>2660226</v>
      </c>
      <c r="G131">
        <v>0</v>
      </c>
      <c r="H131">
        <v>570419</v>
      </c>
      <c r="I131">
        <v>0</v>
      </c>
      <c r="J131">
        <v>35000000</v>
      </c>
      <c r="K131">
        <v>1200000</v>
      </c>
      <c r="L131">
        <v>1189809</v>
      </c>
      <c r="M131">
        <v>11807593</v>
      </c>
      <c r="N131">
        <v>0</v>
      </c>
      <c r="O131">
        <v>10805907</v>
      </c>
      <c r="P131">
        <v>9823180</v>
      </c>
      <c r="Q131">
        <v>3326144</v>
      </c>
      <c r="R131">
        <v>3137531</v>
      </c>
    </row>
    <row r="132" spans="1:18" x14ac:dyDescent="0.25">
      <c r="A132">
        <v>131</v>
      </c>
      <c r="B132">
        <v>0</v>
      </c>
      <c r="C132">
        <v>10495651</v>
      </c>
      <c r="D132">
        <v>0</v>
      </c>
      <c r="E132">
        <v>14288352</v>
      </c>
      <c r="F132">
        <v>2660226</v>
      </c>
      <c r="G132">
        <v>0</v>
      </c>
      <c r="H132">
        <v>7681321</v>
      </c>
      <c r="I132">
        <v>0</v>
      </c>
      <c r="J132">
        <v>35000000</v>
      </c>
      <c r="K132">
        <v>1200000</v>
      </c>
      <c r="L132">
        <v>1189809</v>
      </c>
      <c r="M132">
        <v>14802000</v>
      </c>
      <c r="N132">
        <v>9272712</v>
      </c>
      <c r="O132">
        <v>1798316</v>
      </c>
      <c r="P132">
        <v>11700367</v>
      </c>
      <c r="Q132">
        <v>3473824</v>
      </c>
      <c r="R132">
        <v>3137595</v>
      </c>
    </row>
    <row r="133" spans="1:18" x14ac:dyDescent="0.25">
      <c r="A133">
        <v>132</v>
      </c>
      <c r="B133">
        <v>0</v>
      </c>
      <c r="C133">
        <v>34277012</v>
      </c>
      <c r="D133">
        <v>0</v>
      </c>
      <c r="E133">
        <v>2558276</v>
      </c>
      <c r="F133">
        <v>2660226</v>
      </c>
      <c r="G133">
        <v>0</v>
      </c>
      <c r="H133">
        <v>0</v>
      </c>
      <c r="I133">
        <v>1201450</v>
      </c>
      <c r="J133">
        <v>35000000</v>
      </c>
      <c r="K133">
        <v>1200000</v>
      </c>
      <c r="L133">
        <v>1189809</v>
      </c>
      <c r="M133">
        <v>14802000</v>
      </c>
      <c r="N133">
        <v>9665712</v>
      </c>
      <c r="O133">
        <v>0</v>
      </c>
      <c r="P133">
        <v>5358528</v>
      </c>
      <c r="Q133">
        <v>6946878</v>
      </c>
      <c r="R133">
        <v>3138518</v>
      </c>
    </row>
    <row r="134" spans="1:18" x14ac:dyDescent="0.25">
      <c r="A134">
        <v>133</v>
      </c>
      <c r="B134">
        <v>244667</v>
      </c>
      <c r="C134">
        <v>17456967</v>
      </c>
      <c r="D134">
        <v>0</v>
      </c>
      <c r="E134">
        <v>6104760</v>
      </c>
      <c r="F134">
        <v>2660226</v>
      </c>
      <c r="G134">
        <v>1435414</v>
      </c>
      <c r="H134">
        <v>606950</v>
      </c>
      <c r="I134">
        <v>0</v>
      </c>
      <c r="J134">
        <v>35000000</v>
      </c>
      <c r="K134">
        <v>2000</v>
      </c>
      <c r="L134">
        <v>1189809</v>
      </c>
      <c r="M134">
        <v>14802000</v>
      </c>
      <c r="N134">
        <v>15000000</v>
      </c>
      <c r="O134">
        <v>6149740</v>
      </c>
      <c r="P134">
        <v>12663901</v>
      </c>
      <c r="Q134">
        <v>3279815</v>
      </c>
      <c r="R134">
        <v>3137626</v>
      </c>
    </row>
    <row r="135" spans="1:18" x14ac:dyDescent="0.25">
      <c r="A135">
        <v>134</v>
      </c>
      <c r="B135">
        <v>0</v>
      </c>
      <c r="C135">
        <v>34274061</v>
      </c>
      <c r="D135">
        <v>0</v>
      </c>
      <c r="E135">
        <v>8608881</v>
      </c>
      <c r="F135">
        <v>2519557</v>
      </c>
      <c r="G135">
        <v>0</v>
      </c>
      <c r="H135">
        <v>0</v>
      </c>
      <c r="I135">
        <v>0</v>
      </c>
      <c r="J135">
        <v>31265849</v>
      </c>
      <c r="K135">
        <v>0</v>
      </c>
      <c r="L135">
        <v>1189809</v>
      </c>
      <c r="M135">
        <v>9601500</v>
      </c>
      <c r="N135">
        <v>9272712</v>
      </c>
      <c r="O135">
        <v>6149740</v>
      </c>
      <c r="P135">
        <v>13435120</v>
      </c>
      <c r="Q135">
        <v>3374100</v>
      </c>
      <c r="R135">
        <v>3137811</v>
      </c>
    </row>
    <row r="136" spans="1:18" x14ac:dyDescent="0.25">
      <c r="A136">
        <v>135</v>
      </c>
      <c r="B136">
        <v>50039</v>
      </c>
      <c r="C136">
        <v>11337750</v>
      </c>
      <c r="D136">
        <v>0</v>
      </c>
      <c r="E136">
        <v>7676564</v>
      </c>
      <c r="F136">
        <v>2660226</v>
      </c>
      <c r="G136">
        <v>1691354</v>
      </c>
      <c r="H136">
        <v>0</v>
      </c>
      <c r="I136">
        <v>0</v>
      </c>
      <c r="J136">
        <v>35000000</v>
      </c>
      <c r="K136">
        <v>1200000</v>
      </c>
      <c r="L136">
        <v>1189809</v>
      </c>
      <c r="M136">
        <v>14802000</v>
      </c>
      <c r="N136">
        <v>15000000</v>
      </c>
      <c r="O136">
        <v>15393000</v>
      </c>
      <c r="P136">
        <v>16006646</v>
      </c>
      <c r="Q136">
        <v>3326283</v>
      </c>
      <c r="R136">
        <v>3137366</v>
      </c>
    </row>
    <row r="137" spans="1:18" x14ac:dyDescent="0.25">
      <c r="A137">
        <v>136</v>
      </c>
      <c r="B137">
        <v>0</v>
      </c>
      <c r="C137">
        <v>22151136</v>
      </c>
      <c r="D137">
        <v>1190209</v>
      </c>
      <c r="E137">
        <v>7999826</v>
      </c>
      <c r="F137">
        <v>2660226</v>
      </c>
      <c r="G137">
        <v>0</v>
      </c>
      <c r="H137">
        <v>1478169</v>
      </c>
      <c r="I137">
        <v>0</v>
      </c>
      <c r="J137">
        <v>35000000</v>
      </c>
      <c r="K137">
        <v>1200000</v>
      </c>
      <c r="L137">
        <v>1189809</v>
      </c>
      <c r="M137">
        <v>6931760</v>
      </c>
      <c r="N137">
        <v>9272712</v>
      </c>
      <c r="O137">
        <v>11333127</v>
      </c>
      <c r="P137">
        <v>12892393</v>
      </c>
      <c r="Q137">
        <v>3288544</v>
      </c>
      <c r="R137">
        <v>3138037</v>
      </c>
    </row>
    <row r="138" spans="1:18" x14ac:dyDescent="0.25">
      <c r="A138">
        <v>137</v>
      </c>
      <c r="B138">
        <v>0</v>
      </c>
      <c r="C138">
        <v>44256881</v>
      </c>
      <c r="D138">
        <v>0</v>
      </c>
      <c r="E138">
        <v>7037933</v>
      </c>
      <c r="F138">
        <v>2660226</v>
      </c>
      <c r="G138">
        <v>224471</v>
      </c>
      <c r="H138">
        <v>0</v>
      </c>
      <c r="I138">
        <v>5000000</v>
      </c>
      <c r="J138">
        <v>24018755</v>
      </c>
      <c r="K138">
        <v>0</v>
      </c>
      <c r="L138">
        <v>1189809</v>
      </c>
      <c r="M138">
        <v>1872065</v>
      </c>
      <c r="N138">
        <v>15000000</v>
      </c>
      <c r="O138">
        <v>15393000</v>
      </c>
      <c r="P138">
        <v>7002867</v>
      </c>
      <c r="Q138">
        <v>3378560</v>
      </c>
      <c r="R138">
        <v>3138516</v>
      </c>
    </row>
    <row r="139" spans="1:18" x14ac:dyDescent="0.25">
      <c r="A139">
        <v>138</v>
      </c>
      <c r="B139">
        <v>0</v>
      </c>
      <c r="C139">
        <v>33393245</v>
      </c>
      <c r="D139">
        <v>1128768</v>
      </c>
      <c r="E139">
        <v>4198334</v>
      </c>
      <c r="F139">
        <v>2660226</v>
      </c>
      <c r="G139">
        <v>516504</v>
      </c>
      <c r="H139">
        <v>0</v>
      </c>
      <c r="I139">
        <v>5000000</v>
      </c>
      <c r="J139">
        <v>35000000</v>
      </c>
      <c r="K139">
        <v>1200000</v>
      </c>
      <c r="L139">
        <v>1189809</v>
      </c>
      <c r="M139">
        <v>6002000</v>
      </c>
      <c r="N139">
        <v>9272712</v>
      </c>
      <c r="O139">
        <v>9077057</v>
      </c>
      <c r="P139">
        <v>13983129</v>
      </c>
      <c r="Q139">
        <v>3374330</v>
      </c>
      <c r="R139">
        <v>3137671</v>
      </c>
    </row>
    <row r="140" spans="1:18" x14ac:dyDescent="0.25">
      <c r="A140">
        <v>139</v>
      </c>
      <c r="B140">
        <v>0</v>
      </c>
      <c r="C140">
        <v>38529953</v>
      </c>
      <c r="D140">
        <v>0</v>
      </c>
      <c r="E140">
        <v>6598328</v>
      </c>
      <c r="F140">
        <v>2660226</v>
      </c>
      <c r="G140">
        <v>0</v>
      </c>
      <c r="H140">
        <v>0</v>
      </c>
      <c r="I140">
        <v>5000000</v>
      </c>
      <c r="J140">
        <v>31632686</v>
      </c>
      <c r="K140">
        <v>0</v>
      </c>
      <c r="L140">
        <v>1189809</v>
      </c>
      <c r="M140">
        <v>7601500</v>
      </c>
      <c r="N140">
        <v>0</v>
      </c>
      <c r="O140">
        <v>7190412</v>
      </c>
      <c r="P140">
        <v>1069569</v>
      </c>
      <c r="Q140">
        <v>3378560</v>
      </c>
      <c r="R140">
        <v>3137671</v>
      </c>
    </row>
    <row r="141" spans="1:18" x14ac:dyDescent="0.25">
      <c r="A141">
        <v>140</v>
      </c>
      <c r="B141">
        <v>0</v>
      </c>
      <c r="C141">
        <v>22425058</v>
      </c>
      <c r="D141">
        <v>1228407</v>
      </c>
      <c r="E141">
        <v>7651162</v>
      </c>
      <c r="F141">
        <v>2660226</v>
      </c>
      <c r="G141">
        <v>0</v>
      </c>
      <c r="H141">
        <v>0</v>
      </c>
      <c r="I141">
        <v>0</v>
      </c>
      <c r="J141">
        <v>35000000</v>
      </c>
      <c r="K141">
        <v>1200000</v>
      </c>
      <c r="L141">
        <v>1189809</v>
      </c>
      <c r="M141">
        <v>2110250</v>
      </c>
      <c r="N141">
        <v>9779558</v>
      </c>
      <c r="O141">
        <v>16053646</v>
      </c>
      <c r="P141">
        <v>17344234</v>
      </c>
      <c r="Q141">
        <v>3378560</v>
      </c>
      <c r="R141">
        <v>3137400</v>
      </c>
    </row>
    <row r="142" spans="1:18" x14ac:dyDescent="0.25">
      <c r="A142">
        <v>141</v>
      </c>
      <c r="B142">
        <v>445627</v>
      </c>
      <c r="C142">
        <v>2855500</v>
      </c>
      <c r="D142">
        <v>0</v>
      </c>
      <c r="E142">
        <v>13042243</v>
      </c>
      <c r="F142">
        <v>2660226</v>
      </c>
      <c r="G142">
        <v>0</v>
      </c>
      <c r="H142">
        <v>6749029</v>
      </c>
      <c r="I142">
        <v>0</v>
      </c>
      <c r="J142">
        <v>35000000</v>
      </c>
      <c r="K142">
        <v>1200000</v>
      </c>
      <c r="L142">
        <v>1189809</v>
      </c>
      <c r="M142">
        <v>14802000</v>
      </c>
      <c r="N142">
        <v>9272712</v>
      </c>
      <c r="O142">
        <v>15393000</v>
      </c>
      <c r="P142">
        <v>15258202</v>
      </c>
      <c r="Q142">
        <v>3322729</v>
      </c>
      <c r="R142">
        <v>3137596</v>
      </c>
    </row>
    <row r="143" spans="1:18" x14ac:dyDescent="0.25">
      <c r="A143">
        <v>142</v>
      </c>
      <c r="B143">
        <v>0</v>
      </c>
      <c r="C143">
        <v>28352964</v>
      </c>
      <c r="D143">
        <v>0</v>
      </c>
      <c r="E143">
        <v>3333109</v>
      </c>
      <c r="F143">
        <v>2660226</v>
      </c>
      <c r="G143">
        <v>0</v>
      </c>
      <c r="H143">
        <v>0</v>
      </c>
      <c r="I143">
        <v>0</v>
      </c>
      <c r="J143">
        <v>35000000</v>
      </c>
      <c r="K143">
        <v>1200000</v>
      </c>
      <c r="L143">
        <v>1189809</v>
      </c>
      <c r="M143">
        <v>14802000</v>
      </c>
      <c r="N143">
        <v>10000000</v>
      </c>
      <c r="O143">
        <v>1157225</v>
      </c>
      <c r="P143">
        <v>12535645</v>
      </c>
      <c r="Q143">
        <v>3381462</v>
      </c>
      <c r="R143">
        <v>3137727</v>
      </c>
    </row>
    <row r="144" spans="1:18" x14ac:dyDescent="0.25">
      <c r="A144">
        <v>143</v>
      </c>
      <c r="B144">
        <v>9625</v>
      </c>
      <c r="C144">
        <v>513561</v>
      </c>
      <c r="D144">
        <v>0</v>
      </c>
      <c r="E144">
        <v>24524691</v>
      </c>
      <c r="F144">
        <v>2660226</v>
      </c>
      <c r="G144">
        <v>0</v>
      </c>
      <c r="H144">
        <v>9571032</v>
      </c>
      <c r="I144">
        <v>5000000</v>
      </c>
      <c r="J144">
        <v>35000000</v>
      </c>
      <c r="K144">
        <v>1200000</v>
      </c>
      <c r="L144">
        <v>1189809</v>
      </c>
      <c r="M144">
        <v>7602000</v>
      </c>
      <c r="N144">
        <v>10915897</v>
      </c>
      <c r="O144">
        <v>13482598</v>
      </c>
      <c r="P144">
        <v>7002867</v>
      </c>
      <c r="Q144">
        <v>3378560</v>
      </c>
      <c r="R144">
        <v>3137278</v>
      </c>
    </row>
    <row r="145" spans="1:18" x14ac:dyDescent="0.25">
      <c r="A145">
        <v>144</v>
      </c>
      <c r="B145">
        <v>0</v>
      </c>
      <c r="C145">
        <v>32817892</v>
      </c>
      <c r="D145">
        <v>705806</v>
      </c>
      <c r="E145">
        <v>3119651</v>
      </c>
      <c r="F145">
        <v>2660226</v>
      </c>
      <c r="G145">
        <v>0</v>
      </c>
      <c r="H145">
        <v>0</v>
      </c>
      <c r="I145">
        <v>0</v>
      </c>
      <c r="J145">
        <v>35000000</v>
      </c>
      <c r="K145">
        <v>1200000</v>
      </c>
      <c r="L145">
        <v>1189809</v>
      </c>
      <c r="M145">
        <v>14802000</v>
      </c>
      <c r="N145">
        <v>9272712</v>
      </c>
      <c r="O145">
        <v>1144457</v>
      </c>
      <c r="P145">
        <v>8711974</v>
      </c>
      <c r="Q145">
        <v>3342578</v>
      </c>
      <c r="R145">
        <v>3138067</v>
      </c>
    </row>
    <row r="146" spans="1:18" x14ac:dyDescent="0.25">
      <c r="A146">
        <v>145</v>
      </c>
      <c r="B146">
        <v>0</v>
      </c>
      <c r="C146">
        <v>30794958</v>
      </c>
      <c r="D146">
        <v>0</v>
      </c>
      <c r="E146">
        <v>6698557</v>
      </c>
      <c r="F146">
        <v>2660226</v>
      </c>
      <c r="G146">
        <v>0</v>
      </c>
      <c r="H146">
        <v>0</v>
      </c>
      <c r="I146">
        <v>0</v>
      </c>
      <c r="J146">
        <v>35000000</v>
      </c>
      <c r="K146">
        <v>1200000</v>
      </c>
      <c r="L146">
        <v>1189809</v>
      </c>
      <c r="M146">
        <v>9602000</v>
      </c>
      <c r="N146">
        <v>9272712</v>
      </c>
      <c r="O146">
        <v>4144432</v>
      </c>
      <c r="P146">
        <v>5935569</v>
      </c>
      <c r="Q146">
        <v>3351356</v>
      </c>
      <c r="R146">
        <v>3137925</v>
      </c>
    </row>
    <row r="147" spans="1:18" x14ac:dyDescent="0.25">
      <c r="A147">
        <v>146</v>
      </c>
      <c r="B147">
        <v>0</v>
      </c>
      <c r="C147">
        <v>40470239</v>
      </c>
      <c r="D147">
        <v>392999</v>
      </c>
      <c r="E147">
        <v>17188375</v>
      </c>
      <c r="F147">
        <v>2660226</v>
      </c>
      <c r="G147">
        <v>0</v>
      </c>
      <c r="H147">
        <v>0</v>
      </c>
      <c r="I147">
        <v>5000000</v>
      </c>
      <c r="J147">
        <v>24105265</v>
      </c>
      <c r="K147">
        <v>0</v>
      </c>
      <c r="L147">
        <v>1189809</v>
      </c>
      <c r="M147">
        <v>159745</v>
      </c>
      <c r="N147">
        <v>9272711</v>
      </c>
      <c r="O147">
        <v>6155090</v>
      </c>
      <c r="P147">
        <v>11343518</v>
      </c>
      <c r="Q147">
        <v>3313400</v>
      </c>
      <c r="R147">
        <v>3137512</v>
      </c>
    </row>
    <row r="148" spans="1:18" x14ac:dyDescent="0.25">
      <c r="A148">
        <v>147</v>
      </c>
      <c r="B148">
        <v>0</v>
      </c>
      <c r="C148">
        <v>11998505</v>
      </c>
      <c r="D148">
        <v>0</v>
      </c>
      <c r="E148">
        <v>15366629</v>
      </c>
      <c r="F148">
        <v>2660226</v>
      </c>
      <c r="G148">
        <v>4006736</v>
      </c>
      <c r="H148">
        <v>6083025</v>
      </c>
      <c r="I148">
        <v>0</v>
      </c>
      <c r="J148">
        <v>21153059</v>
      </c>
      <c r="K148">
        <v>0</v>
      </c>
      <c r="L148">
        <v>1189809</v>
      </c>
      <c r="M148">
        <v>14802000</v>
      </c>
      <c r="N148">
        <v>15000000</v>
      </c>
      <c r="O148">
        <v>15393000</v>
      </c>
      <c r="P148">
        <v>9198320</v>
      </c>
      <c r="Q148">
        <v>3279815</v>
      </c>
      <c r="R148">
        <v>3137650</v>
      </c>
    </row>
    <row r="149" spans="1:18" x14ac:dyDescent="0.25">
      <c r="A149">
        <v>148</v>
      </c>
      <c r="B149">
        <v>0</v>
      </c>
      <c r="C149">
        <v>26421094</v>
      </c>
      <c r="D149">
        <v>0</v>
      </c>
      <c r="E149">
        <v>4743999</v>
      </c>
      <c r="F149">
        <v>2660226</v>
      </c>
      <c r="G149">
        <v>0</v>
      </c>
      <c r="H149">
        <v>430127</v>
      </c>
      <c r="I149">
        <v>0</v>
      </c>
      <c r="J149">
        <v>31621470</v>
      </c>
      <c r="K149">
        <v>500</v>
      </c>
      <c r="L149">
        <v>1189809</v>
      </c>
      <c r="M149">
        <v>12178622</v>
      </c>
      <c r="N149">
        <v>13460456</v>
      </c>
      <c r="O149">
        <v>10935688</v>
      </c>
      <c r="P149">
        <v>13318981</v>
      </c>
      <c r="Q149">
        <v>3298709</v>
      </c>
      <c r="R149">
        <v>3137265</v>
      </c>
    </row>
    <row r="150" spans="1:18" x14ac:dyDescent="0.25">
      <c r="A150">
        <v>149</v>
      </c>
      <c r="B150">
        <v>0</v>
      </c>
      <c r="C150">
        <v>37691687</v>
      </c>
      <c r="D150">
        <v>0</v>
      </c>
      <c r="E150">
        <v>2010323</v>
      </c>
      <c r="F150">
        <v>2660226</v>
      </c>
      <c r="G150">
        <v>0</v>
      </c>
      <c r="H150">
        <v>0</v>
      </c>
      <c r="I150">
        <v>5000000</v>
      </c>
      <c r="J150">
        <v>35000000</v>
      </c>
      <c r="K150">
        <v>1200000</v>
      </c>
      <c r="L150">
        <v>1189809</v>
      </c>
      <c r="M150">
        <v>6001500</v>
      </c>
      <c r="N150">
        <v>9272712</v>
      </c>
      <c r="O150">
        <v>6149740</v>
      </c>
      <c r="P150">
        <v>14032676</v>
      </c>
      <c r="Q150">
        <v>3372513</v>
      </c>
      <c r="R150">
        <v>3138785</v>
      </c>
    </row>
    <row r="151" spans="1:18" x14ac:dyDescent="0.25">
      <c r="A151">
        <v>150</v>
      </c>
      <c r="B151">
        <v>0</v>
      </c>
      <c r="C151">
        <v>33150886</v>
      </c>
      <c r="D151">
        <v>0</v>
      </c>
      <c r="E151">
        <v>5900367</v>
      </c>
      <c r="F151">
        <v>2660226</v>
      </c>
      <c r="G151">
        <v>0</v>
      </c>
      <c r="H151">
        <v>0</v>
      </c>
      <c r="I151">
        <v>0</v>
      </c>
      <c r="J151">
        <v>30390434</v>
      </c>
      <c r="K151">
        <v>0</v>
      </c>
      <c r="L151">
        <v>1189809</v>
      </c>
      <c r="M151">
        <v>12407337</v>
      </c>
      <c r="N151">
        <v>9272712</v>
      </c>
      <c r="O151">
        <v>6936359</v>
      </c>
      <c r="P151">
        <v>10768571</v>
      </c>
      <c r="Q151">
        <v>3349755</v>
      </c>
      <c r="R151">
        <v>3137772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5" tint="-0.249977111117893"/>
  </sheetPr>
  <dimension ref="A1"/>
  <sheetViews>
    <sheetView zoomScale="70" zoomScaleNormal="70" workbookViewId="0">
      <selection activeCell="T22" sqref="T22"/>
    </sheetView>
  </sheetViews>
  <sheetFormatPr defaultRowHeight="13.8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2:R10"/>
  <sheetViews>
    <sheetView workbookViewId="0">
      <selection activeCell="D29" sqref="D29"/>
    </sheetView>
  </sheetViews>
  <sheetFormatPr defaultRowHeight="13.8" x14ac:dyDescent="0.25"/>
  <sheetData>
    <row r="2" spans="1:18" ht="14.4" x14ac:dyDescent="0.3">
      <c r="B2" s="88" t="s">
        <v>437</v>
      </c>
      <c r="C2" t="s">
        <v>438</v>
      </c>
      <c r="D2" t="s">
        <v>439</v>
      </c>
      <c r="E2" t="s">
        <v>440</v>
      </c>
      <c r="F2" s="88"/>
      <c r="G2" s="88"/>
      <c r="K2" s="88" t="s">
        <v>437</v>
      </c>
      <c r="L2" s="89" t="s">
        <v>438</v>
      </c>
      <c r="M2" s="89" t="s">
        <v>439</v>
      </c>
      <c r="N2" s="89" t="s">
        <v>440</v>
      </c>
      <c r="R2" t="s">
        <v>467</v>
      </c>
    </row>
    <row r="3" spans="1:18" x14ac:dyDescent="0.25">
      <c r="B3" s="90">
        <v>-0.72</v>
      </c>
      <c r="C3" s="91">
        <v>0</v>
      </c>
      <c r="D3" s="92">
        <v>2.1</v>
      </c>
      <c r="E3" s="90" t="s">
        <v>441</v>
      </c>
      <c r="K3" s="93">
        <v>-0.72</v>
      </c>
      <c r="L3" s="91">
        <v>0</v>
      </c>
      <c r="M3" s="92">
        <v>2.1</v>
      </c>
      <c r="N3" s="90" t="s">
        <v>442</v>
      </c>
      <c r="R3">
        <f>ABS(K3)</f>
        <v>0.72</v>
      </c>
    </row>
    <row r="4" spans="1:18" x14ac:dyDescent="0.25">
      <c r="B4" s="90">
        <v>0.37</v>
      </c>
      <c r="C4" s="91">
        <v>0</v>
      </c>
      <c r="D4" s="92">
        <v>3</v>
      </c>
      <c r="E4" s="90" t="s">
        <v>443</v>
      </c>
      <c r="K4" s="93">
        <v>0.37</v>
      </c>
      <c r="L4" s="91">
        <v>0</v>
      </c>
      <c r="M4" s="92">
        <v>3</v>
      </c>
      <c r="N4" s="90" t="s">
        <v>444</v>
      </c>
      <c r="R4">
        <f t="shared" ref="R4:R7" si="0">ABS(K4)</f>
        <v>0.37</v>
      </c>
    </row>
    <row r="5" spans="1:18" x14ac:dyDescent="0.25">
      <c r="B5" s="90">
        <v>0.24</v>
      </c>
      <c r="C5" s="91">
        <v>5.0000000000000001E-3</v>
      </c>
      <c r="D5" s="92">
        <v>4.5</v>
      </c>
      <c r="E5" s="90" t="s">
        <v>445</v>
      </c>
      <c r="K5" s="93">
        <v>0.24</v>
      </c>
      <c r="L5" s="91">
        <v>5.0000000000000001E-3</v>
      </c>
      <c r="M5" s="92">
        <v>4.5</v>
      </c>
      <c r="N5" s="90" t="s">
        <v>446</v>
      </c>
      <c r="R5">
        <f t="shared" si="0"/>
        <v>0.24</v>
      </c>
    </row>
    <row r="6" spans="1:18" x14ac:dyDescent="0.25">
      <c r="B6" s="90">
        <v>-0.21</v>
      </c>
      <c r="C6" s="91">
        <v>0</v>
      </c>
      <c r="D6" s="92">
        <v>2</v>
      </c>
      <c r="E6" s="90" t="s">
        <v>447</v>
      </c>
      <c r="K6" s="93">
        <v>-0.21</v>
      </c>
      <c r="L6" s="91">
        <v>0</v>
      </c>
      <c r="M6" s="92">
        <v>2</v>
      </c>
      <c r="N6" s="90" t="s">
        <v>470</v>
      </c>
      <c r="R6">
        <f t="shared" si="0"/>
        <v>0.21</v>
      </c>
    </row>
    <row r="7" spans="1:18" x14ac:dyDescent="0.25">
      <c r="B7" s="90">
        <v>-0.19</v>
      </c>
      <c r="C7" s="90">
        <v>2E-3</v>
      </c>
      <c r="D7" s="92">
        <v>2.2999999999999998</v>
      </c>
      <c r="E7" s="90" t="s">
        <v>448</v>
      </c>
      <c r="K7" s="93">
        <v>-0.19</v>
      </c>
      <c r="L7" s="91">
        <v>2E-3</v>
      </c>
      <c r="M7" s="92">
        <v>2.2999999999999998</v>
      </c>
      <c r="N7" s="90" t="s">
        <v>469</v>
      </c>
      <c r="R7">
        <f t="shared" si="0"/>
        <v>0.19</v>
      </c>
    </row>
    <row r="8" spans="1:18" x14ac:dyDescent="0.25">
      <c r="A8" t="s">
        <v>468</v>
      </c>
      <c r="B8" s="94">
        <v>0.18</v>
      </c>
      <c r="C8" s="95">
        <v>2.4E-2</v>
      </c>
      <c r="D8" s="96">
        <v>4</v>
      </c>
      <c r="E8" s="94" t="s">
        <v>449</v>
      </c>
    </row>
    <row r="9" spans="1:18" x14ac:dyDescent="0.25">
      <c r="B9" s="94">
        <v>0.17</v>
      </c>
      <c r="C9" s="94">
        <v>4.1000000000000002E-2</v>
      </c>
      <c r="D9" s="96">
        <v>4.5999999999999996</v>
      </c>
      <c r="E9" s="94" t="s">
        <v>450</v>
      </c>
    </row>
    <row r="10" spans="1:18" x14ac:dyDescent="0.25">
      <c r="B10" s="94">
        <v>-0.16</v>
      </c>
      <c r="C10" s="94">
        <v>7.0000000000000001E-3</v>
      </c>
      <c r="D10" s="96">
        <v>2.1</v>
      </c>
      <c r="E10" s="94" t="s">
        <v>451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FF00"/>
  </sheetPr>
  <dimension ref="A1"/>
  <sheetViews>
    <sheetView workbookViewId="0"/>
  </sheetViews>
  <sheetFormatPr defaultRowHeight="13.8" x14ac:dyDescent="0.25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>
    <tabColor theme="5" tint="0.39997558519241921"/>
  </sheetPr>
  <dimension ref="C6:MU216"/>
  <sheetViews>
    <sheetView topLeftCell="D50" zoomScale="70" zoomScaleNormal="70" workbookViewId="0">
      <selection activeCell="AC54" sqref="AC54:AC82"/>
    </sheetView>
  </sheetViews>
  <sheetFormatPr defaultRowHeight="16.8" x14ac:dyDescent="0.45"/>
  <cols>
    <col min="1" max="1" width="6.19921875" style="1" customWidth="1"/>
    <col min="2" max="2" width="2.59765625" style="1" customWidth="1"/>
    <col min="3" max="3" width="6.19921875" style="1" customWidth="1"/>
    <col min="4" max="4" width="19.19921875" style="1" customWidth="1"/>
    <col min="5" max="5" width="52.19921875" style="1" customWidth="1"/>
    <col min="6" max="10" width="5.19921875" style="1" customWidth="1"/>
    <col min="11" max="11" width="26.5" style="1" customWidth="1"/>
    <col min="12" max="12" width="8.8984375" style="1" customWidth="1"/>
    <col min="13" max="13" width="5.19921875" style="1" customWidth="1"/>
    <col min="14" max="18" width="2.3984375" style="1" customWidth="1"/>
    <col min="19" max="19" width="6.19921875" style="1" customWidth="1"/>
    <col min="20" max="20" width="35.3984375" style="1" customWidth="1"/>
    <col min="21" max="21" width="13.796875" style="1" customWidth="1"/>
    <col min="22" max="29" width="5.19921875" style="1" customWidth="1"/>
    <col min="30" max="30" width="8.796875" style="1"/>
    <col min="31" max="31" width="3.09765625" style="1" customWidth="1"/>
    <col min="32" max="32" width="20.296875" style="1" customWidth="1"/>
    <col min="33" max="33" width="11.296875" style="1" customWidth="1"/>
    <col min="34" max="34" width="11.296875" style="1" bestFit="1" customWidth="1"/>
    <col min="35" max="35" width="6.19921875" style="1" customWidth="1"/>
    <col min="36" max="36" width="33" style="1" customWidth="1"/>
    <col min="37" max="37" width="13.796875" style="1" customWidth="1"/>
    <col min="38" max="45" width="5.19921875" style="1" customWidth="1"/>
    <col min="46" max="47" width="8.796875" style="1"/>
    <col min="48" max="48" width="2.19921875" style="1" customWidth="1"/>
    <col min="49" max="49" width="31.3984375" style="1" customWidth="1"/>
    <col min="50" max="50" width="11.296875" style="1" customWidth="1"/>
    <col min="51" max="51" width="6.19921875" style="1" customWidth="1"/>
    <col min="52" max="52" width="31.69921875" style="1" customWidth="1"/>
    <col min="53" max="53" width="13.796875" style="1" customWidth="1"/>
    <col min="54" max="61" width="5.19921875" style="1" customWidth="1"/>
    <col min="62" max="64" width="8.796875" style="1"/>
    <col min="65" max="65" width="2.19921875" style="1" customWidth="1"/>
    <col min="66" max="66" width="23.296875" style="1" customWidth="1"/>
    <col min="67" max="67" width="6.19921875" style="1" customWidth="1"/>
    <col min="68" max="68" width="27.5" style="1" customWidth="1"/>
    <col min="69" max="69" width="13.796875" style="1" customWidth="1"/>
    <col min="70" max="77" width="5.19921875" style="1" customWidth="1"/>
    <col min="78" max="80" width="8.796875" style="1"/>
    <col min="81" max="81" width="24.8984375" style="1" customWidth="1"/>
    <col min="82" max="82" width="2.19921875" style="1" customWidth="1"/>
    <col min="83" max="83" width="6.19921875" style="1" customWidth="1"/>
    <col min="84" max="84" width="9.5" style="1" customWidth="1"/>
    <col min="85" max="85" width="13.796875" style="1" customWidth="1"/>
    <col min="86" max="93" width="5.19921875" style="1" customWidth="1"/>
    <col min="94" max="98" width="8.796875" style="1"/>
    <col min="99" max="99" width="6.19921875" style="1" customWidth="1"/>
    <col min="100" max="100" width="34.3984375" style="1" customWidth="1"/>
    <col min="101" max="101" width="13.796875" style="1" customWidth="1"/>
    <col min="102" max="109" width="5.19921875" style="1" customWidth="1"/>
    <col min="110" max="110" width="8.796875" style="1"/>
    <col min="111" max="111" width="27.09765625" style="1" customWidth="1"/>
    <col min="112" max="113" width="8.796875" style="1"/>
    <col min="114" max="114" width="6.19921875" style="1" customWidth="1"/>
    <col min="115" max="115" width="30.5" style="1" customWidth="1"/>
    <col min="116" max="116" width="13.796875" style="1" customWidth="1"/>
    <col min="117" max="124" width="5.19921875" style="1" customWidth="1"/>
    <col min="125" max="129" width="8.796875" style="1"/>
    <col min="130" max="130" width="4.3984375" style="1" customWidth="1"/>
    <col min="131" max="132" width="8.796875" style="1"/>
    <col min="133" max="133" width="6.19921875" style="1" customWidth="1"/>
    <col min="134" max="134" width="29.5" style="1" customWidth="1"/>
    <col min="135" max="135" width="13.796875" style="1" customWidth="1"/>
    <col min="136" max="143" width="8" style="1" customWidth="1"/>
    <col min="144" max="146" width="8.796875" style="1"/>
    <col min="147" max="153" width="1.5" style="1" customWidth="1"/>
    <col min="154" max="154" width="8.19921875" style="1" customWidth="1"/>
    <col min="155" max="155" width="6.19921875" style="1" customWidth="1"/>
    <col min="156" max="156" width="25.69921875" style="1" customWidth="1"/>
    <col min="157" max="157" width="13.796875" style="1" customWidth="1"/>
    <col min="158" max="165" width="8" style="1" customWidth="1"/>
    <col min="166" max="168" width="8.19921875" style="1" customWidth="1"/>
    <col min="169" max="175" width="1.5" style="1" customWidth="1"/>
    <col min="176" max="176" width="8.19921875" style="1" customWidth="1"/>
    <col min="177" max="177" width="6.19921875" style="1" customWidth="1"/>
    <col min="178" max="178" width="20.19921875" style="1" customWidth="1"/>
    <col min="179" max="185" width="5.19921875" style="1" customWidth="1"/>
    <col min="186" max="186" width="6" style="1" customWidth="1"/>
    <col min="187" max="187" width="24.3984375" style="1" customWidth="1"/>
    <col min="188" max="188" width="27.3984375" style="1" customWidth="1"/>
    <col min="189" max="195" width="1.5" style="1" customWidth="1"/>
    <col min="196" max="196" width="8.19921875" style="1" customWidth="1"/>
    <col min="197" max="197" width="6.19921875" style="1" customWidth="1"/>
    <col min="198" max="198" width="43.5" style="1" customWidth="1"/>
    <col min="199" max="203" width="5.19921875" style="1" customWidth="1"/>
    <col min="204" max="206" width="6" style="1" customWidth="1"/>
    <col min="207" max="207" width="24.3984375" style="1" customWidth="1"/>
    <col min="208" max="208" width="27.3984375" style="1" customWidth="1"/>
    <col min="209" max="209" width="6.19921875" style="1" customWidth="1"/>
    <col min="210" max="210" width="31.69921875" style="1" customWidth="1"/>
    <col min="211" max="211" width="13.796875" style="1" customWidth="1"/>
    <col min="212" max="219" width="5.19921875" style="1" customWidth="1"/>
    <col min="220" max="223" width="8.19921875" style="1" customWidth="1"/>
    <col min="224" max="227" width="3.8984375" style="1" customWidth="1"/>
    <col min="228" max="228" width="8.796875" style="1"/>
    <col min="229" max="229" width="6.19921875" style="1" customWidth="1"/>
    <col min="230" max="230" width="32.796875" style="1" customWidth="1"/>
    <col min="231" max="238" width="5.19921875" style="1" customWidth="1"/>
    <col min="239" max="244" width="8.796875" style="1"/>
    <col min="245" max="247" width="4" style="1" customWidth="1"/>
    <col min="248" max="248" width="8.796875" style="1"/>
    <col min="249" max="249" width="6.19921875" style="1" customWidth="1"/>
    <col min="250" max="250" width="27.5" style="1" customWidth="1"/>
    <col min="251" max="258" width="5.19921875" style="1" customWidth="1"/>
    <col min="259" max="264" width="8.796875" style="1"/>
    <col min="265" max="268" width="4.8984375" style="1" customWidth="1"/>
    <col min="269" max="269" width="6.19921875" style="1" customWidth="1"/>
    <col min="270" max="270" width="27" style="1" customWidth="1"/>
    <col min="271" max="278" width="5.19921875" style="1" customWidth="1"/>
    <col min="279" max="284" width="8.796875" style="1"/>
    <col min="285" max="288" width="4.796875" style="1" customWidth="1"/>
    <col min="289" max="289" width="6.19921875" style="1" customWidth="1"/>
    <col min="290" max="290" width="34.3984375" style="1" customWidth="1"/>
    <col min="291" max="298" width="5.19921875" style="1" customWidth="1"/>
    <col min="299" max="309" width="8.796875" style="1"/>
    <col min="310" max="310" width="6.19921875" style="1" customWidth="1"/>
    <col min="311" max="311" width="33" style="1" customWidth="1"/>
    <col min="312" max="319" width="5.19921875" style="1" customWidth="1"/>
    <col min="320" max="328" width="8.796875" style="1"/>
    <col min="329" max="329" width="6.19921875" style="1" customWidth="1"/>
    <col min="330" max="330" width="31.69921875" style="1" customWidth="1"/>
    <col min="331" max="338" width="5.19921875" style="1" customWidth="1"/>
    <col min="339" max="348" width="8.796875" style="1"/>
    <col min="349" max="349" width="6.19921875" style="1" customWidth="1"/>
    <col min="350" max="350" width="31.69921875" style="1" customWidth="1"/>
    <col min="351" max="358" width="10.796875" style="1" customWidth="1"/>
    <col min="359" max="16384" width="8.796875" style="1"/>
  </cols>
  <sheetData>
    <row r="6" spans="5:50" x14ac:dyDescent="0.45">
      <c r="K6" s="4" t="s">
        <v>0</v>
      </c>
      <c r="L6" s="5" t="s">
        <v>1</v>
      </c>
    </row>
    <row r="7" spans="5:50" x14ac:dyDescent="0.45">
      <c r="L7" s="6"/>
      <c r="AW7" s="7"/>
      <c r="AX7" s="7"/>
    </row>
    <row r="8" spans="5:50" x14ac:dyDescent="0.45">
      <c r="K8" s="4" t="s">
        <v>2</v>
      </c>
      <c r="L8" s="5" t="s">
        <v>1</v>
      </c>
    </row>
    <row r="10" spans="5:50" x14ac:dyDescent="0.45">
      <c r="K10" s="4" t="s">
        <v>3</v>
      </c>
      <c r="L10" s="9">
        <v>150</v>
      </c>
    </row>
    <row r="12" spans="5:50" x14ac:dyDescent="0.45">
      <c r="E12" s="4" t="s">
        <v>4</v>
      </c>
      <c r="F12" s="9"/>
      <c r="K12" s="4" t="s">
        <v>5</v>
      </c>
      <c r="L12" s="9">
        <v>150</v>
      </c>
    </row>
    <row r="14" spans="5:50" x14ac:dyDescent="0.45">
      <c r="E14" s="4" t="s">
        <v>6</v>
      </c>
      <c r="K14" s="4" t="s">
        <v>7</v>
      </c>
      <c r="L14" s="10">
        <v>844799408896.45581</v>
      </c>
    </row>
    <row r="16" spans="5:50" x14ac:dyDescent="0.45">
      <c r="E16" s="11" t="s">
        <v>8</v>
      </c>
      <c r="F16" s="12"/>
    </row>
    <row r="51" spans="3:359" x14ac:dyDescent="0.45">
      <c r="D51" s="2"/>
      <c r="T51" s="2"/>
      <c r="AJ51" s="2"/>
      <c r="AZ51" s="2"/>
      <c r="BP51" s="2"/>
      <c r="CF51" s="2"/>
      <c r="CV51" s="2"/>
    </row>
    <row r="53" spans="3:359" x14ac:dyDescent="0.45">
      <c r="C53" s="13" t="s">
        <v>9</v>
      </c>
      <c r="D53" s="13" t="s">
        <v>10</v>
      </c>
      <c r="E53" s="14" t="s">
        <v>11</v>
      </c>
      <c r="F53" s="14">
        <v>2015</v>
      </c>
      <c r="G53" s="14">
        <v>2020</v>
      </c>
      <c r="H53" s="14">
        <v>2025</v>
      </c>
      <c r="I53" s="14">
        <v>2030</v>
      </c>
      <c r="J53" s="14">
        <v>2035</v>
      </c>
      <c r="K53" s="14">
        <v>2040</v>
      </c>
      <c r="L53" s="14">
        <v>2045</v>
      </c>
      <c r="M53" s="14">
        <v>2050</v>
      </c>
      <c r="N53" s="15"/>
      <c r="S53" s="13" t="s">
        <v>9</v>
      </c>
      <c r="T53" s="13" t="s">
        <v>12</v>
      </c>
      <c r="U53" s="14" t="s">
        <v>11</v>
      </c>
      <c r="V53" s="14">
        <v>2015</v>
      </c>
      <c r="W53" s="14">
        <v>2020</v>
      </c>
      <c r="X53" s="14">
        <v>2025</v>
      </c>
      <c r="Y53" s="14">
        <v>2030</v>
      </c>
      <c r="Z53" s="14">
        <v>2035</v>
      </c>
      <c r="AA53" s="14">
        <v>2040</v>
      </c>
      <c r="AB53" s="14">
        <v>2045</v>
      </c>
      <c r="AC53" s="14">
        <v>2050</v>
      </c>
      <c r="AD53" s="15"/>
      <c r="AI53" s="13" t="s">
        <v>9</v>
      </c>
      <c r="AJ53" s="13" t="s">
        <v>12</v>
      </c>
      <c r="AK53" s="14" t="s">
        <v>11</v>
      </c>
      <c r="AL53" s="14">
        <v>2015</v>
      </c>
      <c r="AM53" s="14">
        <v>2020</v>
      </c>
      <c r="AN53" s="14">
        <v>2025</v>
      </c>
      <c r="AO53" s="14">
        <v>2030</v>
      </c>
      <c r="AP53" s="14">
        <v>2035</v>
      </c>
      <c r="AQ53" s="14">
        <v>2040</v>
      </c>
      <c r="AR53" s="14">
        <v>2045</v>
      </c>
      <c r="AS53" s="14">
        <v>2050</v>
      </c>
      <c r="AT53" s="15"/>
      <c r="AY53" s="13" t="s">
        <v>9</v>
      </c>
      <c r="AZ53" s="13" t="s">
        <v>12</v>
      </c>
      <c r="BA53" s="14" t="s">
        <v>11</v>
      </c>
      <c r="BB53" s="14">
        <v>2015</v>
      </c>
      <c r="BC53" s="14">
        <v>2020</v>
      </c>
      <c r="BD53" s="14">
        <v>2025</v>
      </c>
      <c r="BE53" s="14">
        <v>2030</v>
      </c>
      <c r="BF53" s="14">
        <v>2035</v>
      </c>
      <c r="BG53" s="14">
        <v>2040</v>
      </c>
      <c r="BH53" s="14">
        <v>2045</v>
      </c>
      <c r="BI53" s="14">
        <v>2050</v>
      </c>
      <c r="BJ53" s="15"/>
      <c r="BO53" s="13" t="s">
        <v>9</v>
      </c>
      <c r="BP53" s="13" t="s">
        <v>12</v>
      </c>
      <c r="BQ53" s="14" t="s">
        <v>11</v>
      </c>
      <c r="BR53" s="14">
        <v>2015</v>
      </c>
      <c r="BS53" s="14">
        <v>2020</v>
      </c>
      <c r="BT53" s="14">
        <v>2025</v>
      </c>
      <c r="BU53" s="14">
        <v>2030</v>
      </c>
      <c r="BV53" s="14">
        <v>2035</v>
      </c>
      <c r="BW53" s="14">
        <v>2040</v>
      </c>
      <c r="BX53" s="14">
        <v>2045</v>
      </c>
      <c r="BY53" s="14">
        <v>2050</v>
      </c>
      <c r="BZ53" s="15"/>
      <c r="CE53" s="13" t="s">
        <v>9</v>
      </c>
      <c r="CF53" s="13" t="s">
        <v>10</v>
      </c>
      <c r="CG53" s="14" t="s">
        <v>11</v>
      </c>
      <c r="CH53" s="14">
        <v>2015</v>
      </c>
      <c r="CI53" s="14">
        <v>2020</v>
      </c>
      <c r="CJ53" s="14">
        <v>2025</v>
      </c>
      <c r="CK53" s="14">
        <v>2030</v>
      </c>
      <c r="CL53" s="14">
        <v>2035</v>
      </c>
      <c r="CM53" s="14">
        <v>2040</v>
      </c>
      <c r="CN53" s="14">
        <v>2045</v>
      </c>
      <c r="CO53" s="14">
        <v>2050</v>
      </c>
      <c r="CP53" s="15"/>
      <c r="CU53" s="13" t="s">
        <v>9</v>
      </c>
      <c r="CV53" s="13" t="s">
        <v>12</v>
      </c>
      <c r="CW53" s="14" t="s">
        <v>11</v>
      </c>
      <c r="CX53" s="14">
        <v>2015</v>
      </c>
      <c r="CY53" s="14">
        <v>2020</v>
      </c>
      <c r="CZ53" s="14">
        <v>2025</v>
      </c>
      <c r="DA53" s="14">
        <v>2030</v>
      </c>
      <c r="DB53" s="14">
        <v>2035</v>
      </c>
      <c r="DC53" s="14">
        <v>2040</v>
      </c>
      <c r="DD53" s="14">
        <v>2045</v>
      </c>
      <c r="DE53" s="14">
        <v>2050</v>
      </c>
      <c r="DF53" s="15"/>
      <c r="DJ53" s="13" t="s">
        <v>9</v>
      </c>
      <c r="DK53" s="13" t="s">
        <v>12</v>
      </c>
      <c r="DL53" s="14" t="s">
        <v>11</v>
      </c>
      <c r="DM53" s="14">
        <v>2015</v>
      </c>
      <c r="DN53" s="14">
        <v>2020</v>
      </c>
      <c r="DO53" s="14">
        <v>2025</v>
      </c>
      <c r="DP53" s="14">
        <v>2030</v>
      </c>
      <c r="DQ53" s="14">
        <v>2035</v>
      </c>
      <c r="DR53" s="14">
        <v>2040</v>
      </c>
      <c r="DS53" s="14">
        <v>2045</v>
      </c>
      <c r="DT53" s="14">
        <v>2050</v>
      </c>
      <c r="DU53" s="15"/>
      <c r="EC53" s="13" t="s">
        <v>9</v>
      </c>
      <c r="ED53" s="13" t="s">
        <v>13</v>
      </c>
      <c r="EE53" s="14" t="s">
        <v>11</v>
      </c>
      <c r="EF53" s="14">
        <v>2015</v>
      </c>
      <c r="EG53" s="14">
        <v>2020</v>
      </c>
      <c r="EH53" s="14">
        <v>2025</v>
      </c>
      <c r="EI53" s="14">
        <v>2030</v>
      </c>
      <c r="EJ53" s="14">
        <v>2035</v>
      </c>
      <c r="EK53" s="14">
        <v>2040</v>
      </c>
      <c r="EL53" s="14">
        <v>2045</v>
      </c>
      <c r="EM53" s="14">
        <v>2050</v>
      </c>
      <c r="EN53" s="15"/>
      <c r="EY53" s="13" t="s">
        <v>9</v>
      </c>
      <c r="EZ53" s="13" t="s">
        <v>13</v>
      </c>
      <c r="FA53" s="14" t="s">
        <v>11</v>
      </c>
      <c r="FB53" s="14">
        <v>2015</v>
      </c>
      <c r="FC53" s="14">
        <v>2020</v>
      </c>
      <c r="FD53" s="14">
        <v>2025</v>
      </c>
      <c r="FE53" s="14">
        <v>2030</v>
      </c>
      <c r="FF53" s="14">
        <v>2035</v>
      </c>
      <c r="FG53" s="14">
        <v>2040</v>
      </c>
      <c r="FH53" s="14">
        <v>2045</v>
      </c>
      <c r="FI53" s="14">
        <v>2050</v>
      </c>
      <c r="FJ53" s="15"/>
      <c r="FU53" s="13" t="s">
        <v>9</v>
      </c>
      <c r="FV53" s="13" t="s">
        <v>14</v>
      </c>
      <c r="FW53" s="14">
        <v>2020</v>
      </c>
      <c r="FX53" s="14">
        <v>2025</v>
      </c>
      <c r="FY53" s="14">
        <v>2030</v>
      </c>
      <c r="FZ53" s="14">
        <v>2035</v>
      </c>
      <c r="GA53" s="14">
        <v>2040</v>
      </c>
      <c r="GB53" s="14">
        <v>2045</v>
      </c>
      <c r="GC53" s="14">
        <v>2050</v>
      </c>
      <c r="GD53" s="15"/>
      <c r="GE53" s="15"/>
      <c r="GO53" s="13" t="s">
        <v>9</v>
      </c>
      <c r="GP53" s="13" t="s">
        <v>14</v>
      </c>
      <c r="GQ53" s="14">
        <v>2035</v>
      </c>
      <c r="GR53" s="14">
        <v>2040</v>
      </c>
      <c r="GS53" s="14">
        <v>2045</v>
      </c>
      <c r="GT53" s="14">
        <v>2050</v>
      </c>
      <c r="GU53" s="15"/>
      <c r="GV53" s="15"/>
      <c r="GX53" s="15"/>
      <c r="GY53" s="15"/>
      <c r="HA53" s="13" t="s">
        <v>9</v>
      </c>
      <c r="HB53" s="13" t="s">
        <v>12</v>
      </c>
      <c r="HC53" s="14" t="s">
        <v>11</v>
      </c>
      <c r="HD53" s="14">
        <v>2015</v>
      </c>
      <c r="HE53" s="14">
        <v>2020</v>
      </c>
      <c r="HF53" s="14">
        <v>2025</v>
      </c>
      <c r="HG53" s="14">
        <v>2030</v>
      </c>
      <c r="HH53" s="14">
        <v>2035</v>
      </c>
      <c r="HI53" s="14">
        <v>2040</v>
      </c>
      <c r="HJ53" s="14">
        <v>2045</v>
      </c>
      <c r="HK53" s="14">
        <v>2050</v>
      </c>
      <c r="HL53" s="15"/>
      <c r="HU53" s="13" t="s">
        <v>9</v>
      </c>
      <c r="HV53" s="13" t="s">
        <v>12</v>
      </c>
      <c r="HW53" s="14">
        <v>2015</v>
      </c>
      <c r="HX53" s="14">
        <v>2020</v>
      </c>
      <c r="HY53" s="14">
        <v>2025</v>
      </c>
      <c r="HZ53" s="14">
        <v>2030</v>
      </c>
      <c r="IA53" s="14">
        <v>2035</v>
      </c>
      <c r="IB53" s="14">
        <v>2040</v>
      </c>
      <c r="IC53" s="14">
        <v>2045</v>
      </c>
      <c r="ID53" s="14">
        <v>2050</v>
      </c>
      <c r="IE53" s="15"/>
      <c r="IO53" s="13" t="s">
        <v>9</v>
      </c>
      <c r="IP53" s="13" t="s">
        <v>12</v>
      </c>
      <c r="IQ53" s="14">
        <v>2015</v>
      </c>
      <c r="IR53" s="14">
        <v>2020</v>
      </c>
      <c r="IS53" s="14">
        <v>2025</v>
      </c>
      <c r="IT53" s="14">
        <v>2030</v>
      </c>
      <c r="IU53" s="14">
        <v>2035</v>
      </c>
      <c r="IV53" s="14">
        <v>2040</v>
      </c>
      <c r="IW53" s="14">
        <v>2045</v>
      </c>
      <c r="IX53" s="14">
        <v>2050</v>
      </c>
      <c r="IY53" s="15"/>
      <c r="JI53" s="13" t="s">
        <v>9</v>
      </c>
      <c r="JJ53" s="13" t="s">
        <v>12</v>
      </c>
      <c r="JK53" s="14">
        <v>2015</v>
      </c>
      <c r="JL53" s="14">
        <v>2020</v>
      </c>
      <c r="JM53" s="14">
        <v>2025</v>
      </c>
      <c r="JN53" s="14">
        <v>2030</v>
      </c>
      <c r="JO53" s="14">
        <v>2035</v>
      </c>
      <c r="JP53" s="14">
        <v>2040</v>
      </c>
      <c r="JQ53" s="14">
        <v>2045</v>
      </c>
      <c r="JR53" s="14">
        <v>2050</v>
      </c>
      <c r="JS53" s="15"/>
      <c r="KC53" s="13" t="s">
        <v>9</v>
      </c>
      <c r="KD53" s="13" t="s">
        <v>12</v>
      </c>
      <c r="KE53" s="14">
        <v>2015</v>
      </c>
      <c r="KF53" s="14">
        <v>2020</v>
      </c>
      <c r="KG53" s="14">
        <v>2025</v>
      </c>
      <c r="KH53" s="14">
        <v>2030</v>
      </c>
      <c r="KI53" s="14">
        <v>2035</v>
      </c>
      <c r="KJ53" s="14">
        <v>2040</v>
      </c>
      <c r="KK53" s="14">
        <v>2045</v>
      </c>
      <c r="KL53" s="14">
        <v>2050</v>
      </c>
      <c r="KM53" s="15"/>
      <c r="KX53" s="13" t="s">
        <v>9</v>
      </c>
      <c r="KY53" s="13" t="s">
        <v>12</v>
      </c>
      <c r="KZ53" s="14">
        <v>2015</v>
      </c>
      <c r="LA53" s="14">
        <v>2020</v>
      </c>
      <c r="LB53" s="14">
        <v>2025</v>
      </c>
      <c r="LC53" s="14">
        <v>2030</v>
      </c>
      <c r="LD53" s="14">
        <v>2035</v>
      </c>
      <c r="LE53" s="14">
        <v>2040</v>
      </c>
      <c r="LF53" s="14">
        <v>2045</v>
      </c>
      <c r="LG53" s="14">
        <v>2050</v>
      </c>
      <c r="LH53" s="15"/>
      <c r="LQ53" s="13" t="s">
        <v>9</v>
      </c>
      <c r="LR53" s="13" t="s">
        <v>12</v>
      </c>
      <c r="LS53" s="14">
        <v>2015</v>
      </c>
      <c r="LT53" s="14">
        <v>2020</v>
      </c>
      <c r="LU53" s="14">
        <v>2025</v>
      </c>
      <c r="LV53" s="14">
        <v>2030</v>
      </c>
      <c r="LW53" s="14">
        <v>2035</v>
      </c>
      <c r="LX53" s="14">
        <v>2040</v>
      </c>
      <c r="LY53" s="14">
        <v>2045</v>
      </c>
      <c r="LZ53" s="14">
        <v>2050</v>
      </c>
      <c r="MA53" s="15"/>
      <c r="MK53" s="13" t="s">
        <v>9</v>
      </c>
      <c r="ML53" s="13" t="s">
        <v>12</v>
      </c>
      <c r="MM53" s="14">
        <v>2015</v>
      </c>
      <c r="MN53" s="14">
        <v>2020</v>
      </c>
      <c r="MO53" s="14">
        <v>2025</v>
      </c>
      <c r="MP53" s="14">
        <v>2030</v>
      </c>
      <c r="MQ53" s="14">
        <v>2035</v>
      </c>
      <c r="MR53" s="14">
        <v>2040</v>
      </c>
      <c r="MS53" s="14">
        <v>2045</v>
      </c>
      <c r="MT53" s="14">
        <v>2050</v>
      </c>
      <c r="MU53" s="15"/>
    </row>
    <row r="54" spans="3:359" x14ac:dyDescent="0.45">
      <c r="C54" s="9">
        <v>15</v>
      </c>
      <c r="D54" s="9" t="s">
        <v>15</v>
      </c>
      <c r="E54" s="16">
        <v>820.3</v>
      </c>
      <c r="F54" s="16">
        <v>775.23074982445712</v>
      </c>
      <c r="G54" s="16">
        <v>752.28535036549692</v>
      </c>
      <c r="H54" s="16">
        <v>698.31053032861189</v>
      </c>
      <c r="I54" s="16">
        <v>648.8596211263332</v>
      </c>
      <c r="J54" s="16">
        <v>555.8425343650581</v>
      </c>
      <c r="K54" s="16">
        <v>509.88406952670948</v>
      </c>
      <c r="L54" s="16">
        <v>473.505540553711</v>
      </c>
      <c r="M54" s="16">
        <v>457.26500676427105</v>
      </c>
      <c r="N54" s="7"/>
      <c r="S54" s="9">
        <v>2</v>
      </c>
      <c r="T54" s="9" t="s">
        <v>16</v>
      </c>
      <c r="U54" s="16">
        <v>1</v>
      </c>
      <c r="V54" s="16">
        <v>0.9999899999999976</v>
      </c>
      <c r="W54" s="16">
        <v>0.99997999999999665</v>
      </c>
      <c r="X54" s="16">
        <v>0.99997000000000014</v>
      </c>
      <c r="Y54" s="16">
        <v>0.99995999999999929</v>
      </c>
      <c r="Z54" s="16">
        <v>0.99995000000000056</v>
      </c>
      <c r="AA54" s="16">
        <v>0.99993999999999972</v>
      </c>
      <c r="AB54" s="16">
        <v>0.99993000000000321</v>
      </c>
      <c r="AC54" s="16">
        <v>0.99992000000000225</v>
      </c>
      <c r="AD54" s="7"/>
      <c r="AI54" s="9">
        <v>7</v>
      </c>
      <c r="AJ54" s="9" t="s">
        <v>17</v>
      </c>
      <c r="AK54" s="16">
        <v>4.9000000000000004</v>
      </c>
      <c r="AL54" s="16">
        <v>1.0287634668698356E-2</v>
      </c>
      <c r="AM54" s="16">
        <v>0</v>
      </c>
      <c r="AN54" s="16">
        <v>0</v>
      </c>
      <c r="AO54" s="16">
        <v>0</v>
      </c>
      <c r="AP54" s="16">
        <v>0</v>
      </c>
      <c r="AQ54" s="16">
        <v>0</v>
      </c>
      <c r="AR54" s="16">
        <v>0</v>
      </c>
      <c r="AS54" s="16">
        <v>0</v>
      </c>
      <c r="AT54" s="7"/>
      <c r="AY54" s="9">
        <v>2</v>
      </c>
      <c r="AZ54" s="9" t="s">
        <v>18</v>
      </c>
      <c r="BA54" s="16">
        <v>7</v>
      </c>
      <c r="BB54" s="16">
        <v>0</v>
      </c>
      <c r="BC54" s="16">
        <v>0</v>
      </c>
      <c r="BD54" s="16">
        <v>0</v>
      </c>
      <c r="BE54" s="16">
        <v>0</v>
      </c>
      <c r="BF54" s="16">
        <v>0</v>
      </c>
      <c r="BG54" s="16">
        <v>0</v>
      </c>
      <c r="BH54" s="16">
        <v>0</v>
      </c>
      <c r="BI54" s="16">
        <v>0</v>
      </c>
      <c r="BJ54" s="7"/>
      <c r="BO54" s="9">
        <v>2</v>
      </c>
      <c r="BP54" s="9" t="s">
        <v>19</v>
      </c>
      <c r="BQ54" s="16">
        <v>11.08</v>
      </c>
      <c r="BR54" s="16">
        <v>11.248617826859871</v>
      </c>
      <c r="BS54" s="16">
        <v>12.098460581617321</v>
      </c>
      <c r="BT54" s="16">
        <v>13.061349469014155</v>
      </c>
      <c r="BU54" s="16">
        <v>13.338302943042381</v>
      </c>
      <c r="BV54" s="16">
        <v>12.769339222177569</v>
      </c>
      <c r="BW54" s="16">
        <v>11.654197093077267</v>
      </c>
      <c r="BX54" s="16">
        <v>9.8117781629190368</v>
      </c>
      <c r="BY54" s="16">
        <v>7.6974390057544921</v>
      </c>
      <c r="BZ54" s="7"/>
      <c r="CE54" s="9">
        <v>9</v>
      </c>
      <c r="CF54" s="9" t="s">
        <v>20</v>
      </c>
      <c r="CG54" s="16">
        <v>0</v>
      </c>
      <c r="CH54" s="16">
        <v>0.23015936918382526</v>
      </c>
      <c r="CI54" s="16">
        <v>0.7000452408534128</v>
      </c>
      <c r="CJ54" s="16">
        <v>1.7061774297468204</v>
      </c>
      <c r="CK54" s="16">
        <v>3.3298641491719216</v>
      </c>
      <c r="CL54" s="16">
        <v>5.8166660278707321</v>
      </c>
      <c r="CM54" s="16">
        <v>9.1404320600099354</v>
      </c>
      <c r="CN54" s="16">
        <v>14.586523334319152</v>
      </c>
      <c r="CO54" s="16">
        <v>24.272548509511527</v>
      </c>
      <c r="CP54" s="7"/>
      <c r="CU54" s="9">
        <v>3</v>
      </c>
      <c r="CV54" s="9" t="s">
        <v>21</v>
      </c>
      <c r="CW54" s="16">
        <v>23</v>
      </c>
      <c r="CX54" s="16">
        <v>0</v>
      </c>
      <c r="CY54" s="16">
        <v>0</v>
      </c>
      <c r="CZ54" s="16">
        <v>0</v>
      </c>
      <c r="DA54" s="16">
        <v>0</v>
      </c>
      <c r="DB54" s="16">
        <v>0</v>
      </c>
      <c r="DC54" s="16">
        <v>0</v>
      </c>
      <c r="DD54" s="16">
        <v>0</v>
      </c>
      <c r="DE54" s="16">
        <v>0</v>
      </c>
      <c r="DF54" s="7"/>
      <c r="DJ54" s="9">
        <v>2</v>
      </c>
      <c r="DK54" s="9" t="s">
        <v>22</v>
      </c>
      <c r="DL54" s="16">
        <v>0</v>
      </c>
      <c r="DM54" s="16">
        <v>6.1762259339396373</v>
      </c>
      <c r="DN54" s="16">
        <v>5.1402461614498813</v>
      </c>
      <c r="DO54" s="16">
        <v>2.0339272085626372</v>
      </c>
      <c r="DP54" s="16">
        <v>0.81725611530869646</v>
      </c>
      <c r="DQ54" s="16">
        <v>0</v>
      </c>
      <c r="DR54" s="16">
        <v>0</v>
      </c>
      <c r="DS54" s="16">
        <v>0</v>
      </c>
      <c r="DT54" s="16">
        <v>0</v>
      </c>
      <c r="DU54" s="7"/>
      <c r="EC54" s="9">
        <v>174</v>
      </c>
      <c r="ED54" s="9" t="s">
        <v>23</v>
      </c>
      <c r="EE54" s="17">
        <v>26.7</v>
      </c>
      <c r="EF54" s="17">
        <v>25.460000000032281</v>
      </c>
      <c r="EG54" s="17">
        <v>24.12000000007388</v>
      </c>
      <c r="EH54" s="17">
        <v>22.780000000126886</v>
      </c>
      <c r="EI54" s="17">
        <v>21.44000000019042</v>
      </c>
      <c r="EJ54" s="17">
        <v>20.100000000259822</v>
      </c>
      <c r="EK54" s="17">
        <v>18.760000000326631</v>
      </c>
      <c r="EL54" s="17">
        <v>17.420000000384523</v>
      </c>
      <c r="EM54" s="17">
        <v>16.080000000445871</v>
      </c>
      <c r="EN54" s="18"/>
      <c r="EY54" s="9">
        <v>174</v>
      </c>
      <c r="EZ54" s="9" t="s">
        <v>23</v>
      </c>
      <c r="FA54" s="17">
        <v>2.86</v>
      </c>
      <c r="FB54" s="17">
        <v>2.6600000000070074</v>
      </c>
      <c r="FC54" s="17">
        <v>2.5200000000155045</v>
      </c>
      <c r="FD54" s="17">
        <v>2.3800000000247858</v>
      </c>
      <c r="FE54" s="17">
        <v>2.2400000000345583</v>
      </c>
      <c r="FF54" s="17">
        <v>2.1000000000449464</v>
      </c>
      <c r="FG54" s="17">
        <v>1.9600000000553097</v>
      </c>
      <c r="FH54" s="17">
        <v>1.8200000000654919</v>
      </c>
      <c r="FI54" s="17">
        <v>1.6800000000763227</v>
      </c>
      <c r="FJ54" s="18"/>
      <c r="FU54" s="9">
        <v>6</v>
      </c>
      <c r="FV54" s="9" t="s">
        <v>24</v>
      </c>
      <c r="FW54" s="16">
        <v>3.4415964761966424E-4</v>
      </c>
      <c r="FX54" s="16">
        <v>0.3537576094830901</v>
      </c>
      <c r="FY54" s="16">
        <v>1.5485743919409309</v>
      </c>
      <c r="FZ54" s="16">
        <v>7.8763998767419505E-2</v>
      </c>
      <c r="GA54" s="16">
        <v>0.37522385205309727</v>
      </c>
      <c r="GB54" s="16">
        <v>0.68384952179907621</v>
      </c>
      <c r="GC54" s="16">
        <v>2.9502355832685403</v>
      </c>
      <c r="GD54" s="7"/>
      <c r="GE54" s="7"/>
      <c r="GO54" s="9">
        <v>9</v>
      </c>
      <c r="GP54" s="9" t="s">
        <v>25</v>
      </c>
      <c r="GQ54" s="16">
        <v>0.14001643490287874</v>
      </c>
      <c r="GR54" s="16">
        <v>0.83297383869777031</v>
      </c>
      <c r="GS54" s="16">
        <v>0</v>
      </c>
      <c r="GT54" s="16">
        <v>0</v>
      </c>
      <c r="GU54" s="7"/>
      <c r="GV54" s="7"/>
      <c r="GX54" s="7"/>
      <c r="GY54" s="7"/>
      <c r="HA54" s="9">
        <v>2</v>
      </c>
      <c r="HB54" s="9" t="s">
        <v>26</v>
      </c>
      <c r="HC54" s="16">
        <v>0.3</v>
      </c>
      <c r="HD54" s="16">
        <v>0</v>
      </c>
      <c r="HE54" s="16">
        <v>0</v>
      </c>
      <c r="HF54" s="16">
        <v>0</v>
      </c>
      <c r="HG54" s="16">
        <v>0</v>
      </c>
      <c r="HH54" s="16">
        <v>0</v>
      </c>
      <c r="HI54" s="16">
        <v>0</v>
      </c>
      <c r="HJ54" s="16">
        <v>0</v>
      </c>
      <c r="HK54" s="16">
        <v>0</v>
      </c>
      <c r="HL54" s="7"/>
      <c r="HU54" s="9">
        <v>2</v>
      </c>
      <c r="HV54" s="9" t="s">
        <v>27</v>
      </c>
      <c r="HW54" s="16">
        <v>0.91937118598048739</v>
      </c>
      <c r="HX54" s="16">
        <v>7.5080898882529546E-4</v>
      </c>
      <c r="HY54" s="16">
        <v>0</v>
      </c>
      <c r="HZ54" s="16">
        <v>0</v>
      </c>
      <c r="IA54" s="16">
        <v>0</v>
      </c>
      <c r="IB54" s="16">
        <v>0</v>
      </c>
      <c r="IC54" s="16">
        <v>0</v>
      </c>
      <c r="ID54" s="16">
        <v>0.14257185040474765</v>
      </c>
      <c r="IE54" s="7"/>
      <c r="IO54" s="9">
        <v>2</v>
      </c>
      <c r="IP54" s="9" t="s">
        <v>22</v>
      </c>
      <c r="IQ54" s="16">
        <v>5.6403461137263955</v>
      </c>
      <c r="IR54" s="16">
        <v>4.6942530552533075</v>
      </c>
      <c r="IS54" s="16">
        <v>1.8574536535940718</v>
      </c>
      <c r="IT54" s="16">
        <v>0.74634694442924943</v>
      </c>
      <c r="IU54" s="16">
        <v>0</v>
      </c>
      <c r="IV54" s="16">
        <v>0</v>
      </c>
      <c r="IW54" s="16">
        <v>0</v>
      </c>
      <c r="IX54" s="16">
        <v>0</v>
      </c>
      <c r="IY54" s="7"/>
      <c r="JI54" s="9">
        <v>9</v>
      </c>
      <c r="JJ54" s="9" t="s">
        <v>28</v>
      </c>
      <c r="JK54" s="16">
        <v>0</v>
      </c>
      <c r="JL54" s="16">
        <v>0.12402435588595365</v>
      </c>
      <c r="JM54" s="16">
        <v>0.2154446649173587</v>
      </c>
      <c r="JN54" s="16">
        <v>0.2154446649173587</v>
      </c>
      <c r="JO54" s="16">
        <v>0.2154446649173587</v>
      </c>
      <c r="JP54" s="16">
        <v>9.1420309031405189E-2</v>
      </c>
      <c r="JQ54" s="16">
        <v>0</v>
      </c>
      <c r="JR54" s="16">
        <v>0</v>
      </c>
      <c r="JS54" s="7"/>
      <c r="KC54" s="9">
        <v>3</v>
      </c>
      <c r="KD54" s="9" t="s">
        <v>29</v>
      </c>
      <c r="KE54" s="16">
        <v>0.39271120723445913</v>
      </c>
      <c r="KF54" s="16">
        <v>1.1825937165398734</v>
      </c>
      <c r="KG54" s="16">
        <v>2.5533209893042255</v>
      </c>
      <c r="KH54" s="16">
        <v>2.5533209893042255</v>
      </c>
      <c r="KI54" s="16">
        <v>2.5533209893042255</v>
      </c>
      <c r="KJ54" s="16">
        <v>2.160609782069765</v>
      </c>
      <c r="KK54" s="16">
        <v>1.3707272727643518</v>
      </c>
      <c r="KL54" s="16">
        <v>0</v>
      </c>
      <c r="KM54" s="7"/>
      <c r="KX54" s="9">
        <v>2</v>
      </c>
      <c r="KY54" s="9" t="s">
        <v>30</v>
      </c>
      <c r="KZ54" s="16">
        <v>1.2111038619369878</v>
      </c>
      <c r="LA54" s="16">
        <v>3.1164733965883764</v>
      </c>
      <c r="LB54" s="16">
        <v>8.7395636859533337</v>
      </c>
      <c r="LC54" s="16">
        <v>21.021108728606897</v>
      </c>
      <c r="LD54" s="16">
        <v>23.809454856868889</v>
      </c>
      <c r="LE54" s="16">
        <v>33.680560946344507</v>
      </c>
      <c r="LF54" s="16">
        <v>35.144870395901776</v>
      </c>
      <c r="LG54" s="16">
        <v>55.327618574828463</v>
      </c>
      <c r="LH54" s="7"/>
      <c r="LQ54" s="9">
        <v>64</v>
      </c>
      <c r="LR54" s="9" t="s">
        <v>31</v>
      </c>
      <c r="LS54" s="16">
        <v>0</v>
      </c>
      <c r="LT54" s="16">
        <v>0</v>
      </c>
      <c r="LU54" s="16">
        <v>0</v>
      </c>
      <c r="LV54" s="16">
        <v>0</v>
      </c>
      <c r="LW54" s="16">
        <v>0</v>
      </c>
      <c r="LX54" s="16">
        <v>0</v>
      </c>
      <c r="LY54" s="16">
        <v>0</v>
      </c>
      <c r="LZ54" s="16">
        <v>6.3662301307571658</v>
      </c>
      <c r="MA54" s="7"/>
      <c r="MK54" s="9">
        <v>64</v>
      </c>
      <c r="ML54" s="9" t="s">
        <v>31</v>
      </c>
      <c r="MM54" s="16">
        <v>0</v>
      </c>
      <c r="MN54" s="16">
        <v>0</v>
      </c>
      <c r="MO54" s="16">
        <v>0</v>
      </c>
      <c r="MP54" s="16">
        <v>0</v>
      </c>
      <c r="MQ54" s="16">
        <v>0</v>
      </c>
      <c r="MR54" s="16">
        <v>0</v>
      </c>
      <c r="MS54" s="16">
        <v>0</v>
      </c>
      <c r="MT54" s="16">
        <v>0.62285681275175453</v>
      </c>
      <c r="MU54" s="7"/>
    </row>
    <row r="55" spans="3:359" x14ac:dyDescent="0.45">
      <c r="C55" s="9">
        <v>18</v>
      </c>
      <c r="D55" s="9" t="s">
        <v>32</v>
      </c>
      <c r="E55" s="16">
        <v>10.6</v>
      </c>
      <c r="F55" s="16">
        <v>0.20425019405857339</v>
      </c>
      <c r="G55" s="16">
        <v>2.5137568610368732</v>
      </c>
      <c r="H55" s="16">
        <v>29.797603945479889</v>
      </c>
      <c r="I55" s="16">
        <v>33.29020133416175</v>
      </c>
      <c r="J55" s="16">
        <v>40.566666956063671</v>
      </c>
      <c r="K55" s="16">
        <v>46.880862314462526</v>
      </c>
      <c r="L55" s="16">
        <v>61.528422437263117</v>
      </c>
      <c r="M55" s="16">
        <v>69.999999999999673</v>
      </c>
      <c r="N55" s="7"/>
      <c r="S55" s="9">
        <v>3</v>
      </c>
      <c r="T55" s="9" t="s">
        <v>33</v>
      </c>
      <c r="U55" s="16">
        <v>2</v>
      </c>
      <c r="V55" s="16">
        <v>1.9999799999999952</v>
      </c>
      <c r="W55" s="16">
        <v>2.9999599999999913</v>
      </c>
      <c r="X55" s="16">
        <v>2.9999399999999938</v>
      </c>
      <c r="Y55" s="16">
        <v>3.9999199999999866</v>
      </c>
      <c r="Z55" s="16">
        <v>3.9999000000000131</v>
      </c>
      <c r="AA55" s="16">
        <v>4.999879999999993</v>
      </c>
      <c r="AB55" s="16">
        <v>4.9998600000000097</v>
      </c>
      <c r="AC55" s="16">
        <v>4.9998399999999874</v>
      </c>
      <c r="AD55" s="7"/>
      <c r="AI55" s="9">
        <v>9</v>
      </c>
      <c r="AJ55" s="9" t="s">
        <v>34</v>
      </c>
      <c r="AK55" s="16">
        <v>1</v>
      </c>
      <c r="AL55" s="16">
        <v>0.51306186784193875</v>
      </c>
      <c r="AM55" s="16">
        <v>0.43693960744178234</v>
      </c>
      <c r="AN55" s="16">
        <v>1.4528042795379086</v>
      </c>
      <c r="AO55" s="16">
        <v>0.23615859841667183</v>
      </c>
      <c r="AP55" s="16">
        <v>0.102606340066474</v>
      </c>
      <c r="AQ55" s="16">
        <v>0</v>
      </c>
      <c r="AR55" s="16">
        <v>0</v>
      </c>
      <c r="AS55" s="16">
        <v>0</v>
      </c>
      <c r="AT55" s="7"/>
      <c r="AY55" s="9">
        <v>4</v>
      </c>
      <c r="AZ55" s="9" t="s">
        <v>31</v>
      </c>
      <c r="BA55" s="16">
        <v>0</v>
      </c>
      <c r="BB55" s="16">
        <v>0</v>
      </c>
      <c r="BC55" s="16">
        <v>0</v>
      </c>
      <c r="BD55" s="16">
        <v>0</v>
      </c>
      <c r="BE55" s="16">
        <v>0</v>
      </c>
      <c r="BF55" s="16">
        <v>0</v>
      </c>
      <c r="BG55" s="16">
        <v>0</v>
      </c>
      <c r="BH55" s="16">
        <v>0</v>
      </c>
      <c r="BI55" s="16">
        <v>7.1075441700336039</v>
      </c>
      <c r="BJ55" s="7"/>
      <c r="BO55" s="9">
        <v>3</v>
      </c>
      <c r="BP55" s="9" t="s">
        <v>35</v>
      </c>
      <c r="BQ55" s="16">
        <v>17.34</v>
      </c>
      <c r="BR55" s="16">
        <v>17.593991942089126</v>
      </c>
      <c r="BS55" s="16">
        <v>18.923233351991581</v>
      </c>
      <c r="BT55" s="16">
        <v>20.465481458149011</v>
      </c>
      <c r="BU55" s="16">
        <v>21.405890948683084</v>
      </c>
      <c r="BV55" s="16">
        <v>22.153336289118826</v>
      </c>
      <c r="BW55" s="16">
        <v>23.070614283278214</v>
      </c>
      <c r="BX55" s="16">
        <v>22.404334920405816</v>
      </c>
      <c r="BY55" s="16">
        <v>18.194255980851938</v>
      </c>
      <c r="BZ55" s="7"/>
      <c r="CE55" s="9">
        <v>10</v>
      </c>
      <c r="CF55" s="9" t="s">
        <v>36</v>
      </c>
      <c r="CG55" s="16">
        <v>0</v>
      </c>
      <c r="CH55" s="16">
        <v>0</v>
      </c>
      <c r="CI55" s="16">
        <v>0</v>
      </c>
      <c r="CJ55" s="16">
        <v>0</v>
      </c>
      <c r="CK55" s="16">
        <v>0</v>
      </c>
      <c r="CL55" s="16">
        <v>0</v>
      </c>
      <c r="CM55" s="16">
        <v>0</v>
      </c>
      <c r="CN55" s="16">
        <v>0.55913888574437542</v>
      </c>
      <c r="CO55" s="16">
        <v>3.8450064022217223</v>
      </c>
      <c r="CP55" s="7"/>
      <c r="CU55" s="9">
        <v>4</v>
      </c>
      <c r="CV55" s="9" t="s">
        <v>37</v>
      </c>
      <c r="CW55" s="16">
        <v>11.1</v>
      </c>
      <c r="CX55" s="16">
        <v>0</v>
      </c>
      <c r="CY55" s="16">
        <v>0</v>
      </c>
      <c r="CZ55" s="16">
        <v>0</v>
      </c>
      <c r="DA55" s="16">
        <v>0</v>
      </c>
      <c r="DB55" s="16">
        <v>0</v>
      </c>
      <c r="DC55" s="16">
        <v>0</v>
      </c>
      <c r="DD55" s="16">
        <v>0</v>
      </c>
      <c r="DE55" s="16">
        <v>0</v>
      </c>
      <c r="DF55" s="7"/>
      <c r="DJ55" s="9">
        <v>3</v>
      </c>
      <c r="DK55" s="9" t="s">
        <v>29</v>
      </c>
      <c r="DL55" s="16">
        <v>0</v>
      </c>
      <c r="DM55" s="16">
        <v>5.3322911712834618E-2</v>
      </c>
      <c r="DN55" s="16">
        <v>0.1605743334479387</v>
      </c>
      <c r="DO55" s="16">
        <v>0.34669372093043199</v>
      </c>
      <c r="DP55" s="16">
        <v>0.34669372093043199</v>
      </c>
      <c r="DQ55" s="16">
        <v>0.34669372093043199</v>
      </c>
      <c r="DR55" s="16">
        <v>0.29337080921759745</v>
      </c>
      <c r="DS55" s="16">
        <v>0.18611938748249351</v>
      </c>
      <c r="DT55" s="16">
        <v>0</v>
      </c>
      <c r="DU55" s="7"/>
      <c r="EC55" s="9">
        <v>175</v>
      </c>
      <c r="ED55" s="9" t="s">
        <v>38</v>
      </c>
      <c r="EE55" s="17">
        <v>0</v>
      </c>
      <c r="EF55" s="17">
        <v>1.3893660947960088E-10</v>
      </c>
      <c r="EG55" s="17">
        <v>3.082407790698165E-10</v>
      </c>
      <c r="EH55" s="17">
        <v>5.0854995022033491E-10</v>
      </c>
      <c r="EI55" s="17">
        <v>7.2749571423850359E-10</v>
      </c>
      <c r="EJ55" s="17">
        <v>9.6558785267750331E-10</v>
      </c>
      <c r="EK55" s="17">
        <v>1.21032444939112E-9</v>
      </c>
      <c r="EL55" s="17">
        <v>1.3100747851708322E-9</v>
      </c>
      <c r="EM55" s="17">
        <v>1.3986204027639165E-9</v>
      </c>
      <c r="EN55" s="18"/>
      <c r="EY55" s="9">
        <v>177</v>
      </c>
      <c r="EZ55" s="9" t="s">
        <v>39</v>
      </c>
      <c r="FA55" s="17">
        <v>0</v>
      </c>
      <c r="FB55" s="17">
        <v>0</v>
      </c>
      <c r="FC55" s="17">
        <v>0</v>
      </c>
      <c r="FD55" s="17">
        <v>0</v>
      </c>
      <c r="FE55" s="17">
        <v>0</v>
      </c>
      <c r="FF55" s="17">
        <v>0</v>
      </c>
      <c r="FG55" s="17">
        <v>1.209272016174014E-10</v>
      </c>
      <c r="FH55" s="17">
        <v>1.5017528347432303E-10</v>
      </c>
      <c r="FI55" s="17">
        <v>1.8413730931988231E-10</v>
      </c>
      <c r="FJ55" s="18"/>
      <c r="FW55" s="7"/>
      <c r="FX55" s="7"/>
      <c r="FY55" s="7"/>
      <c r="FZ55" s="7"/>
      <c r="GA55" s="7"/>
      <c r="GB55" s="7"/>
      <c r="GC55" s="7"/>
      <c r="GD55" s="7"/>
      <c r="GE55" s="7"/>
      <c r="GO55" s="9">
        <v>15</v>
      </c>
      <c r="GP55" s="9" t="s">
        <v>40</v>
      </c>
      <c r="GQ55" s="16">
        <v>1.1638315274508973E-2</v>
      </c>
      <c r="GR55" s="16">
        <v>1.5055302202857961</v>
      </c>
      <c r="GS55" s="16">
        <v>2.2423782384035018</v>
      </c>
      <c r="GT55" s="16">
        <v>0.34942514470065628</v>
      </c>
      <c r="GU55" s="7"/>
      <c r="GV55" s="7"/>
      <c r="GX55" s="7"/>
      <c r="GY55" s="7"/>
      <c r="HA55" s="9">
        <v>4</v>
      </c>
      <c r="HB55" s="9" t="s">
        <v>31</v>
      </c>
      <c r="HC55" s="16">
        <v>0</v>
      </c>
      <c r="HD55" s="16">
        <v>0</v>
      </c>
      <c r="HE55" s="16">
        <v>0</v>
      </c>
      <c r="HF55" s="16">
        <v>0</v>
      </c>
      <c r="HG55" s="16">
        <v>0</v>
      </c>
      <c r="HH55" s="16">
        <v>0</v>
      </c>
      <c r="HI55" s="16">
        <v>0</v>
      </c>
      <c r="HJ55" s="16">
        <v>0</v>
      </c>
      <c r="HK55" s="16">
        <v>2.1503025878306063</v>
      </c>
      <c r="HL55" s="7"/>
      <c r="HU55" s="9">
        <v>3</v>
      </c>
      <c r="HV55" s="9" t="s">
        <v>41</v>
      </c>
      <c r="HW55" s="16">
        <v>3.9312297483372616E-3</v>
      </c>
      <c r="HX55" s="16">
        <v>4.464434673092172</v>
      </c>
      <c r="HY55" s="16">
        <v>17.809321482835387</v>
      </c>
      <c r="HZ55" s="16">
        <v>38.418697179536593</v>
      </c>
      <c r="IA55" s="16">
        <v>44.505369981702898</v>
      </c>
      <c r="IB55" s="16">
        <v>48.469356299693636</v>
      </c>
      <c r="IC55" s="16">
        <v>45.935679452239469</v>
      </c>
      <c r="ID55" s="16">
        <v>24.584850976388182</v>
      </c>
      <c r="IE55" s="7"/>
      <c r="IO55" s="9">
        <v>3</v>
      </c>
      <c r="IP55" s="9" t="s">
        <v>29</v>
      </c>
      <c r="IQ55" s="16">
        <v>0.14168482887199985</v>
      </c>
      <c r="IR55" s="16">
        <v>0.42666362779155181</v>
      </c>
      <c r="IS55" s="16">
        <v>0.92120326784784179</v>
      </c>
      <c r="IT55" s="16">
        <v>0.92120326784784179</v>
      </c>
      <c r="IU55" s="16">
        <v>0.92120326784784179</v>
      </c>
      <c r="IV55" s="16">
        <v>0.77951843897584183</v>
      </c>
      <c r="IW55" s="16">
        <v>0.49453964005628959</v>
      </c>
      <c r="IX55" s="16">
        <v>0</v>
      </c>
      <c r="IY55" s="7"/>
      <c r="JI55" s="9">
        <v>10</v>
      </c>
      <c r="JJ55" s="9" t="s">
        <v>42</v>
      </c>
      <c r="JK55" s="16">
        <v>0</v>
      </c>
      <c r="JL55" s="16">
        <v>0</v>
      </c>
      <c r="JM55" s="16">
        <v>0.64443310954006372</v>
      </c>
      <c r="JN55" s="16">
        <v>0.84238982790028094</v>
      </c>
      <c r="JO55" s="16">
        <v>0.84861955005557732</v>
      </c>
      <c r="JP55" s="16">
        <v>0.84861955005559353</v>
      </c>
      <c r="JQ55" s="16">
        <v>0.47470457291910167</v>
      </c>
      <c r="JR55" s="16">
        <v>0.57372615796484272</v>
      </c>
      <c r="JS55" s="7"/>
      <c r="KC55" s="9">
        <v>4</v>
      </c>
      <c r="KD55" s="9" t="s">
        <v>43</v>
      </c>
      <c r="KE55" s="16">
        <v>0</v>
      </c>
      <c r="KF55" s="16">
        <v>0</v>
      </c>
      <c r="KG55" s="16">
        <v>0.39271120725195119</v>
      </c>
      <c r="KH55" s="16">
        <v>1.1825937165487383</v>
      </c>
      <c r="KI55" s="16">
        <v>1.7231499643654036</v>
      </c>
      <c r="KJ55" s="16">
        <v>1.805211258443596</v>
      </c>
      <c r="KK55" s="16">
        <v>1.6138035703913953</v>
      </c>
      <c r="KL55" s="16">
        <v>0.95834651165737716</v>
      </c>
      <c r="KM55" s="7"/>
      <c r="KX55" s="9">
        <v>5</v>
      </c>
      <c r="KY55" s="9" t="s">
        <v>334</v>
      </c>
      <c r="KZ55" s="16">
        <v>6.290706536784851E-3</v>
      </c>
      <c r="LA55" s="16">
        <v>1.4466934125849403E-2</v>
      </c>
      <c r="LB55" s="16">
        <v>2.1604694231741214E-2</v>
      </c>
      <c r="LC55" s="16">
        <v>2.8844148225990966E-2</v>
      </c>
      <c r="LD55" s="16">
        <v>20.408450103933784</v>
      </c>
      <c r="LE55" s="16">
        <v>42.329298761909349</v>
      </c>
      <c r="LF55" s="16">
        <v>90.06831203040835</v>
      </c>
      <c r="LG55" s="16">
        <v>154.77361220173449</v>
      </c>
      <c r="LH55" s="7"/>
      <c r="LQ55" s="9">
        <v>65</v>
      </c>
      <c r="LR55" s="9" t="s">
        <v>45</v>
      </c>
      <c r="LS55" s="16">
        <v>0</v>
      </c>
      <c r="LT55" s="16">
        <v>0</v>
      </c>
      <c r="LU55" s="16">
        <v>0</v>
      </c>
      <c r="LV55" s="16">
        <v>0</v>
      </c>
      <c r="LW55" s="16">
        <v>0</v>
      </c>
      <c r="LX55" s="16">
        <v>0</v>
      </c>
      <c r="LY55" s="16">
        <v>0</v>
      </c>
      <c r="LZ55" s="16">
        <v>2.5653943193078881</v>
      </c>
      <c r="MA55" s="7"/>
      <c r="MK55" s="9">
        <v>65</v>
      </c>
      <c r="ML55" s="9" t="s">
        <v>45</v>
      </c>
      <c r="MM55" s="16">
        <v>0</v>
      </c>
      <c r="MN55" s="16">
        <v>0</v>
      </c>
      <c r="MO55" s="16">
        <v>0</v>
      </c>
      <c r="MP55" s="16">
        <v>0</v>
      </c>
      <c r="MQ55" s="16">
        <v>0</v>
      </c>
      <c r="MR55" s="16">
        <v>0</v>
      </c>
      <c r="MS55" s="16">
        <v>0</v>
      </c>
      <c r="MT55" s="16">
        <v>0.25093187414831436</v>
      </c>
      <c r="MU55" s="7"/>
    </row>
    <row r="56" spans="3:359" x14ac:dyDescent="0.45">
      <c r="C56" s="9">
        <v>19</v>
      </c>
      <c r="D56" s="9" t="s">
        <v>46</v>
      </c>
      <c r="E56" s="16">
        <v>1023.8</v>
      </c>
      <c r="F56" s="16">
        <v>833.11563198296733</v>
      </c>
      <c r="G56" s="16">
        <v>951.43763554278007</v>
      </c>
      <c r="H56" s="16">
        <v>1004.3644698179156</v>
      </c>
      <c r="I56" s="16">
        <v>859.95904513334744</v>
      </c>
      <c r="J56" s="16">
        <v>781.69136154550313</v>
      </c>
      <c r="K56" s="16">
        <v>678.02909933045692</v>
      </c>
      <c r="L56" s="16">
        <v>545.40595247437716</v>
      </c>
      <c r="M56" s="16">
        <v>345.0298362456611</v>
      </c>
      <c r="N56" s="7"/>
      <c r="S56" s="9">
        <v>4</v>
      </c>
      <c r="T56" s="9" t="s">
        <v>47</v>
      </c>
      <c r="U56" s="16">
        <v>0.5</v>
      </c>
      <c r="V56" s="16">
        <v>0.4999949999999988</v>
      </c>
      <c r="W56" s="16">
        <v>0.9999899999999976</v>
      </c>
      <c r="X56" s="16">
        <v>0.99998499999999979</v>
      </c>
      <c r="Y56" s="16">
        <v>1.4999799999999957</v>
      </c>
      <c r="Z56" s="16">
        <v>1.4999750000000043</v>
      </c>
      <c r="AA56" s="16">
        <v>1.9999699999999996</v>
      </c>
      <c r="AB56" s="16">
        <v>1.9999649999999987</v>
      </c>
      <c r="AC56" s="16">
        <v>1.9999599999999933</v>
      </c>
      <c r="AD56" s="7"/>
      <c r="AI56" s="9">
        <v>10</v>
      </c>
      <c r="AJ56" s="9" t="s">
        <v>48</v>
      </c>
      <c r="AK56" s="16">
        <v>107.7</v>
      </c>
      <c r="AL56" s="16">
        <v>127.73742518367283</v>
      </c>
      <c r="AM56" s="16">
        <v>47.098467340139514</v>
      </c>
      <c r="AN56" s="16">
        <v>4.3205327761462735</v>
      </c>
      <c r="AO56" s="16">
        <v>0.74742158522135549</v>
      </c>
      <c r="AP56" s="16">
        <v>0</v>
      </c>
      <c r="AQ56" s="16">
        <v>0</v>
      </c>
      <c r="AR56" s="16">
        <v>0</v>
      </c>
      <c r="AS56" s="16">
        <v>0</v>
      </c>
      <c r="AT56" s="7"/>
      <c r="AY56" s="9">
        <v>5</v>
      </c>
      <c r="AZ56" s="9" t="s">
        <v>45</v>
      </c>
      <c r="BA56" s="16">
        <v>0</v>
      </c>
      <c r="BB56" s="16">
        <v>0</v>
      </c>
      <c r="BC56" s="16">
        <v>0</v>
      </c>
      <c r="BD56" s="16">
        <v>0</v>
      </c>
      <c r="BE56" s="16">
        <v>0</v>
      </c>
      <c r="BF56" s="16">
        <v>0</v>
      </c>
      <c r="BG56" s="16">
        <v>0</v>
      </c>
      <c r="BH56" s="16">
        <v>0</v>
      </c>
      <c r="BI56" s="16">
        <v>2.8650306556971978</v>
      </c>
      <c r="BJ56" s="7"/>
      <c r="BO56" s="9">
        <v>4</v>
      </c>
      <c r="BP56" s="9" t="s">
        <v>49</v>
      </c>
      <c r="BQ56" s="16">
        <v>3.21</v>
      </c>
      <c r="BR56" s="16">
        <v>3.714102461500735</v>
      </c>
      <c r="BS56" s="16">
        <v>4.2519625444011044</v>
      </c>
      <c r="BT56" s="16">
        <v>4.7035229396193241</v>
      </c>
      <c r="BU56" s="16">
        <v>5.0967475325508058</v>
      </c>
      <c r="BV56" s="16">
        <v>5.40378523073091</v>
      </c>
      <c r="BW56" s="16">
        <v>5.614893927572111</v>
      </c>
      <c r="BX56" s="16">
        <v>5.3802812889904388</v>
      </c>
      <c r="BY56" s="16">
        <v>4.4341160904843866</v>
      </c>
      <c r="BZ56" s="7"/>
      <c r="CE56" s="9">
        <v>15</v>
      </c>
      <c r="CF56" s="9" t="s">
        <v>15</v>
      </c>
      <c r="CG56" s="16">
        <v>444.8</v>
      </c>
      <c r="CH56" s="16">
        <v>386.31727115582794</v>
      </c>
      <c r="CI56" s="16">
        <v>398.44493168018749</v>
      </c>
      <c r="CJ56" s="16">
        <v>396.10462249947034</v>
      </c>
      <c r="CK56" s="16">
        <v>373.12407762183147</v>
      </c>
      <c r="CL56" s="16">
        <v>339.20884553846474</v>
      </c>
      <c r="CM56" s="16">
        <v>314.31213975840728</v>
      </c>
      <c r="CN56" s="16">
        <v>286.78728262143392</v>
      </c>
      <c r="CO56" s="16">
        <v>240.65738489259613</v>
      </c>
      <c r="CP56" s="7"/>
      <c r="CU56" s="9">
        <v>5</v>
      </c>
      <c r="CV56" s="9" t="s">
        <v>50</v>
      </c>
      <c r="CW56" s="16">
        <v>59.5</v>
      </c>
      <c r="CX56" s="16">
        <v>0</v>
      </c>
      <c r="CY56" s="16">
        <v>0</v>
      </c>
      <c r="CZ56" s="16">
        <v>0</v>
      </c>
      <c r="DA56" s="16">
        <v>0</v>
      </c>
      <c r="DB56" s="16">
        <v>0</v>
      </c>
      <c r="DC56" s="16">
        <v>0</v>
      </c>
      <c r="DD56" s="16">
        <v>0</v>
      </c>
      <c r="DE56" s="16">
        <v>0</v>
      </c>
      <c r="DF56" s="7"/>
      <c r="DJ56" s="9">
        <v>4</v>
      </c>
      <c r="DK56" s="9" t="s">
        <v>43</v>
      </c>
      <c r="DL56" s="16">
        <v>0</v>
      </c>
      <c r="DM56" s="16">
        <v>0</v>
      </c>
      <c r="DN56" s="16">
        <v>0</v>
      </c>
      <c r="DO56" s="16">
        <v>5.3322911715209712E-2</v>
      </c>
      <c r="DP56" s="16">
        <v>0.16057433344914235</v>
      </c>
      <c r="DQ56" s="16">
        <v>0.23397186463021838</v>
      </c>
      <c r="DR56" s="16">
        <v>0.24511426917218992</v>
      </c>
      <c r="DS56" s="16">
        <v>0.21912464864915823</v>
      </c>
      <c r="DT56" s="16">
        <v>0.1301257144945705</v>
      </c>
      <c r="DU56" s="7"/>
      <c r="EC56" s="9">
        <v>176</v>
      </c>
      <c r="ED56" s="9" t="s">
        <v>51</v>
      </c>
      <c r="EE56" s="17">
        <v>0</v>
      </c>
      <c r="EF56" s="17">
        <v>0</v>
      </c>
      <c r="EG56" s="17">
        <v>1.2125454065677379E-10</v>
      </c>
      <c r="EH56" s="17">
        <v>2.036086492982401E-10</v>
      </c>
      <c r="EI56" s="17">
        <v>2.4972340836932937E-10</v>
      </c>
      <c r="EJ56" s="17">
        <v>3.0027714025019872E-10</v>
      </c>
      <c r="EK56" s="17">
        <v>3.5218013628257745E-10</v>
      </c>
      <c r="EL56" s="17">
        <v>3.940644239169719E-10</v>
      </c>
      <c r="EM56" s="17">
        <v>4.3313616912304365E-10</v>
      </c>
      <c r="EN56" s="18"/>
      <c r="EY56" s="9">
        <v>178</v>
      </c>
      <c r="EZ56" s="9" t="s">
        <v>52</v>
      </c>
      <c r="FA56" s="17">
        <v>0</v>
      </c>
      <c r="FB56" s="17">
        <v>0</v>
      </c>
      <c r="FC56" s="17">
        <v>0</v>
      </c>
      <c r="FD56" s="17">
        <v>1.0127175124714336E-10</v>
      </c>
      <c r="FE56" s="17">
        <v>1.0731640975580744E-10</v>
      </c>
      <c r="FF56" s="17">
        <v>1.0908441698145351E-10</v>
      </c>
      <c r="FG56" s="17">
        <v>1.1852606856093695E-10</v>
      </c>
      <c r="FH56" s="17">
        <v>1.3716407973366976E-10</v>
      </c>
      <c r="FI56" s="17">
        <v>1.5598042942933357E-10</v>
      </c>
      <c r="FJ56" s="18"/>
      <c r="FW56" s="7"/>
      <c r="FX56" s="7"/>
      <c r="FY56" s="7"/>
      <c r="FZ56" s="7"/>
      <c r="GA56" s="7"/>
      <c r="GB56" s="7"/>
      <c r="GD56" s="7"/>
      <c r="GE56" s="7"/>
      <c r="GO56" s="9">
        <v>21</v>
      </c>
      <c r="GP56" s="9" t="s">
        <v>53</v>
      </c>
      <c r="GQ56" s="16">
        <v>0</v>
      </c>
      <c r="GR56" s="16">
        <v>0</v>
      </c>
      <c r="GS56" s="16">
        <v>0.25762176154811406</v>
      </c>
      <c r="GT56" s="16">
        <v>2.150574855278097</v>
      </c>
      <c r="GU56" s="7"/>
      <c r="GV56" s="7"/>
      <c r="GX56" s="7"/>
      <c r="GY56" s="7"/>
      <c r="HA56" s="9">
        <v>5</v>
      </c>
      <c r="HB56" s="9" t="s">
        <v>45</v>
      </c>
      <c r="HC56" s="16">
        <v>0</v>
      </c>
      <c r="HD56" s="16">
        <v>0</v>
      </c>
      <c r="HE56" s="16">
        <v>0</v>
      </c>
      <c r="HF56" s="16">
        <v>0</v>
      </c>
      <c r="HG56" s="16">
        <v>0</v>
      </c>
      <c r="HH56" s="16">
        <v>0</v>
      </c>
      <c r="HI56" s="16">
        <v>0</v>
      </c>
      <c r="HJ56" s="16">
        <v>0</v>
      </c>
      <c r="HK56" s="16">
        <v>0.86629775464197922</v>
      </c>
      <c r="HL56" s="7"/>
      <c r="HU56" s="9">
        <v>4</v>
      </c>
      <c r="HV56" s="9" t="s">
        <v>54</v>
      </c>
      <c r="HW56" s="16">
        <v>0</v>
      </c>
      <c r="HX56" s="16">
        <v>0</v>
      </c>
      <c r="HY56" s="16">
        <v>0</v>
      </c>
      <c r="HZ56" s="16">
        <v>1.0103820439385208E-2</v>
      </c>
      <c r="IA56" s="16">
        <v>2.9165088317648228E-3</v>
      </c>
      <c r="IB56" s="16">
        <v>5.9275277727654924E-3</v>
      </c>
      <c r="IC56" s="16">
        <v>1.3905121186731908E-3</v>
      </c>
      <c r="ID56" s="16">
        <v>2.0985766574412344E-4</v>
      </c>
      <c r="IE56" s="7"/>
      <c r="IO56" s="9">
        <v>4</v>
      </c>
      <c r="IP56" s="9" t="s">
        <v>43</v>
      </c>
      <c r="IQ56" s="16">
        <v>0</v>
      </c>
      <c r="IR56" s="16">
        <v>0</v>
      </c>
      <c r="IS56" s="16">
        <v>0.14168482887831085</v>
      </c>
      <c r="IT56" s="16">
        <v>0.42666362779475026</v>
      </c>
      <c r="IU56" s="16">
        <v>0.62168892388177877</v>
      </c>
      <c r="IV56" s="16">
        <v>0.65129551568332578</v>
      </c>
      <c r="IW56" s="16">
        <v>0.58223824146535297</v>
      </c>
      <c r="IX56" s="16">
        <v>0.34575830534723551</v>
      </c>
      <c r="IY56" s="7"/>
      <c r="JI56" s="9">
        <v>16</v>
      </c>
      <c r="JJ56" s="9" t="s">
        <v>55</v>
      </c>
      <c r="JK56" s="16">
        <v>0</v>
      </c>
      <c r="JL56" s="16">
        <v>0</v>
      </c>
      <c r="JM56" s="16">
        <v>0</v>
      </c>
      <c r="JN56" s="16">
        <v>1.2909789156810183E-2</v>
      </c>
      <c r="JO56" s="16">
        <v>1.2909789156901254E-2</v>
      </c>
      <c r="JP56" s="16">
        <v>1.2909789156990434E-2</v>
      </c>
      <c r="JQ56" s="16">
        <v>1.2861628344380724E-2</v>
      </c>
      <c r="JR56" s="16">
        <v>0</v>
      </c>
      <c r="JS56" s="7"/>
      <c r="KC56" s="9">
        <v>14</v>
      </c>
      <c r="KD56" s="9" t="s">
        <v>56</v>
      </c>
      <c r="KE56" s="16">
        <v>2.0146185168371435E-2</v>
      </c>
      <c r="KF56" s="16">
        <v>4.5325473598984943E-2</v>
      </c>
      <c r="KG56" s="16">
        <v>4.5325473598984943E-2</v>
      </c>
      <c r="KH56" s="16">
        <v>4.5325473598984943E-2</v>
      </c>
      <c r="KI56" s="16">
        <v>4.5325473598984943E-2</v>
      </c>
      <c r="KJ56" s="16">
        <v>4.5325473598984943E-2</v>
      </c>
      <c r="KK56" s="16">
        <v>2.5179288430613508E-2</v>
      </c>
      <c r="KL56" s="16">
        <v>0</v>
      </c>
      <c r="KM56" s="7"/>
      <c r="KX56" s="9">
        <v>12</v>
      </c>
      <c r="KY56" s="9" t="s">
        <v>44</v>
      </c>
      <c r="KZ56" s="16">
        <v>0</v>
      </c>
      <c r="LA56" s="16">
        <v>0</v>
      </c>
      <c r="LB56" s="16">
        <v>1.6424129440551869</v>
      </c>
      <c r="LC56" s="16">
        <v>1.5530504554145868</v>
      </c>
      <c r="LD56" s="16">
        <v>1.2150250409315759</v>
      </c>
      <c r="LE56" s="16">
        <v>1.0117409103715966</v>
      </c>
      <c r="LF56" s="16">
        <v>0.15509785506017434</v>
      </c>
      <c r="LG56" s="16">
        <v>0</v>
      </c>
      <c r="LH56" s="7"/>
      <c r="LQ56" s="9">
        <v>70</v>
      </c>
      <c r="LR56" s="9" t="s">
        <v>58</v>
      </c>
      <c r="LS56" s="16">
        <v>0.13518092140410029</v>
      </c>
      <c r="LT56" s="16">
        <v>0.4213470691122263</v>
      </c>
      <c r="LU56" s="16">
        <v>1.0525407570224279</v>
      </c>
      <c r="LV56" s="16">
        <v>1.9020668724749774</v>
      </c>
      <c r="LW56" s="16">
        <v>3.5268013157928872</v>
      </c>
      <c r="LX56" s="16">
        <v>5.0270642090749815</v>
      </c>
      <c r="LY56" s="16">
        <v>7.8464647661905094</v>
      </c>
      <c r="LZ56" s="16">
        <v>10.808427776161517</v>
      </c>
      <c r="MA56" s="7"/>
      <c r="MK56" s="9">
        <v>70</v>
      </c>
      <c r="ML56" s="9" t="s">
        <v>58</v>
      </c>
      <c r="MM56" s="16">
        <v>1.4230212186373376E-2</v>
      </c>
      <c r="MN56" s="16">
        <v>4.9156716652048342E-2</v>
      </c>
      <c r="MO56" s="16">
        <v>0.11187374287602139</v>
      </c>
      <c r="MP56" s="16">
        <v>0.21288014076667883</v>
      </c>
      <c r="MQ56" s="16">
        <v>0.37387603231514915</v>
      </c>
      <c r="MR56" s="16">
        <v>0.52782127009078084</v>
      </c>
      <c r="MS56" s="16">
        <v>0.81254657143799247</v>
      </c>
      <c r="MT56" s="16">
        <v>1.0627807914372487</v>
      </c>
      <c r="MU56" s="7"/>
    </row>
    <row r="57" spans="3:359" x14ac:dyDescent="0.45">
      <c r="C57" s="9">
        <v>20</v>
      </c>
      <c r="D57" s="9" t="s">
        <v>59</v>
      </c>
      <c r="E57" s="16">
        <v>383.1</v>
      </c>
      <c r="F57" s="16">
        <v>375.57790374024472</v>
      </c>
      <c r="G57" s="16">
        <v>151.22516929149333</v>
      </c>
      <c r="H57" s="16">
        <v>53.831882590276528</v>
      </c>
      <c r="I57" s="16">
        <v>67.875119777388903</v>
      </c>
      <c r="J57" s="16">
        <v>70.42760887385144</v>
      </c>
      <c r="K57" s="16">
        <v>73.298509373901069</v>
      </c>
      <c r="L57" s="16">
        <v>69.845791206530407</v>
      </c>
      <c r="M57" s="16">
        <v>41.086180540851132</v>
      </c>
      <c r="N57" s="7"/>
      <c r="S57" s="9">
        <v>5</v>
      </c>
      <c r="T57" s="9" t="s">
        <v>60</v>
      </c>
      <c r="U57" s="16">
        <v>0</v>
      </c>
      <c r="V57" s="16">
        <v>0</v>
      </c>
      <c r="W57" s="16">
        <v>1</v>
      </c>
      <c r="X57" s="16">
        <v>1</v>
      </c>
      <c r="Y57" s="16">
        <v>2</v>
      </c>
      <c r="Z57" s="16">
        <v>2</v>
      </c>
      <c r="AA57" s="16">
        <v>2</v>
      </c>
      <c r="AB57" s="16">
        <v>2</v>
      </c>
      <c r="AC57" s="16">
        <v>2</v>
      </c>
      <c r="AD57" s="7"/>
      <c r="AI57" s="9">
        <v>13</v>
      </c>
      <c r="AJ57" s="9" t="s">
        <v>61</v>
      </c>
      <c r="AK57" s="16">
        <v>0</v>
      </c>
      <c r="AL57" s="16">
        <v>0</v>
      </c>
      <c r="AM57" s="16">
        <v>0</v>
      </c>
      <c r="AN57" s="16">
        <v>2.5659996032658379</v>
      </c>
      <c r="AO57" s="16">
        <v>3.6288400375404999</v>
      </c>
      <c r="AP57" s="16">
        <v>4.1220907288971125</v>
      </c>
      <c r="AQ57" s="16">
        <v>4.2085696551301366</v>
      </c>
      <c r="AR57" s="16">
        <v>4.1782368083022936</v>
      </c>
      <c r="AS57" s="16">
        <v>2.1053450238193037</v>
      </c>
      <c r="AT57" s="7"/>
      <c r="AY57" s="9">
        <v>11</v>
      </c>
      <c r="AZ57" s="9" t="s">
        <v>58</v>
      </c>
      <c r="BA57" s="16">
        <v>0</v>
      </c>
      <c r="BB57" s="16">
        <v>0.14946053680848745</v>
      </c>
      <c r="BC57" s="16">
        <v>0.42292351132224926</v>
      </c>
      <c r="BD57" s="16">
        <v>1.0864393528693623</v>
      </c>
      <c r="BE57" s="16">
        <v>1.8173440995462544</v>
      </c>
      <c r="BF57" s="16">
        <v>3.4018052082854746</v>
      </c>
      <c r="BG57" s="16">
        <v>4.8768676935734057</v>
      </c>
      <c r="BH57" s="16">
        <v>7.2690938015261146</v>
      </c>
      <c r="BI57" s="16">
        <v>10.239536374500027</v>
      </c>
      <c r="BJ57" s="7"/>
      <c r="BO57" s="9">
        <v>5</v>
      </c>
      <c r="BP57" s="9" t="s">
        <v>62</v>
      </c>
      <c r="BQ57" s="16">
        <v>0</v>
      </c>
      <c r="BR57" s="16">
        <v>2.8589779046410739E-2</v>
      </c>
      <c r="BS57" s="16">
        <v>6.2173033069554198E-2</v>
      </c>
      <c r="BT57" s="16">
        <v>8.7694186406550537E-2</v>
      </c>
      <c r="BU57" s="16">
        <v>7.2068980857127138E-2</v>
      </c>
      <c r="BV57" s="16">
        <v>4.2467584517542852E-2</v>
      </c>
      <c r="BW57" s="16">
        <v>1.6946431180557914E-2</v>
      </c>
      <c r="BX57" s="16">
        <v>3.9818576835840601E-3</v>
      </c>
      <c r="BY57" s="16">
        <v>0</v>
      </c>
      <c r="BZ57" s="7"/>
      <c r="CE57" s="9">
        <v>19</v>
      </c>
      <c r="CF57" s="9" t="s">
        <v>46</v>
      </c>
      <c r="CG57" s="16">
        <v>0</v>
      </c>
      <c r="CH57" s="16">
        <v>3.0554765313350867</v>
      </c>
      <c r="CI57" s="16">
        <v>8.3246326267537913</v>
      </c>
      <c r="CJ57" s="16">
        <v>19.355222861849814</v>
      </c>
      <c r="CK57" s="16">
        <v>34.424043643420887</v>
      </c>
      <c r="CL57" s="16">
        <v>51.62405474501611</v>
      </c>
      <c r="CM57" s="16">
        <v>58.96434052084517</v>
      </c>
      <c r="CN57" s="16">
        <v>55.291561963910134</v>
      </c>
      <c r="CO57" s="16">
        <v>48.872240005534913</v>
      </c>
      <c r="CP57" s="7"/>
      <c r="CU57" s="9">
        <v>7</v>
      </c>
      <c r="CV57" s="9" t="s">
        <v>63</v>
      </c>
      <c r="CW57" s="16">
        <v>178.8</v>
      </c>
      <c r="CX57" s="16">
        <v>0</v>
      </c>
      <c r="CY57" s="16">
        <v>0</v>
      </c>
      <c r="CZ57" s="16">
        <v>0</v>
      </c>
      <c r="DA57" s="16">
        <v>0</v>
      </c>
      <c r="DB57" s="16">
        <v>0</v>
      </c>
      <c r="DC57" s="16">
        <v>0</v>
      </c>
      <c r="DD57" s="16">
        <v>0</v>
      </c>
      <c r="DE57" s="16">
        <v>0</v>
      </c>
      <c r="DF57" s="7"/>
      <c r="DJ57" s="9">
        <v>5</v>
      </c>
      <c r="DK57" s="9" t="s">
        <v>64</v>
      </c>
      <c r="DL57" s="16">
        <v>0</v>
      </c>
      <c r="DM57" s="16">
        <v>0</v>
      </c>
      <c r="DN57" s="16">
        <v>0</v>
      </c>
      <c r="DO57" s="16">
        <v>2.7380280903837678E-2</v>
      </c>
      <c r="DP57" s="16">
        <v>2.7380280903837678E-2</v>
      </c>
      <c r="DQ57" s="16">
        <v>2.7380280903837678E-2</v>
      </c>
      <c r="DR57" s="16">
        <v>2.7380280903837678E-2</v>
      </c>
      <c r="DS57" s="16">
        <v>0</v>
      </c>
      <c r="DT57" s="16">
        <v>0</v>
      </c>
      <c r="DU57" s="7"/>
      <c r="EC57" s="9">
        <v>177</v>
      </c>
      <c r="ED57" s="9" t="s">
        <v>39</v>
      </c>
      <c r="EE57" s="17">
        <v>0</v>
      </c>
      <c r="EF57" s="17">
        <v>0</v>
      </c>
      <c r="EG57" s="17">
        <v>0</v>
      </c>
      <c r="EH57" s="17">
        <v>0</v>
      </c>
      <c r="EI57" s="17">
        <v>0</v>
      </c>
      <c r="EJ57" s="17">
        <v>1.0023304344380828E-10</v>
      </c>
      <c r="EK57" s="17">
        <v>1.2493226637432237E-10</v>
      </c>
      <c r="EL57" s="17">
        <v>1.5713910812209461E-10</v>
      </c>
      <c r="EM57" s="17">
        <v>2.0038754299885169E-10</v>
      </c>
      <c r="EN57" s="18"/>
      <c r="EY57" s="9">
        <v>179</v>
      </c>
      <c r="EZ57" s="9" t="s">
        <v>65</v>
      </c>
      <c r="FA57" s="17">
        <v>0</v>
      </c>
      <c r="FB57" s="17">
        <v>0</v>
      </c>
      <c r="FC57" s="17">
        <v>0</v>
      </c>
      <c r="FD57" s="17">
        <v>0</v>
      </c>
      <c r="FE57" s="17">
        <v>0</v>
      </c>
      <c r="FF57" s="17">
        <v>0</v>
      </c>
      <c r="FG57" s="17">
        <v>0</v>
      </c>
      <c r="FH57" s="17">
        <v>0</v>
      </c>
      <c r="FI57" s="17">
        <v>1.1559311943102961E-10</v>
      </c>
      <c r="FJ57" s="18"/>
      <c r="FZ57" s="7"/>
      <c r="GA57" s="7"/>
      <c r="GB57" s="7"/>
      <c r="GD57" s="7"/>
      <c r="GE57" s="7"/>
      <c r="GQ57" s="7"/>
      <c r="GR57" s="7"/>
      <c r="GS57" s="7"/>
      <c r="GT57" s="7"/>
      <c r="GU57" s="7"/>
      <c r="GV57" s="7"/>
      <c r="GX57" s="7"/>
      <c r="GY57" s="7"/>
      <c r="HA57" s="9">
        <v>11</v>
      </c>
      <c r="HB57" s="9" t="s">
        <v>58</v>
      </c>
      <c r="HC57" s="16">
        <v>0</v>
      </c>
      <c r="HD57" s="16">
        <v>5.4343785630541659E-2</v>
      </c>
      <c r="HE57" s="16">
        <v>0.18772468302322617</v>
      </c>
      <c r="HF57" s="16">
        <v>0.42723485924985793</v>
      </c>
      <c r="HG57" s="16">
        <v>0.81296839311376812</v>
      </c>
      <c r="HH57" s="16">
        <v>1.4277959236607867</v>
      </c>
      <c r="HI57" s="16">
        <v>2.0156976984869406</v>
      </c>
      <c r="HJ57" s="16">
        <v>3.1030357182826687</v>
      </c>
      <c r="HK57" s="16">
        <v>4.0586556788962742</v>
      </c>
      <c r="HL57" s="7"/>
      <c r="HU57" s="9">
        <v>5</v>
      </c>
      <c r="HV57" s="9" t="s">
        <v>66</v>
      </c>
      <c r="HW57" s="16">
        <v>0</v>
      </c>
      <c r="HX57" s="16">
        <v>0</v>
      </c>
      <c r="HY57" s="16">
        <v>2.1010303698705206</v>
      </c>
      <c r="HZ57" s="16">
        <v>4.6266699653481611</v>
      </c>
      <c r="IA57" s="16">
        <v>23.47769510669368</v>
      </c>
      <c r="IB57" s="16">
        <v>66.42874430772406</v>
      </c>
      <c r="IC57" s="16">
        <v>82.157526985830955</v>
      </c>
      <c r="ID57" s="16">
        <v>94.578288126998032</v>
      </c>
      <c r="IE57" s="7"/>
      <c r="IO57" s="9">
        <v>5</v>
      </c>
      <c r="IP57" s="9" t="s">
        <v>64</v>
      </c>
      <c r="IQ57" s="16">
        <v>0</v>
      </c>
      <c r="IR57" s="16">
        <v>0</v>
      </c>
      <c r="IS57" s="16">
        <v>2.5004632706204889E-2</v>
      </c>
      <c r="IT57" s="16">
        <v>2.5004632706204889E-2</v>
      </c>
      <c r="IU57" s="16">
        <v>2.5004632706204889E-2</v>
      </c>
      <c r="IV57" s="16">
        <v>2.5004632706204889E-2</v>
      </c>
      <c r="IW57" s="16">
        <v>0</v>
      </c>
      <c r="IX57" s="16">
        <v>0</v>
      </c>
      <c r="IY57" s="7"/>
      <c r="JI57" s="9">
        <v>24</v>
      </c>
      <c r="JJ57" s="9" t="s">
        <v>67</v>
      </c>
      <c r="JK57" s="16">
        <v>0</v>
      </c>
      <c r="JL57" s="16">
        <v>0</v>
      </c>
      <c r="JM57" s="16">
        <v>2.2871387560986528E-2</v>
      </c>
      <c r="JN57" s="16">
        <v>0.10993923832434727</v>
      </c>
      <c r="JO57" s="16">
        <v>0.48381593666142958</v>
      </c>
      <c r="JP57" s="16">
        <v>1.2339657859181188</v>
      </c>
      <c r="JQ57" s="16">
        <v>2.3414857611702371</v>
      </c>
      <c r="JR57" s="16">
        <v>4.2378843620618163</v>
      </c>
      <c r="JS57" s="7"/>
      <c r="KC57" s="9">
        <v>15</v>
      </c>
      <c r="KD57" s="9" t="s">
        <v>68</v>
      </c>
      <c r="KE57" s="16">
        <v>0</v>
      </c>
      <c r="KF57" s="16">
        <v>0</v>
      </c>
      <c r="KG57" s="16">
        <v>6.6478035802942509E-2</v>
      </c>
      <c r="KH57" s="16">
        <v>0.2001891109259219</v>
      </c>
      <c r="KI57" s="16">
        <v>0.46912984292266902</v>
      </c>
      <c r="KJ57" s="16">
        <v>1.0100657172358387</v>
      </c>
      <c r="KK57" s="16">
        <v>1.7410121061355555</v>
      </c>
      <c r="KL57" s="16">
        <v>1.6639205558909267</v>
      </c>
      <c r="KM57" s="7"/>
      <c r="KX57" s="9">
        <v>19</v>
      </c>
      <c r="KY57" s="9" t="s">
        <v>69</v>
      </c>
      <c r="KZ57" s="16">
        <v>0</v>
      </c>
      <c r="LA57" s="16">
        <v>0</v>
      </c>
      <c r="LB57" s="16">
        <v>0</v>
      </c>
      <c r="LC57" s="16">
        <v>0</v>
      </c>
      <c r="LD57" s="16">
        <v>0</v>
      </c>
      <c r="LE57" s="16">
        <v>4.1635091742586131E-2</v>
      </c>
      <c r="LF57" s="16">
        <v>4.1635091745729526E-2</v>
      </c>
      <c r="LG57" s="16">
        <v>0.10057662957800258</v>
      </c>
      <c r="LH57" s="7"/>
      <c r="LQ57" s="9">
        <v>73</v>
      </c>
      <c r="LR57" s="9" t="s">
        <v>70</v>
      </c>
      <c r="LS57" s="16">
        <v>0.542877529542516</v>
      </c>
      <c r="LT57" s="16">
        <v>1.3125087037576091</v>
      </c>
      <c r="LU57" s="16">
        <v>2.7329367306622765</v>
      </c>
      <c r="LV57" s="16">
        <v>4.7332688992633631</v>
      </c>
      <c r="LW57" s="16">
        <v>7.5853590188731719</v>
      </c>
      <c r="LX57" s="16">
        <v>8.8703344905199728</v>
      </c>
      <c r="LY57" s="16">
        <v>11.783062526499188</v>
      </c>
      <c r="LZ57" s="16">
        <v>12.986170917886657</v>
      </c>
      <c r="MA57" s="7"/>
      <c r="MK57" s="9">
        <v>73</v>
      </c>
      <c r="ML57" s="9" t="s">
        <v>70</v>
      </c>
      <c r="MM57" s="16">
        <v>1.9608348882594783E-2</v>
      </c>
      <c r="MN57" s="16">
        <v>5.1953903203409327E-2</v>
      </c>
      <c r="MO57" s="16">
        <v>0.10404674189307968</v>
      </c>
      <c r="MP57" s="16">
        <v>0.18449932042346376</v>
      </c>
      <c r="MQ57" s="16">
        <v>0.29209017738785964</v>
      </c>
      <c r="MR57" s="16">
        <v>0.32258400074048865</v>
      </c>
      <c r="MS57" s="16">
        <v>0.42817144003129737</v>
      </c>
      <c r="MT57" s="16">
        <v>0.45064112078546714</v>
      </c>
      <c r="MU57" s="7"/>
    </row>
    <row r="58" spans="3:359" x14ac:dyDescent="0.45">
      <c r="C58" s="9">
        <v>22</v>
      </c>
      <c r="D58" s="9" t="s">
        <v>71</v>
      </c>
      <c r="E58" s="16">
        <v>0</v>
      </c>
      <c r="F58" s="16">
        <v>0.29979810669392437</v>
      </c>
      <c r="G58" s="16">
        <v>1.2618159824769832E-4</v>
      </c>
      <c r="H58" s="16">
        <v>4.2785906511140634</v>
      </c>
      <c r="I58" s="16">
        <v>42.144212620529707</v>
      </c>
      <c r="J58" s="16">
        <v>131.77931892005768</v>
      </c>
      <c r="K58" s="16">
        <v>217.15459418423683</v>
      </c>
      <c r="L58" s="16">
        <v>198.35273205207608</v>
      </c>
      <c r="M58" s="16">
        <v>101.59287163449638</v>
      </c>
      <c r="N58" s="7"/>
      <c r="S58" s="9">
        <v>7</v>
      </c>
      <c r="T58" s="9" t="s">
        <v>17</v>
      </c>
      <c r="U58" s="16">
        <v>3.8</v>
      </c>
      <c r="V58" s="16">
        <v>6.649999999999974E-2</v>
      </c>
      <c r="W58" s="16">
        <v>0</v>
      </c>
      <c r="X58" s="16">
        <v>0</v>
      </c>
      <c r="Y58" s="16">
        <v>0</v>
      </c>
      <c r="Z58" s="16">
        <v>0</v>
      </c>
      <c r="AA58" s="16">
        <v>0</v>
      </c>
      <c r="AB58" s="16">
        <v>0</v>
      </c>
      <c r="AC58" s="16">
        <v>0</v>
      </c>
      <c r="AD58" s="7"/>
      <c r="AI58" s="9">
        <v>14</v>
      </c>
      <c r="AJ58" s="9" t="s">
        <v>72</v>
      </c>
      <c r="AK58" s="16">
        <v>174</v>
      </c>
      <c r="AL58" s="16">
        <v>110.21736746698538</v>
      </c>
      <c r="AM58" s="16">
        <v>157.57291701680415</v>
      </c>
      <c r="AN58" s="16">
        <v>140.9366500874149</v>
      </c>
      <c r="AO58" s="16">
        <v>57.706792072131293</v>
      </c>
      <c r="AP58" s="16">
        <v>20.116896089306838</v>
      </c>
      <c r="AQ58" s="16">
        <v>5.4546431289470867</v>
      </c>
      <c r="AR58" s="16">
        <v>0.42323501663422525</v>
      </c>
      <c r="AS58" s="16">
        <v>2.8259080747577579E-4</v>
      </c>
      <c r="AT58" s="7"/>
      <c r="AY58" s="9">
        <v>14</v>
      </c>
      <c r="AZ58" s="9" t="s">
        <v>70</v>
      </c>
      <c r="BA58" s="16">
        <v>0</v>
      </c>
      <c r="BB58" s="16">
        <v>0.62970726489082085</v>
      </c>
      <c r="BC58" s="16">
        <v>1.3733874528919867</v>
      </c>
      <c r="BD58" s="16">
        <v>2.8645779653450636</v>
      </c>
      <c r="BE58" s="16">
        <v>4.6435438275311327</v>
      </c>
      <c r="BF58" s="16">
        <v>7.4932640599457985</v>
      </c>
      <c r="BG58" s="16">
        <v>8.9322093661125557</v>
      </c>
      <c r="BH58" s="16">
        <v>11.30807164351719</v>
      </c>
      <c r="BI58" s="16">
        <v>12.657677991738019</v>
      </c>
      <c r="BJ58" s="7"/>
      <c r="BO58" s="9">
        <v>6</v>
      </c>
      <c r="BP58" s="9" t="s">
        <v>73</v>
      </c>
      <c r="BQ58" s="16">
        <v>0.101151</v>
      </c>
      <c r="BR58" s="16">
        <v>6.7433333333333512E-2</v>
      </c>
      <c r="BS58" s="16">
        <v>3.3716666666666756E-2</v>
      </c>
      <c r="BT58" s="16">
        <v>0</v>
      </c>
      <c r="BU58" s="16">
        <v>0</v>
      </c>
      <c r="BV58" s="16">
        <v>0</v>
      </c>
      <c r="BW58" s="16">
        <v>0</v>
      </c>
      <c r="BX58" s="16">
        <v>0</v>
      </c>
      <c r="BY58" s="16">
        <v>0</v>
      </c>
      <c r="BZ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U58" s="9">
        <v>8</v>
      </c>
      <c r="CV58" s="9" t="s">
        <v>74</v>
      </c>
      <c r="CW58" s="16">
        <v>104.9</v>
      </c>
      <c r="CX58" s="16">
        <v>0</v>
      </c>
      <c r="CY58" s="16">
        <v>0</v>
      </c>
      <c r="CZ58" s="16">
        <v>0</v>
      </c>
      <c r="DA58" s="16">
        <v>0</v>
      </c>
      <c r="DB58" s="16">
        <v>0</v>
      </c>
      <c r="DC58" s="16">
        <v>0</v>
      </c>
      <c r="DD58" s="16">
        <v>0</v>
      </c>
      <c r="DE58" s="16">
        <v>0</v>
      </c>
      <c r="DF58" s="7"/>
      <c r="DJ58" s="9">
        <v>7</v>
      </c>
      <c r="DK58" s="9" t="s">
        <v>75</v>
      </c>
      <c r="DL58" s="16">
        <v>0</v>
      </c>
      <c r="DM58" s="16">
        <v>0.1304766248831174</v>
      </c>
      <c r="DN58" s="16">
        <v>0.39291172213778108</v>
      </c>
      <c r="DO58" s="16">
        <v>0.91368310788235119</v>
      </c>
      <c r="DP58" s="16">
        <v>0.91368310788235119</v>
      </c>
      <c r="DQ58" s="16">
        <v>0.91368310788235119</v>
      </c>
      <c r="DR58" s="16">
        <v>0.78320648299923445</v>
      </c>
      <c r="DS58" s="16">
        <v>0.52077138574457071</v>
      </c>
      <c r="DT58" s="16">
        <v>0</v>
      </c>
      <c r="DU58" s="7"/>
      <c r="EC58" s="9">
        <v>178</v>
      </c>
      <c r="ED58" s="9" t="s">
        <v>52</v>
      </c>
      <c r="EE58" s="17">
        <v>0</v>
      </c>
      <c r="EF58" s="17">
        <v>0</v>
      </c>
      <c r="EG58" s="17">
        <v>0</v>
      </c>
      <c r="EH58" s="17">
        <v>1.0594031867672167E-10</v>
      </c>
      <c r="EI58" s="17">
        <v>1.2243176737034316E-10</v>
      </c>
      <c r="EJ58" s="17">
        <v>1.3878332318323937E-10</v>
      </c>
      <c r="EK58" s="17">
        <v>1.5973967435132743E-10</v>
      </c>
      <c r="EL58" s="17">
        <v>1.8061251748950226E-10</v>
      </c>
      <c r="EM58" s="17">
        <v>2.0274499180448695E-10</v>
      </c>
      <c r="EN58" s="18"/>
      <c r="EY58" s="9">
        <v>181</v>
      </c>
      <c r="EZ58" s="9" t="s">
        <v>76</v>
      </c>
      <c r="FA58" s="17">
        <v>0</v>
      </c>
      <c r="FB58" s="17">
        <v>7.6790301295648206E-2</v>
      </c>
      <c r="FC58" s="17">
        <v>0.37608886357541588</v>
      </c>
      <c r="FD58" s="17">
        <v>0.99412042155356561</v>
      </c>
      <c r="FE58" s="17">
        <v>2.4425528416589684</v>
      </c>
      <c r="FF58" s="17">
        <v>5.6018585901710161</v>
      </c>
      <c r="FG58" s="17">
        <v>6.8460167482281653</v>
      </c>
      <c r="FH58" s="17">
        <v>6.8740451763530519</v>
      </c>
      <c r="FI58" s="17">
        <v>7.3731024413698227</v>
      </c>
      <c r="FJ58" s="18"/>
      <c r="FW58" s="7"/>
      <c r="FX58" s="7"/>
      <c r="FY58" s="7"/>
      <c r="FZ58" s="7"/>
      <c r="GA58" s="7"/>
      <c r="GB58" s="7"/>
      <c r="GD58" s="7"/>
      <c r="GE58" s="7"/>
      <c r="GQ58" s="7"/>
      <c r="GR58" s="7"/>
      <c r="GS58" s="7"/>
      <c r="GT58" s="7"/>
      <c r="GU58" s="7"/>
      <c r="GV58" s="7"/>
      <c r="GX58" s="7"/>
      <c r="GY58" s="7"/>
      <c r="HA58" s="9">
        <v>14</v>
      </c>
      <c r="HB58" s="9" t="s">
        <v>70</v>
      </c>
      <c r="HC58" s="16">
        <v>0</v>
      </c>
      <c r="HD58" s="16">
        <v>7.4882362559919896E-2</v>
      </c>
      <c r="HE58" s="16">
        <v>0.19840686430941643</v>
      </c>
      <c r="HF58" s="16">
        <v>0.39734430962373746</v>
      </c>
      <c r="HG58" s="16">
        <v>0.70458482183944116</v>
      </c>
      <c r="HH58" s="16">
        <v>1.1154637595602912</v>
      </c>
      <c r="HI58" s="16">
        <v>1.2319166822312377</v>
      </c>
      <c r="HJ58" s="16">
        <v>1.6351447642124866</v>
      </c>
      <c r="HK58" s="16">
        <v>1.7209542727495837</v>
      </c>
      <c r="HL58" s="7"/>
      <c r="HW58" s="7"/>
      <c r="HX58" s="7"/>
      <c r="HY58" s="7"/>
      <c r="HZ58" s="7"/>
      <c r="IA58" s="7"/>
      <c r="IB58" s="7"/>
      <c r="IC58" s="7"/>
      <c r="ID58" s="7"/>
      <c r="IE58" s="7"/>
      <c r="IO58" s="9">
        <v>7</v>
      </c>
      <c r="IP58" s="9" t="s">
        <v>75</v>
      </c>
      <c r="IQ58" s="16">
        <v>0.58572547568565847</v>
      </c>
      <c r="IR58" s="16">
        <v>1.7638286210866048</v>
      </c>
      <c r="IS58" s="16">
        <v>4.1016348596520746</v>
      </c>
      <c r="IT58" s="16">
        <v>4.1016348596520746</v>
      </c>
      <c r="IU58" s="16">
        <v>4.1016348596520746</v>
      </c>
      <c r="IV58" s="16">
        <v>3.5159093839664153</v>
      </c>
      <c r="IW58" s="16">
        <v>2.3378062385654679</v>
      </c>
      <c r="IX58" s="16">
        <v>0</v>
      </c>
      <c r="IY58" s="7"/>
      <c r="JI58" s="9">
        <v>52</v>
      </c>
      <c r="JJ58" s="9" t="s">
        <v>77</v>
      </c>
      <c r="JK58" s="16">
        <v>0.38984915031845679</v>
      </c>
      <c r="JL58" s="16">
        <v>1.2624281815846083</v>
      </c>
      <c r="JM58" s="16">
        <v>3.0174962878302538</v>
      </c>
      <c r="JN58" s="16">
        <v>6.5475651380240389</v>
      </c>
      <c r="JO58" s="16">
        <v>12.684653790275743</v>
      </c>
      <c r="JP58" s="16">
        <v>12.45186740608179</v>
      </c>
      <c r="JQ58" s="16">
        <v>12.561663393286988</v>
      </c>
      <c r="JR58" s="16">
        <v>13.372178752023672</v>
      </c>
      <c r="JS58" s="7"/>
      <c r="KC58" s="9">
        <v>18</v>
      </c>
      <c r="KD58" s="9" t="s">
        <v>78</v>
      </c>
      <c r="KE58" s="16">
        <v>0.18419872302580528</v>
      </c>
      <c r="KF58" s="16">
        <v>0.55640750092899871</v>
      </c>
      <c r="KG58" s="16">
        <v>1.2921264370239365</v>
      </c>
      <c r="KH58" s="16">
        <v>1.1879542688852494</v>
      </c>
      <c r="KI58" s="16">
        <v>0.81574549098205629</v>
      </c>
      <c r="KJ58" s="16">
        <v>8.0026554887118462E-2</v>
      </c>
      <c r="KK58" s="16">
        <v>0</v>
      </c>
      <c r="KL58" s="16">
        <v>0</v>
      </c>
      <c r="KM58" s="7"/>
      <c r="KX58" s="9">
        <v>20</v>
      </c>
      <c r="KY58" s="9" t="s">
        <v>79</v>
      </c>
      <c r="KZ58" s="16">
        <v>0</v>
      </c>
      <c r="LA58" s="16">
        <v>0</v>
      </c>
      <c r="LB58" s="16">
        <v>0</v>
      </c>
      <c r="LC58" s="16">
        <v>0</v>
      </c>
      <c r="LD58" s="16">
        <v>1.3187328872110677E-4</v>
      </c>
      <c r="LE58" s="16">
        <v>0.23053273118831474</v>
      </c>
      <c r="LF58" s="16">
        <v>0.17123000763876639</v>
      </c>
      <c r="LG58" s="16">
        <v>3.047152041479154</v>
      </c>
      <c r="LH58" s="7"/>
      <c r="LQ58" s="9">
        <v>78</v>
      </c>
      <c r="LR58" s="9" t="s">
        <v>80</v>
      </c>
      <c r="LS58" s="16">
        <v>0</v>
      </c>
      <c r="LT58" s="16">
        <v>0</v>
      </c>
      <c r="LU58" s="16">
        <v>5.9204708087645275E-2</v>
      </c>
      <c r="LV58" s="16">
        <v>0.68599162779408118</v>
      </c>
      <c r="LW58" s="16">
        <v>1.8590077340723443</v>
      </c>
      <c r="LX58" s="16">
        <v>3.7169359660925898</v>
      </c>
      <c r="LY58" s="16">
        <v>7.0446560871760449</v>
      </c>
      <c r="LZ58" s="16">
        <v>11.894797931328188</v>
      </c>
      <c r="MA58" s="7"/>
      <c r="MK58" s="9">
        <v>78</v>
      </c>
      <c r="ML58" s="9" t="s">
        <v>80</v>
      </c>
      <c r="MM58" s="16">
        <v>0</v>
      </c>
      <c r="MN58" s="16">
        <v>0</v>
      </c>
      <c r="MO58" s="16">
        <v>4.5012807085785013E-3</v>
      </c>
      <c r="MP58" s="16">
        <v>5.24909097399247E-2</v>
      </c>
      <c r="MQ58" s="16">
        <v>0.14160446594237905</v>
      </c>
      <c r="MR58" s="16">
        <v>0.28528699113967187</v>
      </c>
      <c r="MS58" s="16">
        <v>0.51668913478022183</v>
      </c>
      <c r="MT58" s="16">
        <v>0.88758328375700024</v>
      </c>
      <c r="MU58" s="7"/>
    </row>
    <row r="59" spans="3:359" x14ac:dyDescent="0.45">
      <c r="C59" s="9">
        <v>23</v>
      </c>
      <c r="D59" s="9" t="s">
        <v>81</v>
      </c>
      <c r="E59" s="16">
        <v>28.9</v>
      </c>
      <c r="F59" s="16">
        <v>26.52703895875986</v>
      </c>
      <c r="G59" s="16">
        <v>39.917046955217728</v>
      </c>
      <c r="H59" s="16">
        <v>65.884398206458684</v>
      </c>
      <c r="I59" s="16">
        <v>77.391888883399304</v>
      </c>
      <c r="J59" s="16">
        <v>88.316796288292423</v>
      </c>
      <c r="K59" s="16">
        <v>98.677777766802123</v>
      </c>
      <c r="L59" s="16">
        <v>108.47483331892948</v>
      </c>
      <c r="M59" s="16">
        <v>117.70796294467439</v>
      </c>
      <c r="N59" s="7"/>
      <c r="S59" s="9">
        <v>9</v>
      </c>
      <c r="T59" s="9" t="s">
        <v>34</v>
      </c>
      <c r="U59" s="16">
        <v>3.9795199999999999</v>
      </c>
      <c r="V59" s="16">
        <v>3.3164682956943157</v>
      </c>
      <c r="W59" s="16">
        <v>2.8244086067540617</v>
      </c>
      <c r="X59" s="16">
        <v>2.4832761933353966</v>
      </c>
      <c r="Y59" s="16">
        <v>1.5225524135180193</v>
      </c>
      <c r="Z59" s="16">
        <v>0.66325465994104704</v>
      </c>
      <c r="AA59" s="16">
        <v>0</v>
      </c>
      <c r="AB59" s="16">
        <v>0</v>
      </c>
      <c r="AC59" s="16">
        <v>0</v>
      </c>
      <c r="AD59" s="7"/>
      <c r="AI59" s="9">
        <v>15</v>
      </c>
      <c r="AJ59" s="9" t="s">
        <v>82</v>
      </c>
      <c r="AK59" s="16">
        <v>0</v>
      </c>
      <c r="AL59" s="16">
        <v>0</v>
      </c>
      <c r="AM59" s="16">
        <v>1.2422538407463815</v>
      </c>
      <c r="AN59" s="16">
        <v>36.207854892875922</v>
      </c>
      <c r="AO59" s="16">
        <v>76.896996174667947</v>
      </c>
      <c r="AP59" s="16">
        <v>81.40812633180461</v>
      </c>
      <c r="AQ59" s="16">
        <v>73.478527516419703</v>
      </c>
      <c r="AR59" s="16">
        <v>78.73144137391921</v>
      </c>
      <c r="AS59" s="16">
        <v>86.138784362640479</v>
      </c>
      <c r="AT59" s="7"/>
      <c r="AY59" s="9">
        <v>19</v>
      </c>
      <c r="AZ59" s="9" t="s">
        <v>80</v>
      </c>
      <c r="BA59" s="16">
        <v>0</v>
      </c>
      <c r="BB59" s="16">
        <v>0</v>
      </c>
      <c r="BC59" s="16">
        <v>0</v>
      </c>
      <c r="BD59" s="16">
        <v>6.4629050965013202E-2</v>
      </c>
      <c r="BE59" s="16">
        <v>0.69411598935258989</v>
      </c>
      <c r="BF59" s="16">
        <v>1.8895843013811369</v>
      </c>
      <c r="BG59" s="16">
        <v>3.7604002040364981</v>
      </c>
      <c r="BH59" s="16">
        <v>6.8292203970206504</v>
      </c>
      <c r="BI59" s="16">
        <v>11.484507147824889</v>
      </c>
      <c r="BJ59" s="7"/>
      <c r="BO59" s="9">
        <v>7</v>
      </c>
      <c r="BP59" s="9" t="s">
        <v>83</v>
      </c>
      <c r="BQ59" s="16">
        <v>0</v>
      </c>
      <c r="BR59" s="16">
        <v>5.9188165817451829E-2</v>
      </c>
      <c r="BS59" s="16">
        <v>0.12732307062569015</v>
      </c>
      <c r="BT59" s="16">
        <v>0.16860815260760145</v>
      </c>
      <c r="BU59" s="16">
        <v>0.10941998679015898</v>
      </c>
      <c r="BV59" s="16">
        <v>4.1285081981925917E-2</v>
      </c>
      <c r="BW59" s="16">
        <v>0</v>
      </c>
      <c r="BX59" s="16">
        <v>0</v>
      </c>
      <c r="BY59" s="16">
        <v>0</v>
      </c>
      <c r="BZ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U59" s="9">
        <v>9</v>
      </c>
      <c r="CV59" s="9" t="s">
        <v>84</v>
      </c>
      <c r="CW59" s="16">
        <v>126.9</v>
      </c>
      <c r="CX59" s="16">
        <v>0</v>
      </c>
      <c r="CY59" s="16">
        <v>0</v>
      </c>
      <c r="CZ59" s="16">
        <v>0</v>
      </c>
      <c r="DA59" s="16">
        <v>0</v>
      </c>
      <c r="DB59" s="16">
        <v>0</v>
      </c>
      <c r="DC59" s="16">
        <v>0</v>
      </c>
      <c r="DD59" s="16">
        <v>0</v>
      </c>
      <c r="DE59" s="16">
        <v>0</v>
      </c>
      <c r="DF59" s="7"/>
      <c r="DJ59" s="9">
        <v>8</v>
      </c>
      <c r="DK59" s="9" t="s">
        <v>85</v>
      </c>
      <c r="DL59" s="16">
        <v>0</v>
      </c>
      <c r="DM59" s="16">
        <v>0</v>
      </c>
      <c r="DN59" s="16">
        <v>0</v>
      </c>
      <c r="DO59" s="16">
        <v>0.1304766248822872</v>
      </c>
      <c r="DP59" s="16">
        <v>0.3749821866943478</v>
      </c>
      <c r="DQ59" s="16">
        <v>0.51268814725596645</v>
      </c>
      <c r="DR59" s="16">
        <v>0.73067908286095751</v>
      </c>
      <c r="DS59" s="16">
        <v>1.3686892060540057</v>
      </c>
      <c r="DT59" s="16">
        <v>2.4961459471198872</v>
      </c>
      <c r="DU59" s="7"/>
      <c r="EC59" s="9">
        <v>179</v>
      </c>
      <c r="ED59" s="9" t="s">
        <v>65</v>
      </c>
      <c r="EE59" s="17">
        <v>0</v>
      </c>
      <c r="EF59" s="17">
        <v>0</v>
      </c>
      <c r="EG59" s="17">
        <v>0</v>
      </c>
      <c r="EH59" s="17">
        <v>0</v>
      </c>
      <c r="EI59" s="17">
        <v>1.0829118331676483E-10</v>
      </c>
      <c r="EJ59" s="17">
        <v>1.3253614561516619E-10</v>
      </c>
      <c r="EK59" s="17">
        <v>1.6419036540426488E-10</v>
      </c>
      <c r="EL59" s="17">
        <v>2.0053032724106831E-10</v>
      </c>
      <c r="EM59" s="17">
        <v>2.4308992631840276E-10</v>
      </c>
      <c r="EN59" s="18"/>
      <c r="EY59" s="9">
        <v>182</v>
      </c>
      <c r="EZ59" s="9" t="s">
        <v>86</v>
      </c>
      <c r="FA59" s="17">
        <v>0</v>
      </c>
      <c r="FB59" s="17">
        <v>25.745712647399998</v>
      </c>
      <c r="FC59" s="17">
        <v>20.21525066180924</v>
      </c>
      <c r="FD59" s="17">
        <v>26.925800204208599</v>
      </c>
      <c r="FE59" s="17">
        <v>43.634207337753161</v>
      </c>
      <c r="FF59" s="17">
        <v>52.825103535365052</v>
      </c>
      <c r="FG59" s="17">
        <v>74.917377931535512</v>
      </c>
      <c r="FH59" s="17">
        <v>86.157808565861956</v>
      </c>
      <c r="FI59" s="17">
        <v>144.56814179259518</v>
      </c>
      <c r="FJ59" s="18"/>
      <c r="FW59" s="7"/>
      <c r="FX59" s="7"/>
      <c r="FY59" s="7"/>
      <c r="FZ59" s="7"/>
      <c r="GA59" s="7"/>
      <c r="GB59" s="7"/>
      <c r="GC59" s="7"/>
      <c r="GD59" s="7"/>
      <c r="GE59" s="7"/>
      <c r="GQ59" s="7"/>
      <c r="GR59" s="7"/>
      <c r="GS59" s="7"/>
      <c r="GT59" s="7"/>
      <c r="GU59" s="7"/>
      <c r="GV59" s="7"/>
      <c r="GW59" s="7"/>
      <c r="GX59" s="7"/>
      <c r="GY59" s="7"/>
      <c r="HA59" s="9">
        <v>19</v>
      </c>
      <c r="HB59" s="9" t="s">
        <v>80</v>
      </c>
      <c r="HC59" s="16">
        <v>0</v>
      </c>
      <c r="HD59" s="16">
        <v>0</v>
      </c>
      <c r="HE59" s="16">
        <v>0</v>
      </c>
      <c r="HF59" s="16">
        <v>1.718994985360258E-2</v>
      </c>
      <c r="HG59" s="16">
        <v>0.20045763964012706</v>
      </c>
      <c r="HH59" s="16">
        <v>0.54077357671932003</v>
      </c>
      <c r="HI59" s="16">
        <v>1.0894830580616748</v>
      </c>
      <c r="HJ59" s="16">
        <v>1.9731851648012875</v>
      </c>
      <c r="HK59" s="16">
        <v>3.3895935682485021</v>
      </c>
      <c r="HL59" s="7"/>
      <c r="IO59" s="9">
        <v>8</v>
      </c>
      <c r="IP59" s="9" t="s">
        <v>85</v>
      </c>
      <c r="IQ59" s="16">
        <v>0</v>
      </c>
      <c r="IR59" s="16">
        <v>0</v>
      </c>
      <c r="IS59" s="16">
        <v>0.58572547568193178</v>
      </c>
      <c r="IT59" s="16">
        <v>1.6833407506666318</v>
      </c>
      <c r="IU59" s="16">
        <v>2.301519595551369</v>
      </c>
      <c r="IV59" s="16">
        <v>3.2801074810578728</v>
      </c>
      <c r="IW59" s="16">
        <v>6.1442127047657777</v>
      </c>
      <c r="IX59" s="16">
        <v>11.205503465217259</v>
      </c>
      <c r="IY59" s="7"/>
      <c r="JI59" s="9">
        <v>60</v>
      </c>
      <c r="JJ59" s="9" t="s">
        <v>87</v>
      </c>
      <c r="JK59" s="16">
        <v>2.1961990710911716E-2</v>
      </c>
      <c r="JL59" s="16">
        <v>0.46311900412790069</v>
      </c>
      <c r="JM59" s="16">
        <v>1.3639841358693687</v>
      </c>
      <c r="JN59" s="16">
        <v>3.1641352314163758</v>
      </c>
      <c r="JO59" s="16">
        <v>6.7468383611895844</v>
      </c>
      <c r="JP59" s="16">
        <v>9.4741072296154965</v>
      </c>
      <c r="JQ59" s="16">
        <v>10.09236969406569</v>
      </c>
      <c r="JR59" s="16">
        <v>12.043478003314913</v>
      </c>
      <c r="JS59" s="7"/>
      <c r="KC59" s="9">
        <v>19</v>
      </c>
      <c r="KD59" s="9" t="s">
        <v>88</v>
      </c>
      <c r="KE59" s="16">
        <v>0</v>
      </c>
      <c r="KF59" s="16">
        <v>0</v>
      </c>
      <c r="KG59" s="16">
        <v>0.18822548104716727</v>
      </c>
      <c r="KH59" s="16">
        <v>0.56681415523961054</v>
      </c>
      <c r="KI59" s="16">
        <v>1.3163764618174989</v>
      </c>
      <c r="KJ59" s="16">
        <v>1.4132200021086045</v>
      </c>
      <c r="KK59" s="16">
        <v>1.1956008072366693</v>
      </c>
      <c r="KL59" s="16">
        <v>0.74281740656743878</v>
      </c>
      <c r="KM59" s="7"/>
      <c r="KZ59" s="7"/>
      <c r="LA59" s="7"/>
      <c r="LB59" s="7"/>
      <c r="LC59" s="7"/>
      <c r="LD59" s="7"/>
      <c r="LE59" s="7"/>
      <c r="LF59" s="7"/>
      <c r="LG59" s="7"/>
      <c r="LH59" s="7"/>
      <c r="LQ59" s="9">
        <v>81</v>
      </c>
      <c r="LR59" s="9" t="s">
        <v>89</v>
      </c>
      <c r="LS59" s="16">
        <v>3.3008893339586905E-2</v>
      </c>
      <c r="LT59" s="16">
        <v>0.21343595298836551</v>
      </c>
      <c r="LU59" s="16">
        <v>2.6040829939183365</v>
      </c>
      <c r="LV59" s="16">
        <v>6.6524505822576288</v>
      </c>
      <c r="LW59" s="16">
        <v>13.703194163758571</v>
      </c>
      <c r="LX59" s="16">
        <v>25.952791884363183</v>
      </c>
      <c r="LY59" s="16">
        <v>45.600400971902282</v>
      </c>
      <c r="LZ59" s="16">
        <v>73.635127292428166</v>
      </c>
      <c r="MA59" s="7"/>
      <c r="MK59" s="9">
        <v>81</v>
      </c>
      <c r="ML59" s="9" t="s">
        <v>89</v>
      </c>
      <c r="MM59" s="16">
        <v>9.1421654519595276E-4</v>
      </c>
      <c r="MN59" s="16">
        <v>5.9113366072052328E-3</v>
      </c>
      <c r="MO59" s="16">
        <v>7.0372152759079931E-2</v>
      </c>
      <c r="MP59" s="16">
        <v>0.19267069874573414</v>
      </c>
      <c r="MQ59" s="16">
        <v>0.40164926656751687</v>
      </c>
      <c r="MR59" s="16">
        <v>0.72188617799533994</v>
      </c>
      <c r="MS59" s="16">
        <v>1.2525216467569833</v>
      </c>
      <c r="MT59" s="16">
        <v>1.9569505792382695</v>
      </c>
      <c r="MU59" s="7"/>
    </row>
    <row r="60" spans="3:359" x14ac:dyDescent="0.45">
      <c r="C60" s="9">
        <v>26</v>
      </c>
      <c r="D60" s="9" t="s">
        <v>90</v>
      </c>
      <c r="E60" s="16">
        <v>17</v>
      </c>
      <c r="F60" s="16">
        <v>2.2790780223230271E-2</v>
      </c>
      <c r="G60" s="16">
        <v>2.0151291722778627E-2</v>
      </c>
      <c r="H60" s="16">
        <v>5.0109060392646135E-2</v>
      </c>
      <c r="I60" s="16">
        <v>5.1970017925450189E-2</v>
      </c>
      <c r="J60" s="16">
        <v>2.8555390881746922E-2</v>
      </c>
      <c r="K60" s="16">
        <v>2.0507417645217912E-4</v>
      </c>
      <c r="L60" s="16">
        <v>50.860121645504066</v>
      </c>
      <c r="M60" s="16">
        <v>95.145451603472296</v>
      </c>
      <c r="N60" s="7"/>
      <c r="S60" s="9">
        <v>10</v>
      </c>
      <c r="T60" s="9" t="s">
        <v>48</v>
      </c>
      <c r="U60" s="16">
        <v>27.420480000000001</v>
      </c>
      <c r="V60" s="16">
        <v>17.848392405633533</v>
      </c>
      <c r="W60" s="16">
        <v>12.19548084434385</v>
      </c>
      <c r="X60" s="16">
        <v>6.2971382360777577</v>
      </c>
      <c r="Y60" s="16">
        <v>2.0056689673125909</v>
      </c>
      <c r="Z60" s="16">
        <v>0</v>
      </c>
      <c r="AA60" s="16">
        <v>0</v>
      </c>
      <c r="AB60" s="16">
        <v>0</v>
      </c>
      <c r="AC60" s="16">
        <v>0</v>
      </c>
      <c r="AD60" s="7"/>
      <c r="AI60" s="9">
        <v>17</v>
      </c>
      <c r="AJ60" s="9" t="s">
        <v>91</v>
      </c>
      <c r="AK60" s="16">
        <v>62.1</v>
      </c>
      <c r="AL60" s="16">
        <v>53.453403813735576</v>
      </c>
      <c r="AM60" s="16">
        <v>53.453403813735754</v>
      </c>
      <c r="AN60" s="16">
        <v>42.690557656976111</v>
      </c>
      <c r="AO60" s="16">
        <v>42.690557656975471</v>
      </c>
      <c r="AP60" s="16">
        <v>22.021010932254764</v>
      </c>
      <c r="AQ60" s="16">
        <v>7.2832631422525766</v>
      </c>
      <c r="AR60" s="16">
        <v>7.2832631422523217</v>
      </c>
      <c r="AS60" s="16">
        <v>6.9682351492941672</v>
      </c>
      <c r="AT60" s="7"/>
      <c r="AY60" s="9">
        <v>22</v>
      </c>
      <c r="AZ60" s="9" t="s">
        <v>89</v>
      </c>
      <c r="BA60" s="16">
        <v>0</v>
      </c>
      <c r="BB60" s="16">
        <v>3.9592104606951672E-2</v>
      </c>
      <c r="BC60" s="16">
        <v>0.24423786343571924</v>
      </c>
      <c r="BD60" s="16">
        <v>2.9751565800938065</v>
      </c>
      <c r="BE60" s="16">
        <v>6.8961909670935695</v>
      </c>
      <c r="BF60" s="16">
        <v>14.105480474283764</v>
      </c>
      <c r="BG60" s="16">
        <v>27.210275048410171</v>
      </c>
      <c r="BH60" s="16">
        <v>45.630808789365261</v>
      </c>
      <c r="BI60" s="16">
        <v>74.901518235076807</v>
      </c>
      <c r="BJ60" s="7"/>
      <c r="BO60" s="9">
        <v>8</v>
      </c>
      <c r="BP60" s="9" t="s">
        <v>92</v>
      </c>
      <c r="BQ60" s="16">
        <v>0.23794999999999999</v>
      </c>
      <c r="BR60" s="16">
        <v>0.15863399999999955</v>
      </c>
      <c r="BS60" s="16">
        <v>7.9316999999999777E-2</v>
      </c>
      <c r="BT60" s="16">
        <v>0</v>
      </c>
      <c r="BU60" s="16">
        <v>0</v>
      </c>
      <c r="BV60" s="16">
        <v>0</v>
      </c>
      <c r="BW60" s="16">
        <v>0</v>
      </c>
      <c r="BX60" s="16">
        <v>0</v>
      </c>
      <c r="BY60" s="16">
        <v>0</v>
      </c>
      <c r="BZ60" s="7"/>
      <c r="CU60" s="9">
        <v>10</v>
      </c>
      <c r="CV60" s="9" t="s">
        <v>93</v>
      </c>
      <c r="CW60" s="16">
        <v>40.200000000000003</v>
      </c>
      <c r="CX60" s="16">
        <v>0</v>
      </c>
      <c r="CY60" s="16">
        <v>0</v>
      </c>
      <c r="CZ60" s="16">
        <v>0</v>
      </c>
      <c r="DA60" s="16">
        <v>0</v>
      </c>
      <c r="DB60" s="16">
        <v>0</v>
      </c>
      <c r="DC60" s="16">
        <v>0</v>
      </c>
      <c r="DD60" s="16">
        <v>0</v>
      </c>
      <c r="DE60" s="16">
        <v>0</v>
      </c>
      <c r="DF60" s="7"/>
      <c r="DJ60" s="9">
        <v>11</v>
      </c>
      <c r="DK60" s="9" t="s">
        <v>94</v>
      </c>
      <c r="DL60" s="16">
        <v>0</v>
      </c>
      <c r="DM60" s="16">
        <v>1.0562742173153508</v>
      </c>
      <c r="DN60" s="16">
        <v>1.0766793113337658</v>
      </c>
      <c r="DO60" s="16">
        <v>1.0519110059272123</v>
      </c>
      <c r="DP60" s="16">
        <v>1.0424909199843078</v>
      </c>
      <c r="DQ60" s="16">
        <v>1.0206624297548696</v>
      </c>
      <c r="DR60" s="16">
        <v>1.0078396597594661</v>
      </c>
      <c r="DS60" s="16">
        <v>0.99166768164839902</v>
      </c>
      <c r="DT60" s="16">
        <v>0.97549570353733561</v>
      </c>
      <c r="DU60" s="7"/>
      <c r="EC60" s="9">
        <v>181</v>
      </c>
      <c r="ED60" s="9" t="s">
        <v>76</v>
      </c>
      <c r="EE60" s="17">
        <v>0</v>
      </c>
      <c r="EF60" s="17">
        <v>0.30716120518259282</v>
      </c>
      <c r="EG60" s="17">
        <v>1.5043554543016635</v>
      </c>
      <c r="EH60" s="17">
        <v>3.9764816862142625</v>
      </c>
      <c r="EI60" s="17">
        <v>9.7702113666358734</v>
      </c>
      <c r="EJ60" s="17">
        <v>22.407434360684064</v>
      </c>
      <c r="EK60" s="17">
        <v>27.384066992912661</v>
      </c>
      <c r="EL60" s="17">
        <v>27.496180705412208</v>
      </c>
      <c r="EM60" s="17">
        <v>29.492409765479291</v>
      </c>
      <c r="EN60" s="18"/>
      <c r="EY60" s="9">
        <v>183</v>
      </c>
      <c r="EZ60" s="9" t="s">
        <v>95</v>
      </c>
      <c r="FA60" s="17">
        <v>0</v>
      </c>
      <c r="FB60" s="17">
        <v>5.3367839758998539</v>
      </c>
      <c r="FC60" s="17">
        <v>6.9060997222511409</v>
      </c>
      <c r="FD60" s="17">
        <v>6.0217240234775371</v>
      </c>
      <c r="FE60" s="17">
        <v>5.9867854613899247</v>
      </c>
      <c r="FF60" s="17">
        <v>8.5537056253639978</v>
      </c>
      <c r="FG60" s="17">
        <v>12.659210305222791</v>
      </c>
      <c r="FH60" s="17">
        <v>21.659809208719384</v>
      </c>
      <c r="FI60" s="17">
        <v>26.544096485518324</v>
      </c>
      <c r="FJ60" s="18"/>
      <c r="GE60" s="7"/>
      <c r="GY60" s="7"/>
      <c r="HA60" s="9">
        <v>22</v>
      </c>
      <c r="HB60" s="9" t="s">
        <v>89</v>
      </c>
      <c r="HC60" s="16">
        <v>0</v>
      </c>
      <c r="HD60" s="16">
        <v>3.4913033833464499E-3</v>
      </c>
      <c r="HE60" s="16">
        <v>2.2574815130272839E-2</v>
      </c>
      <c r="HF60" s="16">
        <v>0.26874435418196019</v>
      </c>
      <c r="HG60" s="16">
        <v>0.73579051477188728</v>
      </c>
      <c r="HH60" s="16">
        <v>1.5338591832039399</v>
      </c>
      <c r="HI60" s="16">
        <v>2.7568125613893426</v>
      </c>
      <c r="HJ60" s="16">
        <v>4.7832574087794857</v>
      </c>
      <c r="HK60" s="16">
        <v>7.4734024605428022</v>
      </c>
      <c r="HL60" s="7"/>
      <c r="IO60" s="9">
        <v>12</v>
      </c>
      <c r="IP60" s="9" t="s">
        <v>96</v>
      </c>
      <c r="IQ60" s="16">
        <v>0.75151058415850713</v>
      </c>
      <c r="IR60" s="16">
        <v>0.76602825757531012</v>
      </c>
      <c r="IS60" s="16">
        <v>0.74840627707100671</v>
      </c>
      <c r="IT60" s="16">
        <v>0.74170414028333487</v>
      </c>
      <c r="IU60" s="16">
        <v>0.7261737588968683</v>
      </c>
      <c r="IV60" s="16">
        <v>0.71705070428493267</v>
      </c>
      <c r="IW60" s="16">
        <v>0.70554477853385278</v>
      </c>
      <c r="IX60" s="16">
        <v>0.69403885278261224</v>
      </c>
      <c r="IY60" s="7"/>
      <c r="JI60" s="9">
        <v>86</v>
      </c>
      <c r="JJ60" s="9" t="s">
        <v>97</v>
      </c>
      <c r="JK60" s="16">
        <v>0.50570252863286702</v>
      </c>
      <c r="JL60" s="16">
        <v>2.348887961440989</v>
      </c>
      <c r="JM60" s="16">
        <v>6.0561922293752897</v>
      </c>
      <c r="JN60" s="16">
        <v>13.462420282843352</v>
      </c>
      <c r="JO60" s="16">
        <v>13.400132112909036</v>
      </c>
      <c r="JP60" s="16">
        <v>11.55694668010092</v>
      </c>
      <c r="JQ60" s="16">
        <v>7.8496424121666193</v>
      </c>
      <c r="JR60" s="16">
        <v>0.67021550648060335</v>
      </c>
      <c r="JS60" s="7"/>
      <c r="KC60" s="9">
        <v>28</v>
      </c>
      <c r="KD60" s="9" t="s">
        <v>98</v>
      </c>
      <c r="KE60" s="16">
        <v>1.102605280988319E-2</v>
      </c>
      <c r="KF60" s="16">
        <v>3.6558032996795664E-2</v>
      </c>
      <c r="KG60" s="16">
        <v>9.1221759884099751E-2</v>
      </c>
      <c r="KH60" s="16">
        <v>0.17753109708732503</v>
      </c>
      <c r="KI60" s="16">
        <v>0.29530343434412487</v>
      </c>
      <c r="KJ60" s="16">
        <v>0.24063970745708191</v>
      </c>
      <c r="KK60" s="16">
        <v>0.14330431744422514</v>
      </c>
      <c r="KL60" s="16">
        <v>0</v>
      </c>
      <c r="KM60" s="7"/>
      <c r="LH60" s="7"/>
      <c r="LQ60" s="9">
        <v>86</v>
      </c>
      <c r="LR60" s="9" t="s">
        <v>99</v>
      </c>
      <c r="LS60" s="16">
        <v>0</v>
      </c>
      <c r="LT60" s="16">
        <v>0</v>
      </c>
      <c r="LU60" s="16">
        <v>0</v>
      </c>
      <c r="LV60" s="16">
        <v>0</v>
      </c>
      <c r="LW60" s="16">
        <v>0</v>
      </c>
      <c r="LX60" s="16">
        <v>4.4336939519511057E-4</v>
      </c>
      <c r="LY60" s="16">
        <v>0.16086486513600118</v>
      </c>
      <c r="LZ60" s="16">
        <v>0.58895519544328323</v>
      </c>
      <c r="MA60" s="7"/>
      <c r="MK60" s="9">
        <v>86</v>
      </c>
      <c r="ML60" s="9" t="s">
        <v>99</v>
      </c>
      <c r="MM60" s="16">
        <v>0</v>
      </c>
      <c r="MN60" s="16">
        <v>0</v>
      </c>
      <c r="MO60" s="16">
        <v>0</v>
      </c>
      <c r="MP60" s="16">
        <v>0</v>
      </c>
      <c r="MQ60" s="16">
        <v>0</v>
      </c>
      <c r="MR60" s="16">
        <v>0</v>
      </c>
      <c r="MS60" s="16">
        <v>1.0909022489372458E-2</v>
      </c>
      <c r="MT60" s="16">
        <v>4.0034788062422291E-2</v>
      </c>
      <c r="MU60" s="7"/>
    </row>
    <row r="61" spans="3:359" x14ac:dyDescent="0.45">
      <c r="C61" s="9">
        <v>27</v>
      </c>
      <c r="D61" s="9" t="s">
        <v>100</v>
      </c>
      <c r="E61" s="16">
        <v>26.4</v>
      </c>
      <c r="F61" s="16">
        <v>0</v>
      </c>
      <c r="G61" s="16">
        <v>0</v>
      </c>
      <c r="H61" s="16">
        <v>11.283507799670025</v>
      </c>
      <c r="I61" s="16">
        <v>10.586351691177414</v>
      </c>
      <c r="J61" s="16">
        <v>8.2376001621604065</v>
      </c>
      <c r="K61" s="16">
        <v>6.8545259834655807</v>
      </c>
      <c r="L61" s="16">
        <v>1.0287770298639094</v>
      </c>
      <c r="M61" s="16">
        <v>37.040069151098926</v>
      </c>
      <c r="N61" s="7"/>
      <c r="S61" s="9">
        <v>13</v>
      </c>
      <c r="T61" s="9" t="s">
        <v>61</v>
      </c>
      <c r="U61" s="16">
        <v>0</v>
      </c>
      <c r="V61" s="16">
        <v>0</v>
      </c>
      <c r="W61" s="16">
        <v>0</v>
      </c>
      <c r="X61" s="16">
        <v>0.34556353256972677</v>
      </c>
      <c r="Y61" s="16">
        <v>0.48868921182321456</v>
      </c>
      <c r="Z61" s="16">
        <v>0.55511452365398839</v>
      </c>
      <c r="AA61" s="16">
        <v>0.56706586997986108</v>
      </c>
      <c r="AB61" s="16">
        <v>0.56706586999146369</v>
      </c>
      <c r="AC61" s="16">
        <v>0.56706586999383735</v>
      </c>
      <c r="AD61" s="7"/>
      <c r="AI61" s="9">
        <v>18</v>
      </c>
      <c r="AJ61" s="9" t="s">
        <v>101</v>
      </c>
      <c r="AK61" s="16">
        <v>0</v>
      </c>
      <c r="AL61" s="16">
        <v>1.9918240056798408E-3</v>
      </c>
      <c r="AM61" s="16">
        <v>5.818222443945093E-3</v>
      </c>
      <c r="AN61" s="16">
        <v>26.738198234345134</v>
      </c>
      <c r="AO61" s="16">
        <v>84.768898704473003</v>
      </c>
      <c r="AP61" s="16">
        <v>139.54642870479054</v>
      </c>
      <c r="AQ61" s="16">
        <v>188.50528011292943</v>
      </c>
      <c r="AR61" s="16">
        <v>213.22077946292262</v>
      </c>
      <c r="AS61" s="16">
        <v>240.81077326067771</v>
      </c>
      <c r="AT61" s="7"/>
      <c r="AY61" s="9">
        <v>27</v>
      </c>
      <c r="AZ61" s="9" t="s">
        <v>99</v>
      </c>
      <c r="BA61" s="16">
        <v>0</v>
      </c>
      <c r="BB61" s="16">
        <v>0</v>
      </c>
      <c r="BC61" s="16">
        <v>0</v>
      </c>
      <c r="BD61" s="16">
        <v>0</v>
      </c>
      <c r="BE61" s="16">
        <v>0</v>
      </c>
      <c r="BF61" s="16">
        <v>0</v>
      </c>
      <c r="BG61" s="16">
        <v>4.5534356614318104E-4</v>
      </c>
      <c r="BH61" s="16">
        <v>0.15402100383503584</v>
      </c>
      <c r="BI61" s="16">
        <v>0.56256228720137846</v>
      </c>
      <c r="BJ61" s="7"/>
      <c r="BO61" s="9">
        <v>9</v>
      </c>
      <c r="BP61" s="9" t="s">
        <v>102</v>
      </c>
      <c r="BQ61" s="16">
        <v>0.17100000000000001</v>
      </c>
      <c r="BR61" s="16">
        <v>0.16019883637333177</v>
      </c>
      <c r="BS61" s="16">
        <v>0.14534660204854857</v>
      </c>
      <c r="BT61" s="16">
        <v>0.11659396038641323</v>
      </c>
      <c r="BU61" s="16">
        <v>7.242586714486339E-2</v>
      </c>
      <c r="BV61" s="16">
        <v>3.0275434802995084E-2</v>
      </c>
      <c r="BW61" s="16">
        <v>2.0254097984692618E-3</v>
      </c>
      <c r="BX61" s="16">
        <v>0</v>
      </c>
      <c r="BY61" s="16">
        <v>0</v>
      </c>
      <c r="BZ61" s="7"/>
      <c r="CU61" s="9">
        <v>13</v>
      </c>
      <c r="CV61" s="9" t="s">
        <v>103</v>
      </c>
      <c r="CW61" s="16">
        <v>0</v>
      </c>
      <c r="CX61" s="16">
        <v>19.400000000000098</v>
      </c>
      <c r="CY61" s="16">
        <v>17.40000000000008</v>
      </c>
      <c r="CZ61" s="16">
        <v>15.700000000000015</v>
      </c>
      <c r="DA61" s="16">
        <v>14.300000000000015</v>
      </c>
      <c r="DB61" s="16">
        <v>14.300000000000011</v>
      </c>
      <c r="DC61" s="16">
        <v>14.300000000000018</v>
      </c>
      <c r="DD61" s="16">
        <v>14.30000000000001</v>
      </c>
      <c r="DE61" s="16">
        <v>14.299999999999981</v>
      </c>
      <c r="DF61" s="7"/>
      <c r="DJ61" s="9">
        <v>12</v>
      </c>
      <c r="DK61" s="9" t="s">
        <v>96</v>
      </c>
      <c r="DL61" s="16">
        <v>0</v>
      </c>
      <c r="DM61" s="16">
        <v>0.82291758997118447</v>
      </c>
      <c r="DN61" s="16">
        <v>0.83881470316157447</v>
      </c>
      <c r="DO61" s="16">
        <v>0.81951831794384944</v>
      </c>
      <c r="DP61" s="16">
        <v>0.81217935776254502</v>
      </c>
      <c r="DQ61" s="16">
        <v>0.7951733111528424</v>
      </c>
      <c r="DR61" s="16">
        <v>0.78518340246401697</v>
      </c>
      <c r="DS61" s="16">
        <v>0.77258420707135533</v>
      </c>
      <c r="DT61" s="16">
        <v>0.75998501167851795</v>
      </c>
      <c r="DU61" s="7"/>
      <c r="EC61" s="9">
        <v>182</v>
      </c>
      <c r="ED61" s="9" t="s">
        <v>86</v>
      </c>
      <c r="EE61" s="17">
        <v>40.1</v>
      </c>
      <c r="EF61" s="17">
        <v>51.491425294799996</v>
      </c>
      <c r="EG61" s="17">
        <v>40.430501323618479</v>
      </c>
      <c r="EH61" s="17">
        <v>53.851600408417198</v>
      </c>
      <c r="EI61" s="17">
        <v>87.268414675506321</v>
      </c>
      <c r="EJ61" s="17">
        <v>105.6502070707301</v>
      </c>
      <c r="EK61" s="17">
        <v>149.83475586307102</v>
      </c>
      <c r="EL61" s="17">
        <v>172.31561713172391</v>
      </c>
      <c r="EM61" s="17">
        <v>289.13628358519037</v>
      </c>
      <c r="EN61" s="18"/>
      <c r="EY61" s="9">
        <v>184</v>
      </c>
      <c r="EZ61" s="9" t="s">
        <v>104</v>
      </c>
      <c r="FA61" s="17">
        <v>0</v>
      </c>
      <c r="FB61" s="17">
        <v>3.3097452329713333</v>
      </c>
      <c r="FC61" s="17">
        <v>9.427673478715171</v>
      </c>
      <c r="FD61" s="17">
        <v>31.046636917123497</v>
      </c>
      <c r="FE61" s="17">
        <v>71.626538956841401</v>
      </c>
      <c r="FF61" s="17">
        <v>148.86355346693966</v>
      </c>
      <c r="FG61" s="17">
        <v>230.23394943247595</v>
      </c>
      <c r="FH61" s="17">
        <v>338.53781320311384</v>
      </c>
      <c r="FI61" s="17">
        <v>563.98020480065406</v>
      </c>
      <c r="FJ61" s="18"/>
      <c r="FW61" s="7"/>
      <c r="FX61" s="7"/>
      <c r="FY61" s="7"/>
      <c r="FZ61" s="7"/>
      <c r="GA61" s="7"/>
      <c r="GB61" s="7"/>
      <c r="GC61" s="7"/>
      <c r="GD61" s="7"/>
      <c r="GE61" s="7"/>
      <c r="GQ61" s="7"/>
      <c r="GR61" s="7"/>
      <c r="GS61" s="7"/>
      <c r="GT61" s="7"/>
      <c r="GU61" s="7"/>
      <c r="GV61" s="7"/>
      <c r="GW61" s="7"/>
      <c r="GX61" s="7"/>
      <c r="GY61" s="7"/>
      <c r="HA61" s="9">
        <v>27</v>
      </c>
      <c r="HB61" s="9" t="s">
        <v>99</v>
      </c>
      <c r="HC61" s="16">
        <v>0</v>
      </c>
      <c r="HD61" s="16">
        <v>0</v>
      </c>
      <c r="HE61" s="16">
        <v>0</v>
      </c>
      <c r="HF61" s="16">
        <v>0</v>
      </c>
      <c r="HG61" s="16">
        <v>0</v>
      </c>
      <c r="HH61" s="16">
        <v>0</v>
      </c>
      <c r="HI61" s="16">
        <v>1.1114419230251333E-4</v>
      </c>
      <c r="HJ61" s="16">
        <v>4.1660487688926127E-2</v>
      </c>
      <c r="HK61" s="16">
        <v>0.15288893178358953</v>
      </c>
      <c r="HL61" s="7"/>
      <c r="IO61" s="9">
        <v>13</v>
      </c>
      <c r="IP61" s="9" t="s">
        <v>105</v>
      </c>
      <c r="IQ61" s="16">
        <v>3.5494302605784309</v>
      </c>
      <c r="IR61" s="16">
        <v>3.6798139206761888</v>
      </c>
      <c r="IS61" s="16">
        <v>3.6440410191868748</v>
      </c>
      <c r="IT61" s="16">
        <v>3.4334831601235298</v>
      </c>
      <c r="IU61" s="16">
        <v>2.9141822250722735</v>
      </c>
      <c r="IV61" s="16">
        <v>1.6945754287394117</v>
      </c>
      <c r="IW61" s="16">
        <v>6.9634672168898626E-2</v>
      </c>
      <c r="IX61" s="16">
        <v>0</v>
      </c>
      <c r="IY61" s="7"/>
      <c r="JI61" s="9">
        <v>87</v>
      </c>
      <c r="JJ61" s="9" t="s">
        <v>106</v>
      </c>
      <c r="JK61" s="16">
        <v>0</v>
      </c>
      <c r="JL61" s="16">
        <v>3.9503537296256026E-4</v>
      </c>
      <c r="JM61" s="16">
        <v>1.3325341029752409</v>
      </c>
      <c r="JN61" s="16">
        <v>4.0119415911872602</v>
      </c>
      <c r="JO61" s="16">
        <v>8.4993168369396948</v>
      </c>
      <c r="JP61" s="16">
        <v>9.3087192941633266</v>
      </c>
      <c r="JQ61" s="16">
        <v>14.754163681480499</v>
      </c>
      <c r="JR61" s="16">
        <v>28.555641832116109</v>
      </c>
      <c r="JS61" s="7"/>
      <c r="KC61" s="9">
        <v>34</v>
      </c>
      <c r="KD61" s="9" t="s">
        <v>107</v>
      </c>
      <c r="KE61" s="16">
        <v>0.19799172516273272</v>
      </c>
      <c r="KF61" s="16">
        <v>0.60661923094739489</v>
      </c>
      <c r="KG61" s="16">
        <v>1.4355033014237855</v>
      </c>
      <c r="KH61" s="16">
        <v>2.7551029126016884</v>
      </c>
      <c r="KI61" s="16">
        <v>4.6026165990886598</v>
      </c>
      <c r="KJ61" s="16">
        <v>3.7737325286122725</v>
      </c>
      <c r="KK61" s="16">
        <v>2.2561411922716359</v>
      </c>
      <c r="KL61" s="16">
        <v>0</v>
      </c>
      <c r="KM61" s="7"/>
      <c r="KZ61" s="7"/>
      <c r="LA61" s="7"/>
      <c r="LB61" s="7"/>
      <c r="LC61" s="7"/>
      <c r="LD61" s="7"/>
      <c r="LE61" s="7"/>
      <c r="LF61" s="7"/>
      <c r="LG61" s="7"/>
      <c r="LH61" s="7"/>
      <c r="LQ61" s="9">
        <v>89</v>
      </c>
      <c r="LR61" s="9" t="s">
        <v>108</v>
      </c>
      <c r="LS61" s="16">
        <v>0</v>
      </c>
      <c r="LT61" s="16">
        <v>0</v>
      </c>
      <c r="LU61" s="16">
        <v>8.1390277328816367E-4</v>
      </c>
      <c r="LV61" s="16">
        <v>0.87895778604078578</v>
      </c>
      <c r="LW61" s="16">
        <v>3.2922084429046814</v>
      </c>
      <c r="LX61" s="16">
        <v>7.1642018980253592</v>
      </c>
      <c r="LY61" s="16">
        <v>13.806082609877979</v>
      </c>
      <c r="LZ61" s="16">
        <v>24.260992979325998</v>
      </c>
      <c r="MA61" s="7"/>
      <c r="MK61" s="9">
        <v>89</v>
      </c>
      <c r="ML61" s="9" t="s">
        <v>108</v>
      </c>
      <c r="MM61" s="16">
        <v>0</v>
      </c>
      <c r="MN61" s="16">
        <v>0</v>
      </c>
      <c r="MO61" s="16">
        <v>0</v>
      </c>
      <c r="MP61" s="16">
        <v>2.0841256517202908E-2</v>
      </c>
      <c r="MQ61" s="16">
        <v>7.9481303508498344E-2</v>
      </c>
      <c r="MR61" s="16">
        <v>0.17523586874947927</v>
      </c>
      <c r="MS61" s="16">
        <v>0.32952400639805851</v>
      </c>
      <c r="MT61" s="16">
        <v>0.57800659496781326</v>
      </c>
      <c r="MU61" s="7"/>
    </row>
    <row r="62" spans="3:359" x14ac:dyDescent="0.45">
      <c r="C62" s="9">
        <v>29</v>
      </c>
      <c r="D62" s="9" t="s">
        <v>109</v>
      </c>
      <c r="E62" s="16">
        <v>0</v>
      </c>
      <c r="F62" s="16">
        <v>0</v>
      </c>
      <c r="G62" s="16">
        <v>0</v>
      </c>
      <c r="H62" s="16">
        <v>0</v>
      </c>
      <c r="I62" s="16">
        <v>0</v>
      </c>
      <c r="J62" s="16">
        <v>0</v>
      </c>
      <c r="K62" s="16">
        <v>8.8973054108534858E-2</v>
      </c>
      <c r="L62" s="16">
        <v>8.897305416443109E-2</v>
      </c>
      <c r="M62" s="16">
        <v>0.21492951057672072</v>
      </c>
      <c r="N62" s="7"/>
      <c r="S62" s="9">
        <v>14</v>
      </c>
      <c r="T62" s="9" t="s">
        <v>72</v>
      </c>
      <c r="U62" s="16">
        <v>34.1</v>
      </c>
      <c r="V62" s="16">
        <v>30.236004904033791</v>
      </c>
      <c r="W62" s="16">
        <v>25.791416055403694</v>
      </c>
      <c r="X62" s="16">
        <v>25.740858862745828</v>
      </c>
      <c r="Y62" s="16">
        <v>15.485312579641574</v>
      </c>
      <c r="Z62" s="16">
        <v>7.7866243513021667</v>
      </c>
      <c r="AA62" s="16">
        <v>1.9346616235679859</v>
      </c>
      <c r="AB62" s="16">
        <v>1.2919458569287849</v>
      </c>
      <c r="AC62" s="16">
        <v>1.8266864256308694E-3</v>
      </c>
      <c r="AD62" s="7"/>
      <c r="AI62" s="9">
        <v>19</v>
      </c>
      <c r="AJ62" s="9" t="s">
        <v>110</v>
      </c>
      <c r="AK62" s="16">
        <v>0</v>
      </c>
      <c r="AL62" s="16">
        <v>0</v>
      </c>
      <c r="AM62" s="16">
        <v>6.0278896082648363E-4</v>
      </c>
      <c r="AN62" s="16">
        <v>2.9091119419087288E-3</v>
      </c>
      <c r="AO62" s="16">
        <v>4.5078131004497538E-3</v>
      </c>
      <c r="AP62" s="16">
        <v>5.7133910407890743E-3</v>
      </c>
      <c r="AQ62" s="16">
        <v>6.6306785974862299E-3</v>
      </c>
      <c r="AR62" s="16">
        <v>0.15641681526362325</v>
      </c>
      <c r="AS62" s="16">
        <v>2.0819312309760507</v>
      </c>
      <c r="AT62" s="7"/>
      <c r="AY62" s="9">
        <v>30</v>
      </c>
      <c r="AZ62" s="9" t="s">
        <v>108</v>
      </c>
      <c r="BA62" s="16">
        <v>0</v>
      </c>
      <c r="BB62" s="16">
        <v>0</v>
      </c>
      <c r="BC62" s="16">
        <v>0</v>
      </c>
      <c r="BD62" s="16">
        <v>9.4427180549199775E-4</v>
      </c>
      <c r="BE62" s="16">
        <v>0.96887100462931641</v>
      </c>
      <c r="BF62" s="16">
        <v>3.6089470067617997</v>
      </c>
      <c r="BG62" s="16">
        <v>7.7276744449856052</v>
      </c>
      <c r="BH62" s="16">
        <v>14.019722154892291</v>
      </c>
      <c r="BI62" s="16">
        <v>24.764882288308847</v>
      </c>
      <c r="BJ62" s="7"/>
      <c r="BO62" s="9">
        <v>12</v>
      </c>
      <c r="BP62" s="9" t="s">
        <v>111</v>
      </c>
      <c r="BQ62" s="16">
        <v>0</v>
      </c>
      <c r="BR62" s="16">
        <v>7.2150000000015743E-2</v>
      </c>
      <c r="BS62" s="16">
        <v>0.11115000000001496</v>
      </c>
      <c r="BT62" s="16">
        <v>9.0542816709782759E-2</v>
      </c>
      <c r="BU62" s="16">
        <v>0.19341343000642267</v>
      </c>
      <c r="BV62" s="16">
        <v>0.70000167883865083</v>
      </c>
      <c r="BW62" s="16">
        <v>1.5595779129065617</v>
      </c>
      <c r="BX62" s="16">
        <v>2.3044662184567652</v>
      </c>
      <c r="BY62" s="16">
        <v>2.2039964444682969</v>
      </c>
      <c r="BZ62" s="7"/>
      <c r="CU62" s="9">
        <v>16</v>
      </c>
      <c r="CV62" s="9" t="s">
        <v>22</v>
      </c>
      <c r="CW62" s="16">
        <v>0</v>
      </c>
      <c r="CX62" s="16">
        <v>4.7116857969762487</v>
      </c>
      <c r="CY62" s="16">
        <v>3.9213631578429529</v>
      </c>
      <c r="CZ62" s="16">
        <v>1.5516313754013289</v>
      </c>
      <c r="DA62" s="16">
        <v>0.6234639199048444</v>
      </c>
      <c r="DB62" s="16">
        <v>0</v>
      </c>
      <c r="DC62" s="16">
        <v>0</v>
      </c>
      <c r="DD62" s="16">
        <v>0</v>
      </c>
      <c r="DE62" s="16">
        <v>0</v>
      </c>
      <c r="DF62" s="7"/>
      <c r="DJ62" s="9">
        <v>13</v>
      </c>
      <c r="DK62" s="9" t="s">
        <v>105</v>
      </c>
      <c r="DL62" s="16">
        <v>0</v>
      </c>
      <c r="DM62" s="16">
        <v>0.45708008835023589</v>
      </c>
      <c r="DN62" s="16">
        <v>0.47387032523383027</v>
      </c>
      <c r="DO62" s="16">
        <v>0.469263647605907</v>
      </c>
      <c r="DP62" s="16">
        <v>0.4421489284093042</v>
      </c>
      <c r="DQ62" s="16">
        <v>0.37527562766866446</v>
      </c>
      <c r="DR62" s="16">
        <v>0.21822000428827237</v>
      </c>
      <c r="DS62" s="16">
        <v>8.9672481977468039E-3</v>
      </c>
      <c r="DT62" s="16">
        <v>0</v>
      </c>
      <c r="DU62" s="7"/>
      <c r="EC62" s="9">
        <v>183</v>
      </c>
      <c r="ED62" s="9" t="s">
        <v>95</v>
      </c>
      <c r="EE62" s="17">
        <v>13.1</v>
      </c>
      <c r="EF62" s="17">
        <v>10.673567951799708</v>
      </c>
      <c r="EG62" s="17">
        <v>13.812199444502282</v>
      </c>
      <c r="EH62" s="17">
        <v>12.043448046955074</v>
      </c>
      <c r="EI62" s="17">
        <v>11.973570922779849</v>
      </c>
      <c r="EJ62" s="17">
        <v>17.107411250727996</v>
      </c>
      <c r="EK62" s="17">
        <v>25.318420610445582</v>
      </c>
      <c r="EL62" s="17">
        <v>43.319618417438768</v>
      </c>
      <c r="EM62" s="17">
        <v>53.088192971036648</v>
      </c>
      <c r="EN62" s="18"/>
      <c r="EY62" s="9">
        <v>186</v>
      </c>
      <c r="EZ62" s="9" t="s">
        <v>112</v>
      </c>
      <c r="FA62" s="17">
        <v>0</v>
      </c>
      <c r="FB62" s="17">
        <v>0</v>
      </c>
      <c r="FC62" s="17">
        <v>0</v>
      </c>
      <c r="FD62" s="17">
        <v>1.17456398760952E-2</v>
      </c>
      <c r="FE62" s="17">
        <v>2.4265168194065923</v>
      </c>
      <c r="FF62" s="17">
        <v>6.9358635062487073</v>
      </c>
      <c r="FG62" s="17">
        <v>10.255394773789286</v>
      </c>
      <c r="FH62" s="17">
        <v>10.639814007366782</v>
      </c>
      <c r="FI62" s="17">
        <v>11.564452677936229</v>
      </c>
      <c r="FJ62" s="18"/>
      <c r="FW62" s="7"/>
      <c r="FX62" s="7"/>
      <c r="FY62" s="7"/>
      <c r="FZ62" s="7"/>
      <c r="GA62" s="7"/>
      <c r="GE62" s="7"/>
      <c r="GQ62" s="7"/>
      <c r="GR62" s="7"/>
      <c r="GS62" s="7"/>
      <c r="GT62" s="7"/>
      <c r="GU62" s="7"/>
      <c r="GY62" s="7"/>
      <c r="HA62" s="9">
        <v>30</v>
      </c>
      <c r="HB62" s="9" t="s">
        <v>108</v>
      </c>
      <c r="HC62" s="16">
        <v>0</v>
      </c>
      <c r="HD62" s="16">
        <v>0</v>
      </c>
      <c r="HE62" s="16">
        <v>0</v>
      </c>
      <c r="HF62" s="16">
        <v>0</v>
      </c>
      <c r="HG62" s="16">
        <v>7.9590715978680712E-2</v>
      </c>
      <c r="HH62" s="16">
        <v>0.3035313081022053</v>
      </c>
      <c r="HI62" s="16">
        <v>0.66920860781137892</v>
      </c>
      <c r="HJ62" s="16">
        <v>1.2584198836445561</v>
      </c>
      <c r="HK62" s="16">
        <v>2.2073505355070466</v>
      </c>
      <c r="HL62" s="7"/>
      <c r="IO62" s="9">
        <v>14</v>
      </c>
      <c r="IP62" s="9" t="s">
        <v>56</v>
      </c>
      <c r="IQ62" s="16">
        <v>2.0057562026991188E-2</v>
      </c>
      <c r="IR62" s="16">
        <v>4.5126086676780176E-2</v>
      </c>
      <c r="IS62" s="16">
        <v>4.5126086676780176E-2</v>
      </c>
      <c r="IT62" s="16">
        <v>4.5126086676780176E-2</v>
      </c>
      <c r="IU62" s="16">
        <v>4.5126086676780176E-2</v>
      </c>
      <c r="IV62" s="16">
        <v>4.5126086676780176E-2</v>
      </c>
      <c r="IW62" s="16">
        <v>2.5068524649788967E-2</v>
      </c>
      <c r="IX62" s="16">
        <v>0</v>
      </c>
      <c r="IY62" s="7"/>
      <c r="JI62" s="9">
        <v>95</v>
      </c>
      <c r="JJ62" s="9" t="s">
        <v>113</v>
      </c>
      <c r="JK62" s="16">
        <v>0</v>
      </c>
      <c r="JL62" s="16">
        <v>0</v>
      </c>
      <c r="JM62" s="16">
        <v>0</v>
      </c>
      <c r="JN62" s="16">
        <v>0</v>
      </c>
      <c r="JO62" s="16">
        <v>0</v>
      </c>
      <c r="JP62" s="16">
        <v>0</v>
      </c>
      <c r="JQ62" s="16">
        <v>0.31496852687721599</v>
      </c>
      <c r="JR62" s="16">
        <v>2.3875717659398776</v>
      </c>
      <c r="JS62" s="7"/>
      <c r="KC62" s="9">
        <v>41</v>
      </c>
      <c r="KD62" s="9" t="s">
        <v>114</v>
      </c>
      <c r="KE62" s="16">
        <v>0.20353242524659254</v>
      </c>
      <c r="KF62" s="16">
        <v>0.61290883165712051</v>
      </c>
      <c r="KG62" s="16">
        <v>1.436311009085091</v>
      </c>
      <c r="KH62" s="16">
        <v>2.8889344716073797</v>
      </c>
      <c r="KI62" s="16">
        <v>5.8106791136718554</v>
      </c>
      <c r="KJ62" s="16">
        <v>5.0213732156039006</v>
      </c>
      <c r="KK62" s="16">
        <v>3.3652173278350186</v>
      </c>
      <c r="KL62" s="16">
        <v>3.4096279360011437E-2</v>
      </c>
      <c r="KM62" s="7"/>
      <c r="LD62" s="7"/>
      <c r="LH62" s="7"/>
      <c r="LQ62" s="9">
        <v>91</v>
      </c>
      <c r="LR62" s="9" t="s">
        <v>115</v>
      </c>
      <c r="LS62" s="16">
        <v>24.571673999995905</v>
      </c>
      <c r="LT62" s="16">
        <v>18.201240000013716</v>
      </c>
      <c r="LU62" s="16">
        <v>12.740867999996562</v>
      </c>
      <c r="LV62" s="16">
        <v>8.7972653333784976</v>
      </c>
      <c r="LW62" s="16">
        <v>4.8536636668531674</v>
      </c>
      <c r="LX62" s="16">
        <v>0</v>
      </c>
      <c r="LY62" s="16">
        <v>0</v>
      </c>
      <c r="LZ62" s="16">
        <v>0</v>
      </c>
      <c r="MA62" s="7"/>
      <c r="MK62" s="9">
        <v>92</v>
      </c>
      <c r="ML62" s="9" t="s">
        <v>116</v>
      </c>
      <c r="MM62" s="16">
        <v>0.86796699999895666</v>
      </c>
      <c r="MN62" s="16">
        <v>0.64397599999873767</v>
      </c>
      <c r="MO62" s="16">
        <v>0.44798300000001945</v>
      </c>
      <c r="MP62" s="16">
        <v>0.3079880000157148</v>
      </c>
      <c r="MQ62" s="16">
        <v>0.16799300017098165</v>
      </c>
      <c r="MR62" s="16">
        <v>0</v>
      </c>
      <c r="MS62" s="16">
        <v>0</v>
      </c>
      <c r="MT62" s="16">
        <v>0</v>
      </c>
      <c r="MU62" s="7"/>
    </row>
    <row r="63" spans="3:359" x14ac:dyDescent="0.45">
      <c r="C63" s="9">
        <v>31</v>
      </c>
      <c r="D63" s="9" t="s">
        <v>117</v>
      </c>
      <c r="E63" s="16">
        <v>162.19999999999999</v>
      </c>
      <c r="F63" s="16">
        <v>141.66013014031256</v>
      </c>
      <c r="G63" s="16">
        <v>141.6848405481212</v>
      </c>
      <c r="H63" s="16">
        <v>182.1228052603052</v>
      </c>
      <c r="I63" s="16">
        <v>330.39085062158358</v>
      </c>
      <c r="J63" s="16">
        <v>454.55785103743119</v>
      </c>
      <c r="K63" s="16">
        <v>586.04636009381477</v>
      </c>
      <c r="L63" s="16">
        <v>760.27859342534509</v>
      </c>
      <c r="M63" s="16">
        <v>946.83446403181881</v>
      </c>
      <c r="N63" s="7"/>
      <c r="S63" s="9">
        <v>15</v>
      </c>
      <c r="T63" s="9" t="s">
        <v>82</v>
      </c>
      <c r="U63" s="16">
        <v>0</v>
      </c>
      <c r="V63" s="16">
        <v>0</v>
      </c>
      <c r="W63" s="16">
        <v>0.16732821639508497</v>
      </c>
      <c r="X63" s="16">
        <v>4.8760732608178072</v>
      </c>
      <c r="Y63" s="16">
        <v>10.934212953160511</v>
      </c>
      <c r="Z63" s="16">
        <v>12.760750690179711</v>
      </c>
      <c r="AA63" s="16">
        <v>14.436415024508158</v>
      </c>
      <c r="AB63" s="16">
        <v>15.215956372580816</v>
      </c>
      <c r="AC63" s="16">
        <v>22.486446913217801</v>
      </c>
      <c r="AD63" s="7"/>
      <c r="AI63" s="9">
        <v>21</v>
      </c>
      <c r="AJ63" s="9" t="s">
        <v>334</v>
      </c>
      <c r="AK63" s="16">
        <v>0</v>
      </c>
      <c r="AL63" s="16">
        <v>3.3196254529053414E-3</v>
      </c>
      <c r="AM63" s="16">
        <v>6.4297485003775127E-3</v>
      </c>
      <c r="AN63" s="16">
        <v>9.6552560547574617E-3</v>
      </c>
      <c r="AO63" s="16">
        <v>1.286946400609916E-2</v>
      </c>
      <c r="AP63" s="16">
        <v>10.528140150516865</v>
      </c>
      <c r="AQ63" s="16">
        <v>23.456347218481739</v>
      </c>
      <c r="AR63" s="16">
        <v>54.786198251627127</v>
      </c>
      <c r="AS63" s="16">
        <v>85.732028714862494</v>
      </c>
      <c r="AT63" s="7"/>
      <c r="AY63" s="9">
        <v>34</v>
      </c>
      <c r="AZ63" s="9" t="s">
        <v>115</v>
      </c>
      <c r="BA63" s="16">
        <v>34.1</v>
      </c>
      <c r="BB63" s="16">
        <v>25.848630918819719</v>
      </c>
      <c r="BC63" s="16">
        <v>19.147134013929524</v>
      </c>
      <c r="BD63" s="16">
        <v>13.402993809699788</v>
      </c>
      <c r="BE63" s="16">
        <v>9.254447405449719</v>
      </c>
      <c r="BF63" s="16">
        <v>0</v>
      </c>
      <c r="BG63" s="16">
        <v>0</v>
      </c>
      <c r="BH63" s="16">
        <v>0</v>
      </c>
      <c r="BI63" s="16">
        <v>0</v>
      </c>
      <c r="BJ63" s="7"/>
      <c r="BO63" s="9">
        <v>13</v>
      </c>
      <c r="BP63" s="9" t="s">
        <v>119</v>
      </c>
      <c r="BQ63" s="16">
        <v>0</v>
      </c>
      <c r="BR63" s="16">
        <v>0.11285000000003471</v>
      </c>
      <c r="BS63" s="16">
        <v>0.17385000000003847</v>
      </c>
      <c r="BT63" s="16">
        <v>0.12871000000002453</v>
      </c>
      <c r="BU63" s="16">
        <v>3.6600000000002263E-2</v>
      </c>
      <c r="BV63" s="16">
        <v>0</v>
      </c>
      <c r="BW63" s="16">
        <v>0.32193238489199155</v>
      </c>
      <c r="BX63" s="16">
        <v>1.9170286737183715</v>
      </c>
      <c r="BY63" s="16">
        <v>5.6811782116983833</v>
      </c>
      <c r="BZ63" s="7"/>
      <c r="CU63" s="9">
        <v>17</v>
      </c>
      <c r="CV63" s="9" t="s">
        <v>29</v>
      </c>
      <c r="CW63" s="16">
        <v>0</v>
      </c>
      <c r="CX63" s="16">
        <v>0.2727819115324967</v>
      </c>
      <c r="CY63" s="16">
        <v>0.8214437699290591</v>
      </c>
      <c r="CZ63" s="16">
        <v>1.7735673629569306</v>
      </c>
      <c r="DA63" s="16">
        <v>1.7735673629569306</v>
      </c>
      <c r="DB63" s="16">
        <v>1.7735673629569306</v>
      </c>
      <c r="DC63" s="16">
        <v>1.5007854514244334</v>
      </c>
      <c r="DD63" s="16">
        <v>0.95212359302787075</v>
      </c>
      <c r="DE63" s="16">
        <v>0</v>
      </c>
      <c r="DF63" s="7"/>
      <c r="DJ63" s="9">
        <v>14</v>
      </c>
      <c r="DK63" s="9" t="s">
        <v>56</v>
      </c>
      <c r="DL63" s="16">
        <v>0</v>
      </c>
      <c r="DM63" s="16">
        <v>5.1772625382058386E-3</v>
      </c>
      <c r="DN63" s="16">
        <v>1.164795590476706E-2</v>
      </c>
      <c r="DO63" s="16">
        <v>1.164795590476706E-2</v>
      </c>
      <c r="DP63" s="16">
        <v>1.164795590476706E-2</v>
      </c>
      <c r="DQ63" s="16">
        <v>1.164795590476706E-2</v>
      </c>
      <c r="DR63" s="16">
        <v>1.164795590476706E-2</v>
      </c>
      <c r="DS63" s="16">
        <v>6.4706933665612202E-3</v>
      </c>
      <c r="DT63" s="16">
        <v>0</v>
      </c>
      <c r="DU63" s="7"/>
      <c r="EC63" s="9">
        <v>184</v>
      </c>
      <c r="ED63" s="9" t="s">
        <v>104</v>
      </c>
      <c r="EE63" s="17">
        <v>0</v>
      </c>
      <c r="EF63" s="17">
        <v>3.3097452329713333</v>
      </c>
      <c r="EG63" s="17">
        <v>9.427673478715171</v>
      </c>
      <c r="EH63" s="17">
        <v>31.046636917123497</v>
      </c>
      <c r="EI63" s="17">
        <v>71.626538956841401</v>
      </c>
      <c r="EJ63" s="17">
        <v>148.86355346693966</v>
      </c>
      <c r="EK63" s="17">
        <v>230.23394943247595</v>
      </c>
      <c r="EL63" s="17">
        <v>338.53781320311384</v>
      </c>
      <c r="EM63" s="17">
        <v>563.98020480065406</v>
      </c>
      <c r="EN63" s="18"/>
      <c r="FA63" s="18"/>
      <c r="FB63" s="18"/>
      <c r="FC63" s="18"/>
      <c r="FD63" s="18"/>
      <c r="FE63" s="18"/>
      <c r="FF63" s="18"/>
      <c r="FG63" s="18"/>
      <c r="FH63" s="18"/>
      <c r="FI63" s="18"/>
      <c r="FJ63" s="18"/>
      <c r="FW63" s="7"/>
      <c r="FX63" s="7"/>
      <c r="FY63" s="7"/>
      <c r="FZ63" s="7"/>
      <c r="GA63" s="7"/>
      <c r="GB63" s="7"/>
      <c r="GC63" s="7"/>
      <c r="GD63" s="7"/>
      <c r="GE63" s="7"/>
      <c r="GQ63" s="7"/>
      <c r="GR63" s="7"/>
      <c r="GS63" s="7"/>
      <c r="GT63" s="7"/>
      <c r="GU63" s="7"/>
      <c r="GV63" s="7"/>
      <c r="GW63" s="7"/>
      <c r="GX63" s="7"/>
      <c r="GY63" s="7"/>
      <c r="HA63" s="9">
        <v>34</v>
      </c>
      <c r="HB63" s="9" t="s">
        <v>116</v>
      </c>
      <c r="HC63" s="16">
        <v>3.9</v>
      </c>
      <c r="HD63" s="16">
        <v>3.1009765036804264</v>
      </c>
      <c r="HE63" s="16">
        <v>2.300726231451288</v>
      </c>
      <c r="HF63" s="16">
        <v>1.6005041171484795</v>
      </c>
      <c r="HG63" s="16">
        <v>1.1003454641279693</v>
      </c>
      <c r="HH63" s="16">
        <v>0</v>
      </c>
      <c r="HI63" s="16">
        <v>0</v>
      </c>
      <c r="HJ63" s="16">
        <v>0</v>
      </c>
      <c r="HK63" s="16">
        <v>0</v>
      </c>
      <c r="HL63" s="7"/>
      <c r="IO63" s="9">
        <v>15</v>
      </c>
      <c r="IP63" s="9" t="s">
        <v>68</v>
      </c>
      <c r="IQ63" s="16">
        <v>0</v>
      </c>
      <c r="IR63" s="16">
        <v>0</v>
      </c>
      <c r="IS63" s="16">
        <v>6.6185598683140084E-2</v>
      </c>
      <c r="IT63" s="16">
        <v>0.1993084783033138</v>
      </c>
      <c r="IU63" s="16">
        <v>0.46706613904783856</v>
      </c>
      <c r="IV63" s="16">
        <v>1.0056224344945262</v>
      </c>
      <c r="IW63" s="16">
        <v>1.7333533875872427</v>
      </c>
      <c r="IX63" s="16">
        <v>1.6566009633508099</v>
      </c>
      <c r="IY63" s="7"/>
      <c r="JI63" s="9">
        <v>97</v>
      </c>
      <c r="JJ63" s="9" t="s">
        <v>120</v>
      </c>
      <c r="JK63" s="16">
        <v>0</v>
      </c>
      <c r="JL63" s="16">
        <v>0</v>
      </c>
      <c r="JM63" s="16">
        <v>0</v>
      </c>
      <c r="JN63" s="16">
        <v>0</v>
      </c>
      <c r="JO63" s="16">
        <v>0</v>
      </c>
      <c r="JP63" s="16">
        <v>0</v>
      </c>
      <c r="JQ63" s="16">
        <v>0.2386898394007812</v>
      </c>
      <c r="JR63" s="16">
        <v>1.3711186909929336</v>
      </c>
      <c r="JS63" s="7"/>
      <c r="KC63" s="9">
        <v>46</v>
      </c>
      <c r="KD63" s="9" t="s">
        <v>121</v>
      </c>
      <c r="KE63" s="16">
        <v>3.3684581262037674E-2</v>
      </c>
      <c r="KF63" s="16">
        <v>0.10143630589120393</v>
      </c>
      <c r="KG63" s="16">
        <v>0.23770922418952631</v>
      </c>
      <c r="KH63" s="16">
        <v>0.47811815660724205</v>
      </c>
      <c r="KI63" s="16">
        <v>0.96166639076614013</v>
      </c>
      <c r="KJ63" s="16">
        <v>1.0370032856300839</v>
      </c>
      <c r="KK63" s="16">
        <v>1.0364694407772395</v>
      </c>
      <c r="KL63" s="16">
        <v>0.83579526656189007</v>
      </c>
      <c r="KM63" s="7"/>
      <c r="LD63" s="7"/>
      <c r="LH63" s="7"/>
      <c r="LQ63" s="9">
        <v>93</v>
      </c>
      <c r="LR63" s="9" t="s">
        <v>122</v>
      </c>
      <c r="LS63" s="16">
        <v>250.04357233863485</v>
      </c>
      <c r="LT63" s="16">
        <v>276.33264824140593</v>
      </c>
      <c r="LU63" s="16">
        <v>282.81882791346226</v>
      </c>
      <c r="LV63" s="16">
        <v>269.64165490997857</v>
      </c>
      <c r="LW63" s="16">
        <v>261.64424106044765</v>
      </c>
      <c r="LX63" s="16">
        <v>235.30057562586225</v>
      </c>
      <c r="LY63" s="16">
        <v>188.80234187414621</v>
      </c>
      <c r="LZ63" s="16">
        <v>102.50534669849166</v>
      </c>
      <c r="MA63" s="7"/>
      <c r="MK63" s="9">
        <v>94</v>
      </c>
      <c r="ML63" s="9" t="s">
        <v>123</v>
      </c>
      <c r="MM63" s="16">
        <v>14.571137171646527</v>
      </c>
      <c r="MN63" s="16">
        <v>14.812590059905473</v>
      </c>
      <c r="MO63" s="16">
        <v>15.787639796809366</v>
      </c>
      <c r="MP63" s="16">
        <v>15.946658645446989</v>
      </c>
      <c r="MQ63" s="16">
        <v>15.695747062717922</v>
      </c>
      <c r="MR63" s="16">
        <v>14.754747259496559</v>
      </c>
      <c r="MS63" s="16">
        <v>10.536671131611193</v>
      </c>
      <c r="MT63" s="16">
        <v>5.9834551487520811</v>
      </c>
      <c r="MU63" s="7"/>
    </row>
    <row r="64" spans="3:359" x14ac:dyDescent="0.45">
      <c r="C64" s="9">
        <v>33</v>
      </c>
      <c r="D64" s="9" t="s">
        <v>124</v>
      </c>
      <c r="E64" s="16">
        <v>10.199999999999999</v>
      </c>
      <c r="F64" s="16">
        <v>0</v>
      </c>
      <c r="G64" s="16">
        <v>0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0</v>
      </c>
      <c r="N64" s="7"/>
      <c r="S64" s="9">
        <v>17</v>
      </c>
      <c r="T64" s="9" t="s">
        <v>91</v>
      </c>
      <c r="U64" s="16">
        <v>10.17</v>
      </c>
      <c r="V64" s="16">
        <v>8.7410001120000054</v>
      </c>
      <c r="W64" s="16">
        <v>8.7410001120000054</v>
      </c>
      <c r="X64" s="16">
        <v>6.9809992000000189</v>
      </c>
      <c r="Y64" s="16">
        <v>6.9809992000000189</v>
      </c>
      <c r="Z64" s="16">
        <v>3.6009991000000081</v>
      </c>
      <c r="AA64" s="16">
        <v>1.1910000000000018</v>
      </c>
      <c r="AB64" s="16">
        <v>1.1910000000000018</v>
      </c>
      <c r="AC64" s="16">
        <v>1.1898089999999975</v>
      </c>
      <c r="AD64" s="7"/>
      <c r="AI64" s="9">
        <v>31</v>
      </c>
      <c r="AJ64" s="9" t="s">
        <v>125</v>
      </c>
      <c r="AK64" s="16">
        <v>1.4</v>
      </c>
      <c r="AL64" s="16">
        <v>3.4807786459760549E-2</v>
      </c>
      <c r="AM64" s="16">
        <v>0.13949893275723396</v>
      </c>
      <c r="AN64" s="16">
        <v>0.22040383542119812</v>
      </c>
      <c r="AO64" s="16">
        <v>4.4360571437154946E-2</v>
      </c>
      <c r="AP64" s="16">
        <v>1.1939185070963554E-2</v>
      </c>
      <c r="AQ64" s="16">
        <v>0</v>
      </c>
      <c r="AR64" s="16">
        <v>0</v>
      </c>
      <c r="AS64" s="16">
        <v>0</v>
      </c>
      <c r="AT64" s="7"/>
      <c r="AY64" s="9">
        <v>35</v>
      </c>
      <c r="AZ64" s="9" t="s">
        <v>122</v>
      </c>
      <c r="BA64" s="16">
        <v>294.89999999999998</v>
      </c>
      <c r="BB64" s="16">
        <v>314.42601674665832</v>
      </c>
      <c r="BC64" s="16">
        <v>324.08698598100131</v>
      </c>
      <c r="BD64" s="16">
        <v>329.77870454840399</v>
      </c>
      <c r="BE64" s="16">
        <v>279.83449708473648</v>
      </c>
      <c r="BF64" s="16">
        <v>268.82040745095941</v>
      </c>
      <c r="BG64" s="16">
        <v>221.45901124014273</v>
      </c>
      <c r="BH64" s="16">
        <v>144.87014121519505</v>
      </c>
      <c r="BI64" s="16">
        <v>2.3964571220591449</v>
      </c>
      <c r="BJ64" s="7"/>
      <c r="BO64" s="9">
        <v>14</v>
      </c>
      <c r="BP64" s="9" t="s">
        <v>126</v>
      </c>
      <c r="BQ64" s="16">
        <v>0</v>
      </c>
      <c r="BR64" s="16">
        <v>0</v>
      </c>
      <c r="BS64" s="16">
        <v>0</v>
      </c>
      <c r="BT64" s="16">
        <v>4.2352315734832965E-4</v>
      </c>
      <c r="BU64" s="16">
        <v>3.2875314579880908E-3</v>
      </c>
      <c r="BV64" s="16">
        <v>1.1299554768608255E-2</v>
      </c>
      <c r="BW64" s="16">
        <v>3.8972218450402114E-2</v>
      </c>
      <c r="BX64" s="16">
        <v>0.11230525026761358</v>
      </c>
      <c r="BY64" s="16">
        <v>0.18939336994787073</v>
      </c>
      <c r="BZ64" s="7"/>
      <c r="CU64" s="9">
        <v>18</v>
      </c>
      <c r="CV64" s="9" t="s">
        <v>43</v>
      </c>
      <c r="CW64" s="16">
        <v>0</v>
      </c>
      <c r="CX64" s="16">
        <v>0</v>
      </c>
      <c r="CY64" s="16">
        <v>0</v>
      </c>
      <c r="CZ64" s="16">
        <v>5.3520739682138878E-2</v>
      </c>
      <c r="DA64" s="16">
        <v>0.1611700641192324</v>
      </c>
      <c r="DB64" s="16">
        <v>0.23483990009207825</v>
      </c>
      <c r="DC64" s="16">
        <v>0.24602364294747536</v>
      </c>
      <c r="DD64" s="16">
        <v>0.21993760094962259</v>
      </c>
      <c r="DE64" s="16">
        <v>0.13060848080862986</v>
      </c>
      <c r="DF64" s="7"/>
      <c r="DJ64" s="9">
        <v>15</v>
      </c>
      <c r="DK64" s="9" t="s">
        <v>68</v>
      </c>
      <c r="DL64" s="16">
        <v>0</v>
      </c>
      <c r="DM64" s="16">
        <v>0</v>
      </c>
      <c r="DN64" s="16">
        <v>0</v>
      </c>
      <c r="DO64" s="16">
        <v>1.7083842002823358E-2</v>
      </c>
      <c r="DP64" s="16">
        <v>5.1445550405277658E-2</v>
      </c>
      <c r="DQ64" s="16">
        <v>0.12055921957527921</v>
      </c>
      <c r="DR64" s="16">
        <v>0.25957149481485947</v>
      </c>
      <c r="DS64" s="16">
        <v>0.44741357633352391</v>
      </c>
      <c r="DT64" s="16">
        <v>0.42760222288084454</v>
      </c>
      <c r="DU64" s="7"/>
      <c r="EC64" s="9">
        <v>186</v>
      </c>
      <c r="ED64" s="9" t="s">
        <v>112</v>
      </c>
      <c r="EE64" s="17">
        <v>0</v>
      </c>
      <c r="EF64" s="17">
        <v>2.1214913790884895E-10</v>
      </c>
      <c r="EG64" s="17">
        <v>7.0740766891615393E-10</v>
      </c>
      <c r="EH64" s="17">
        <v>8.2219191442876288E-2</v>
      </c>
      <c r="EI64" s="17">
        <v>16.985558285914671</v>
      </c>
      <c r="EJ64" s="17">
        <v>48.550874616856561</v>
      </c>
      <c r="EK64" s="17">
        <v>71.787512161439849</v>
      </c>
      <c r="EL64" s="17">
        <v>74.501030631843221</v>
      </c>
      <c r="EM64" s="17">
        <v>81.005562945521589</v>
      </c>
      <c r="EN64" s="18"/>
      <c r="FJ64" s="18"/>
      <c r="FW64" s="7"/>
      <c r="FX64" s="7"/>
      <c r="FY64" s="7"/>
      <c r="FZ64" s="7"/>
      <c r="GA64" s="7"/>
      <c r="GE64" s="7"/>
      <c r="GQ64" s="7"/>
      <c r="GR64" s="7"/>
      <c r="GS64" s="7"/>
      <c r="GT64" s="7"/>
      <c r="GU64" s="7"/>
      <c r="GY64" s="7"/>
      <c r="HA64" s="9">
        <v>35</v>
      </c>
      <c r="HB64" s="9" t="s">
        <v>123</v>
      </c>
      <c r="HC64" s="16">
        <v>49.3</v>
      </c>
      <c r="HD64" s="16">
        <v>57.669147927431645</v>
      </c>
      <c r="HE64" s="16">
        <v>61.54482816887451</v>
      </c>
      <c r="HF64" s="16">
        <v>63.030260971882875</v>
      </c>
      <c r="HG64" s="16">
        <v>53.387098252555688</v>
      </c>
      <c r="HH64" s="16">
        <v>45.924358639780259</v>
      </c>
      <c r="HI64" s="16">
        <v>41.471287395116782</v>
      </c>
      <c r="HJ64" s="16">
        <v>16.677933092922405</v>
      </c>
      <c r="HK64" s="16">
        <v>0</v>
      </c>
      <c r="HL64" s="7"/>
      <c r="IO64" s="9">
        <v>16</v>
      </c>
      <c r="IP64" s="9" t="s">
        <v>55</v>
      </c>
      <c r="IQ64" s="16">
        <v>0</v>
      </c>
      <c r="IR64" s="16">
        <v>0</v>
      </c>
      <c r="IS64" s="16">
        <v>0</v>
      </c>
      <c r="IT64" s="16">
        <v>1.2893770075913838E-2</v>
      </c>
      <c r="IU64" s="16">
        <v>1.2893770076004797E-2</v>
      </c>
      <c r="IV64" s="16">
        <v>1.2893770076093866E-2</v>
      </c>
      <c r="IW64" s="16">
        <v>1.2845669023712918E-2</v>
      </c>
      <c r="IX64" s="16">
        <v>0</v>
      </c>
      <c r="IY64" s="7"/>
      <c r="JI64" s="9">
        <v>99</v>
      </c>
      <c r="JJ64" s="9" t="s">
        <v>127</v>
      </c>
      <c r="JK64" s="16">
        <v>0</v>
      </c>
      <c r="JL64" s="16">
        <v>0</v>
      </c>
      <c r="JM64" s="16">
        <v>0</v>
      </c>
      <c r="JN64" s="16">
        <v>0</v>
      </c>
      <c r="JO64" s="16">
        <v>0</v>
      </c>
      <c r="JP64" s="16">
        <v>0</v>
      </c>
      <c r="JQ64" s="16">
        <v>0</v>
      </c>
      <c r="JR64" s="16">
        <v>5.7037475718400045E-3</v>
      </c>
      <c r="JS64" s="7"/>
      <c r="KC64" s="9">
        <v>47</v>
      </c>
      <c r="KD64" s="9" t="s">
        <v>128</v>
      </c>
      <c r="KE64" s="16">
        <v>0.50022746419475939</v>
      </c>
      <c r="KF64" s="16">
        <v>0.51254084504091779</v>
      </c>
      <c r="KG64" s="16">
        <v>0.5162125252918941</v>
      </c>
      <c r="KH64" s="16">
        <v>0.52053481900736531</v>
      </c>
      <c r="KI64" s="16">
        <v>0.52000047862678878</v>
      </c>
      <c r="KJ64" s="16">
        <v>0.51134364344601935</v>
      </c>
      <c r="KK64" s="16">
        <v>0.49834046685396211</v>
      </c>
      <c r="KL64" s="16">
        <v>0.47958286185653359</v>
      </c>
      <c r="KM64" s="7"/>
      <c r="LD64" s="7"/>
      <c r="LH64" s="7"/>
      <c r="LQ64" s="9">
        <v>97</v>
      </c>
      <c r="LR64" s="9" t="s">
        <v>129</v>
      </c>
      <c r="LS64" s="16">
        <v>2.5020000000434055</v>
      </c>
      <c r="LT64" s="16">
        <v>2.0653296796547296</v>
      </c>
      <c r="LU64" s="16">
        <v>3.6709414697897569</v>
      </c>
      <c r="LV64" s="16">
        <v>10.587216540330095</v>
      </c>
      <c r="LW64" s="16">
        <v>12.359414927955713</v>
      </c>
      <c r="LX64" s="16">
        <v>9.6737897701137268</v>
      </c>
      <c r="LY64" s="16">
        <v>2.7862417684615082</v>
      </c>
      <c r="LZ64" s="16">
        <v>0.19971370125409962</v>
      </c>
      <c r="MA64" s="7"/>
      <c r="MK64" s="9">
        <v>98</v>
      </c>
      <c r="ML64" s="9" t="s">
        <v>130</v>
      </c>
      <c r="MM64" s="16">
        <v>0.66533333335302081</v>
      </c>
      <c r="MN64" s="16">
        <v>0.3335061356689899</v>
      </c>
      <c r="MO64" s="16">
        <v>1.391042081831273E-2</v>
      </c>
      <c r="MP64" s="16">
        <v>4.4817723728070614E-2</v>
      </c>
      <c r="MQ64" s="16">
        <v>5.6981531788095112E-2</v>
      </c>
      <c r="MR64" s="16">
        <v>4.3910580002407627E-2</v>
      </c>
      <c r="MS64" s="16">
        <v>1.3003277098342743E-2</v>
      </c>
      <c r="MT64" s="16">
        <v>0</v>
      </c>
      <c r="MU64" s="7"/>
    </row>
    <row r="65" spans="3:359" x14ac:dyDescent="0.45">
      <c r="C65" s="9">
        <v>34</v>
      </c>
      <c r="D65" s="9" t="s">
        <v>131</v>
      </c>
      <c r="E65" s="16">
        <v>0</v>
      </c>
      <c r="F65" s="16">
        <v>19.792905168700635</v>
      </c>
      <c r="G65" s="16">
        <v>27.326861348345393</v>
      </c>
      <c r="H65" s="16">
        <v>29.869197408695928</v>
      </c>
      <c r="I65" s="16">
        <v>29.105791275010464</v>
      </c>
      <c r="J65" s="16">
        <v>23.950218139114547</v>
      </c>
      <c r="K65" s="16">
        <v>19.880008631134686</v>
      </c>
      <c r="L65" s="16">
        <v>16.800775366317623</v>
      </c>
      <c r="M65" s="16">
        <v>23.936798122262449</v>
      </c>
      <c r="N65" s="7"/>
      <c r="S65" s="9">
        <v>18</v>
      </c>
      <c r="T65" s="9" t="s">
        <v>101</v>
      </c>
      <c r="U65" s="16">
        <v>0</v>
      </c>
      <c r="V65" s="16">
        <v>2.5333335046961661E-4</v>
      </c>
      <c r="W65" s="16">
        <v>7.4000001902220221E-4</v>
      </c>
      <c r="X65" s="16">
        <v>3.400740000160611</v>
      </c>
      <c r="Y65" s="16">
        <v>10.781466351003084</v>
      </c>
      <c r="Z65" s="16">
        <v>17.748433074898273</v>
      </c>
      <c r="AA65" s="16">
        <v>23.975341967388605</v>
      </c>
      <c r="AB65" s="16">
        <v>27.118821813000405</v>
      </c>
      <c r="AC65" s="16">
        <v>31.187533514750065</v>
      </c>
      <c r="AD65" s="7"/>
      <c r="AI65" s="9">
        <v>32</v>
      </c>
      <c r="AJ65" s="9" t="s">
        <v>132</v>
      </c>
      <c r="AK65" s="16">
        <v>0</v>
      </c>
      <c r="AL65" s="16">
        <v>0.29006488726714108</v>
      </c>
      <c r="AM65" s="16">
        <v>1.038044368001156</v>
      </c>
      <c r="AN65" s="16">
        <v>0</v>
      </c>
      <c r="AO65" s="16">
        <v>0</v>
      </c>
      <c r="AP65" s="16">
        <v>0</v>
      </c>
      <c r="AQ65" s="16">
        <v>0</v>
      </c>
      <c r="AR65" s="16">
        <v>0</v>
      </c>
      <c r="AS65" s="16">
        <v>0</v>
      </c>
      <c r="AT65" s="7"/>
      <c r="AY65" s="9">
        <v>37</v>
      </c>
      <c r="AZ65" s="9" t="s">
        <v>129</v>
      </c>
      <c r="BA65" s="16">
        <v>0</v>
      </c>
      <c r="BB65" s="16">
        <v>9.5874410776402392</v>
      </c>
      <c r="BC65" s="16">
        <v>8.159592640898806</v>
      </c>
      <c r="BD65" s="16">
        <v>14.517784121100743</v>
      </c>
      <c r="BE65" s="16">
        <v>43.327274604532803</v>
      </c>
      <c r="BF65" s="16">
        <v>50.740735900003514</v>
      </c>
      <c r="BG65" s="16">
        <v>39.509425638840078</v>
      </c>
      <c r="BH65" s="16">
        <v>11.21851258094717</v>
      </c>
      <c r="BI65" s="16">
        <v>0</v>
      </c>
      <c r="BJ65" s="7"/>
      <c r="BO65" s="9">
        <v>16</v>
      </c>
      <c r="BP65" s="9" t="s">
        <v>133</v>
      </c>
      <c r="BQ65" s="16">
        <v>0</v>
      </c>
      <c r="BR65" s="16">
        <v>0</v>
      </c>
      <c r="BS65" s="16">
        <v>0</v>
      </c>
      <c r="BT65" s="16">
        <v>3.8293318328326237E-3</v>
      </c>
      <c r="BU65" s="16">
        <v>1.0533884193092525E-2</v>
      </c>
      <c r="BV65" s="16">
        <v>1.2982992132671737E-2</v>
      </c>
      <c r="BW65" s="16">
        <v>1.1807804733898457E-2</v>
      </c>
      <c r="BX65" s="16">
        <v>7.0476561299083152E-3</v>
      </c>
      <c r="BY65" s="16">
        <v>4.5935481903407582E-3</v>
      </c>
      <c r="BZ65" s="7"/>
      <c r="CU65" s="9">
        <v>19</v>
      </c>
      <c r="CV65" s="9" t="s">
        <v>64</v>
      </c>
      <c r="CW65" s="16">
        <v>0</v>
      </c>
      <c r="CX65" s="16">
        <v>0</v>
      </c>
      <c r="CY65" s="16">
        <v>0</v>
      </c>
      <c r="CZ65" s="16">
        <v>4.098241857853499E-3</v>
      </c>
      <c r="DA65" s="16">
        <v>4.098241857853499E-3</v>
      </c>
      <c r="DB65" s="16">
        <v>4.098241857853499E-3</v>
      </c>
      <c r="DC65" s="16">
        <v>4.098241857853499E-3</v>
      </c>
      <c r="DD65" s="16">
        <v>0</v>
      </c>
      <c r="DE65" s="16">
        <v>0</v>
      </c>
      <c r="DF65" s="7"/>
      <c r="DJ65" s="9">
        <v>16</v>
      </c>
      <c r="DK65" s="9" t="s">
        <v>55</v>
      </c>
      <c r="DL65" s="16">
        <v>0</v>
      </c>
      <c r="DM65" s="16">
        <v>0</v>
      </c>
      <c r="DN65" s="16">
        <v>0</v>
      </c>
      <c r="DO65" s="16">
        <v>0</v>
      </c>
      <c r="DP65" s="16">
        <v>3.3281429069214707E-3</v>
      </c>
      <c r="DQ65" s="16">
        <v>3.3281429069449489E-3</v>
      </c>
      <c r="DR65" s="16">
        <v>3.3281429069679396E-3</v>
      </c>
      <c r="DS65" s="16">
        <v>3.3157270522292085E-3</v>
      </c>
      <c r="DT65" s="16">
        <v>0</v>
      </c>
      <c r="DU65" s="7"/>
      <c r="EE65" s="18"/>
      <c r="EF65" s="18"/>
      <c r="EG65" s="18"/>
      <c r="EH65" s="18"/>
      <c r="EI65" s="18"/>
      <c r="EJ65" s="18"/>
      <c r="EK65" s="18"/>
      <c r="EL65" s="18"/>
      <c r="EM65" s="18"/>
      <c r="EN65" s="18"/>
      <c r="FA65" s="18"/>
      <c r="FB65" s="18"/>
      <c r="FC65" s="18"/>
      <c r="FD65" s="18"/>
      <c r="FE65" s="18"/>
      <c r="FF65" s="18"/>
      <c r="FG65" s="18"/>
      <c r="FH65" s="18"/>
      <c r="FI65" s="18"/>
      <c r="FJ65" s="18"/>
      <c r="GE65" s="7"/>
      <c r="GY65" s="7"/>
      <c r="HA65" s="9">
        <v>37</v>
      </c>
      <c r="HB65" s="9" t="s">
        <v>130</v>
      </c>
      <c r="HC65" s="16">
        <v>0</v>
      </c>
      <c r="HD65" s="16">
        <v>1.9584148310971095</v>
      </c>
      <c r="HE65" s="16">
        <v>1.9029169208705661</v>
      </c>
      <c r="HF65" s="16">
        <v>8.1299575301588184E-2</v>
      </c>
      <c r="HG65" s="16">
        <v>0.24408907534690835</v>
      </c>
      <c r="HH65" s="16">
        <v>0.33083943496763918</v>
      </c>
      <c r="HI65" s="16">
        <v>0.2279739402525586</v>
      </c>
      <c r="HJ65" s="16">
        <v>5.0825551419417789E-2</v>
      </c>
      <c r="HK65" s="16">
        <v>0</v>
      </c>
      <c r="HL65" s="7"/>
      <c r="IO65" s="9">
        <v>17</v>
      </c>
      <c r="IP65" s="9" t="s">
        <v>134</v>
      </c>
      <c r="IQ65" s="16">
        <v>14.231926089601151</v>
      </c>
      <c r="IR65" s="16">
        <v>12.74104036053839</v>
      </c>
      <c r="IS65" s="16">
        <v>7.0665138008240209</v>
      </c>
      <c r="IT65" s="16">
        <v>4.6799085443313109</v>
      </c>
      <c r="IU65" s="16">
        <v>0.1477836865840178</v>
      </c>
      <c r="IV65" s="16">
        <v>1.7314360999874424E-2</v>
      </c>
      <c r="IW65" s="16">
        <v>0</v>
      </c>
      <c r="IX65" s="16">
        <v>0</v>
      </c>
      <c r="IY65" s="7"/>
      <c r="JI65" s="9">
        <v>100</v>
      </c>
      <c r="JJ65" s="9" t="s">
        <v>135</v>
      </c>
      <c r="JK65" s="16">
        <v>0</v>
      </c>
      <c r="JL65" s="16">
        <v>0</v>
      </c>
      <c r="JM65" s="16">
        <v>0</v>
      </c>
      <c r="JN65" s="16">
        <v>0</v>
      </c>
      <c r="JO65" s="16">
        <v>0</v>
      </c>
      <c r="JP65" s="16">
        <v>0</v>
      </c>
      <c r="JQ65" s="16">
        <v>5.4805194658958433E-3</v>
      </c>
      <c r="JR65" s="16">
        <v>4.3774782064851768E-2</v>
      </c>
      <c r="JS65" s="7"/>
      <c r="KC65" s="9">
        <v>49</v>
      </c>
      <c r="KD65" s="9" t="s">
        <v>136</v>
      </c>
      <c r="KE65" s="16">
        <v>0.47996583598687748</v>
      </c>
      <c r="KF65" s="16">
        <v>1.4453485699622519</v>
      </c>
      <c r="KG65" s="16">
        <v>1.5247751872055584</v>
      </c>
      <c r="KH65" s="16">
        <v>1.5247751872055584</v>
      </c>
      <c r="KI65" s="16">
        <v>1.5247751872055584</v>
      </c>
      <c r="KJ65" s="16">
        <v>1.5247751872055584</v>
      </c>
      <c r="KK65" s="16">
        <v>1.0448093512186807</v>
      </c>
      <c r="KL65" s="16">
        <v>7.9426617243306408E-2</v>
      </c>
      <c r="KM65" s="7"/>
      <c r="LD65" s="7"/>
      <c r="LH65" s="7"/>
      <c r="LQ65" s="9">
        <v>99</v>
      </c>
      <c r="LR65" s="9" t="s">
        <v>137</v>
      </c>
      <c r="LS65" s="16">
        <v>24.577217900988536</v>
      </c>
      <c r="LT65" s="16">
        <v>18.201239999553561</v>
      </c>
      <c r="LU65" s="16">
        <v>12.740867999716228</v>
      </c>
      <c r="LV65" s="16">
        <v>8.7917214320820047</v>
      </c>
      <c r="LW65" s="16">
        <v>4.8536636669202107</v>
      </c>
      <c r="LX65" s="16">
        <v>0.2822575152877278</v>
      </c>
      <c r="LY65" s="16">
        <v>5.0135266912248504</v>
      </c>
      <c r="LZ65" s="16">
        <v>23.307708472578351</v>
      </c>
      <c r="MA65" s="7"/>
      <c r="MK65" s="9">
        <v>100</v>
      </c>
      <c r="ML65" s="9" t="s">
        <v>138</v>
      </c>
      <c r="MM65" s="16">
        <v>1.9875718709176355</v>
      </c>
      <c r="MN65" s="16">
        <v>1.4839440000066237</v>
      </c>
      <c r="MO65" s="16">
        <v>0.97996300000394287</v>
      </c>
      <c r="MP65" s="16">
        <v>0.63499512909957867</v>
      </c>
      <c r="MQ65" s="16">
        <v>0.36013693119524359</v>
      </c>
      <c r="MR65" s="16">
        <v>1.286646384142824</v>
      </c>
      <c r="MS65" s="16">
        <v>4.9055875378893932</v>
      </c>
      <c r="MT65" s="16">
        <v>5.4402918598286494</v>
      </c>
      <c r="MU65" s="7"/>
    </row>
    <row r="66" spans="3:359" x14ac:dyDescent="0.45">
      <c r="C66" s="9">
        <v>35</v>
      </c>
      <c r="D66" s="9" t="s">
        <v>139</v>
      </c>
      <c r="E66" s="16">
        <v>0</v>
      </c>
      <c r="F66" s="16">
        <v>14.939238774333305</v>
      </c>
      <c r="G66" s="16">
        <v>30.17950719707072</v>
      </c>
      <c r="H66" s="16">
        <v>29.036462371621727</v>
      </c>
      <c r="I66" s="16">
        <v>27.893417546172806</v>
      </c>
      <c r="J66" s="16">
        <v>16.383313248187047</v>
      </c>
      <c r="K66" s="16">
        <v>1.6320853020935857E-2</v>
      </c>
      <c r="L66" s="16">
        <v>1.649174650819369E-2</v>
      </c>
      <c r="M66" s="16">
        <v>22.231212633725679</v>
      </c>
      <c r="N66" s="7"/>
      <c r="S66" s="9">
        <v>19</v>
      </c>
      <c r="T66" s="9" t="s">
        <v>110</v>
      </c>
      <c r="U66" s="16">
        <v>0</v>
      </c>
      <c r="V66" s="16">
        <v>0</v>
      </c>
      <c r="W66" s="16">
        <v>0</v>
      </c>
      <c r="X66" s="16">
        <v>3.7000000598661539E-4</v>
      </c>
      <c r="Y66" s="16">
        <v>5.7333334206737386E-4</v>
      </c>
      <c r="Z66" s="16">
        <v>7.2666668225691562E-4</v>
      </c>
      <c r="AA66" s="16">
        <v>8.4333335271916132E-4</v>
      </c>
      <c r="AB66" s="16">
        <v>1.989411987218289E-2</v>
      </c>
      <c r="AC66" s="16">
        <v>0.28487580452244848</v>
      </c>
      <c r="AD66" s="7"/>
      <c r="AI66" s="9">
        <v>34</v>
      </c>
      <c r="AJ66" s="9" t="s">
        <v>140</v>
      </c>
      <c r="AK66" s="16">
        <v>0</v>
      </c>
      <c r="AL66" s="16">
        <v>0</v>
      </c>
      <c r="AM66" s="16">
        <v>0</v>
      </c>
      <c r="AN66" s="16">
        <v>8.4898664992211395E-2</v>
      </c>
      <c r="AO66" s="16">
        <v>0.19654577180063557</v>
      </c>
      <c r="AP66" s="16">
        <v>1.2419835502438228</v>
      </c>
      <c r="AQ66" s="16">
        <v>1.3621928693555974</v>
      </c>
      <c r="AR66" s="16">
        <v>1.3621928693551666</v>
      </c>
      <c r="AS66" s="16">
        <v>1.0060307705126421</v>
      </c>
      <c r="AT66" s="7"/>
      <c r="AY66" s="9">
        <v>38</v>
      </c>
      <c r="AZ66" s="9" t="s">
        <v>137</v>
      </c>
      <c r="BA66" s="16">
        <v>34.4</v>
      </c>
      <c r="BB66" s="16">
        <v>25.858936019208059</v>
      </c>
      <c r="BC66" s="16">
        <v>19.150446666389161</v>
      </c>
      <c r="BD66" s="16">
        <v>13.40531266632907</v>
      </c>
      <c r="BE66" s="16">
        <v>9.2778601256456668</v>
      </c>
      <c r="BF66" s="16">
        <v>0.25696716186488355</v>
      </c>
      <c r="BG66" s="16">
        <v>0.75111091987514433</v>
      </c>
      <c r="BH66" s="16">
        <v>13.751811005884704</v>
      </c>
      <c r="BI66" s="16">
        <v>83.547616943182717</v>
      </c>
      <c r="BJ66" s="7"/>
      <c r="BO66" s="9">
        <v>17</v>
      </c>
      <c r="BP66" s="9" t="s">
        <v>141</v>
      </c>
      <c r="BQ66" s="16">
        <v>0</v>
      </c>
      <c r="BR66" s="16">
        <v>0</v>
      </c>
      <c r="BS66" s="16">
        <v>0</v>
      </c>
      <c r="BT66" s="16">
        <v>1.6058352568337096E-3</v>
      </c>
      <c r="BU66" s="16">
        <v>4.4132422494678539E-3</v>
      </c>
      <c r="BV66" s="16">
        <v>9.209568944317157E-3</v>
      </c>
      <c r="BW66" s="16">
        <v>1.2330584665881559E-2</v>
      </c>
      <c r="BX66" s="16">
        <v>1.229246121161357E-2</v>
      </c>
      <c r="BY66" s="16">
        <v>7.491134516808353E-3</v>
      </c>
      <c r="BZ66" s="7"/>
      <c r="CU66" s="9">
        <v>21</v>
      </c>
      <c r="CV66" s="9" t="s">
        <v>75</v>
      </c>
      <c r="CW66" s="16">
        <v>0</v>
      </c>
      <c r="CX66" s="16">
        <v>6.3411820132283178E-2</v>
      </c>
      <c r="CY66" s="16">
        <v>0.19095564032550652</v>
      </c>
      <c r="CZ66" s="16">
        <v>0.4440512539839459</v>
      </c>
      <c r="DA66" s="16">
        <v>0.4440512539839459</v>
      </c>
      <c r="DB66" s="16">
        <v>0.4440512539839459</v>
      </c>
      <c r="DC66" s="16">
        <v>0.38063943385166271</v>
      </c>
      <c r="DD66" s="16">
        <v>0.25309561365843936</v>
      </c>
      <c r="DE66" s="16">
        <v>0</v>
      </c>
      <c r="DF66" s="7"/>
      <c r="DJ66" s="9">
        <v>17</v>
      </c>
      <c r="DK66" s="9" t="s">
        <v>134</v>
      </c>
      <c r="DL66" s="16">
        <v>0</v>
      </c>
      <c r="DM66" s="16">
        <v>1.8327672494283305</v>
      </c>
      <c r="DN66" s="16">
        <v>1.640773100522313</v>
      </c>
      <c r="DO66" s="16">
        <v>0.91001562123391677</v>
      </c>
      <c r="DP66" s="16">
        <v>0.60267198244075504</v>
      </c>
      <c r="DQ66" s="16">
        <v>1.9031373481406221E-2</v>
      </c>
      <c r="DR66" s="16">
        <v>2.2297188437856983E-3</v>
      </c>
      <c r="DS66" s="16">
        <v>0</v>
      </c>
      <c r="DT66" s="16">
        <v>0</v>
      </c>
      <c r="DU66" s="7"/>
      <c r="FE66" s="15"/>
      <c r="GE66" s="7"/>
      <c r="GY66" s="7"/>
      <c r="HA66" s="9">
        <v>38</v>
      </c>
      <c r="HB66" s="9" t="s">
        <v>138</v>
      </c>
      <c r="HC66" s="16">
        <v>8.8000000000000007</v>
      </c>
      <c r="HD66" s="16">
        <v>7.1141408367620915</v>
      </c>
      <c r="HE66" s="16">
        <v>5.325201308588472</v>
      </c>
      <c r="HF66" s="16">
        <v>3.5060973587037969</v>
      </c>
      <c r="HG66" s="16">
        <v>2.2718763309333001</v>
      </c>
      <c r="HH66" s="16">
        <v>0.3214987163336232</v>
      </c>
      <c r="HI66" s="16">
        <v>3.9288844727862609</v>
      </c>
      <c r="HJ66" s="16">
        <v>17.598707402591625</v>
      </c>
      <c r="HK66" s="16">
        <v>23.937839801645705</v>
      </c>
      <c r="HL66" s="7"/>
      <c r="IO66" s="9">
        <v>18</v>
      </c>
      <c r="IP66" s="9" t="s">
        <v>78</v>
      </c>
      <c r="IQ66" s="16">
        <v>0.40356425141009616</v>
      </c>
      <c r="IR66" s="16">
        <v>1.2190430688268983</v>
      </c>
      <c r="IS66" s="16">
        <v>2.8309427433528187</v>
      </c>
      <c r="IT66" s="16">
        <v>2.602710091344878</v>
      </c>
      <c r="IU66" s="16">
        <v>1.7872312739280749</v>
      </c>
      <c r="IV66" s="16">
        <v>0.17533159940215459</v>
      </c>
      <c r="IW66" s="16">
        <v>0</v>
      </c>
      <c r="IX66" s="16">
        <v>0</v>
      </c>
      <c r="IY66" s="7"/>
      <c r="JI66" s="9">
        <v>101</v>
      </c>
      <c r="JJ66" s="9" t="s">
        <v>142</v>
      </c>
      <c r="JK66" s="16">
        <v>0</v>
      </c>
      <c r="JL66" s="16">
        <v>0</v>
      </c>
      <c r="JM66" s="16">
        <v>0</v>
      </c>
      <c r="JN66" s="16">
        <v>0</v>
      </c>
      <c r="JO66" s="16">
        <v>0</v>
      </c>
      <c r="JP66" s="16">
        <v>0</v>
      </c>
      <c r="JQ66" s="16">
        <v>0</v>
      </c>
      <c r="JR66" s="16">
        <v>3.6837415651225329E-2</v>
      </c>
      <c r="JS66" s="7"/>
      <c r="KC66" s="9">
        <v>50</v>
      </c>
      <c r="KD66" s="9" t="s">
        <v>143</v>
      </c>
      <c r="KE66" s="16">
        <v>0</v>
      </c>
      <c r="KF66" s="16">
        <v>0</v>
      </c>
      <c r="KG66" s="16">
        <v>0.47673204409369146</v>
      </c>
      <c r="KH66" s="16">
        <v>0.52178323834732188</v>
      </c>
      <c r="KI66" s="16">
        <v>0.52178323834732188</v>
      </c>
      <c r="KJ66" s="16">
        <v>0.52178323834732188</v>
      </c>
      <c r="KK66" s="16">
        <v>0.52178323834732188</v>
      </c>
      <c r="KL66" s="16">
        <v>0.1403976030723687</v>
      </c>
      <c r="KM66" s="7"/>
      <c r="LD66" s="7"/>
      <c r="LH66" s="7"/>
      <c r="LQ66" s="9">
        <v>108</v>
      </c>
      <c r="LR66" s="9" t="s">
        <v>144</v>
      </c>
      <c r="LS66" s="16">
        <v>0.14883200000018357</v>
      </c>
      <c r="LT66" s="16">
        <v>0.51917364224288032</v>
      </c>
      <c r="LU66" s="16">
        <v>1.440702157463152</v>
      </c>
      <c r="LV66" s="16">
        <v>1.8719799481990136</v>
      </c>
      <c r="LW66" s="16">
        <v>1.9187872182812749</v>
      </c>
      <c r="LX66" s="16">
        <v>1.8329869970430483</v>
      </c>
      <c r="LY66" s="16">
        <v>1.4047072268911338</v>
      </c>
      <c r="LZ66" s="16">
        <v>1.3954517108143207</v>
      </c>
      <c r="MA66" s="7"/>
      <c r="MK66" s="9">
        <v>106</v>
      </c>
      <c r="ML66" s="9" t="s">
        <v>145</v>
      </c>
      <c r="MM66" s="16">
        <v>0.37173515981735</v>
      </c>
      <c r="MN66" s="16">
        <v>0.24782343987823444</v>
      </c>
      <c r="MO66" s="16">
        <v>0.12391171993911722</v>
      </c>
      <c r="MP66" s="16">
        <v>0</v>
      </c>
      <c r="MQ66" s="16">
        <v>0</v>
      </c>
      <c r="MR66" s="16">
        <v>0</v>
      </c>
      <c r="MS66" s="16">
        <v>0</v>
      </c>
      <c r="MT66" s="16">
        <v>0</v>
      </c>
      <c r="MU66" s="7"/>
    </row>
    <row r="67" spans="3:359" x14ac:dyDescent="0.45">
      <c r="C67" s="9">
        <v>36</v>
      </c>
      <c r="D67" s="9" t="s">
        <v>146</v>
      </c>
      <c r="E67" s="16">
        <v>0</v>
      </c>
      <c r="F67" s="16">
        <v>0</v>
      </c>
      <c r="G67" s="16">
        <v>0</v>
      </c>
      <c r="H67" s="16">
        <v>0</v>
      </c>
      <c r="I67" s="16">
        <v>0</v>
      </c>
      <c r="J67" s="16">
        <v>0</v>
      </c>
      <c r="K67" s="16">
        <v>0.28347413941254401</v>
      </c>
      <c r="L67" s="16">
        <v>0.52879615481967757</v>
      </c>
      <c r="M67" s="16">
        <v>23.620743760050477</v>
      </c>
      <c r="N67" s="7"/>
      <c r="S67" s="9">
        <v>21</v>
      </c>
      <c r="T67" s="9" t="s">
        <v>334</v>
      </c>
      <c r="U67" s="16">
        <v>0</v>
      </c>
      <c r="V67" s="16">
        <v>4.9999999999650172E-4</v>
      </c>
      <c r="W67" s="16">
        <v>9.9999999999451071E-4</v>
      </c>
      <c r="X67" s="16">
        <v>1.4999999999923297E-3</v>
      </c>
      <c r="Y67" s="16">
        <v>1.9999999999857588E-3</v>
      </c>
      <c r="Z67" s="16">
        <v>1.5920678564797728</v>
      </c>
      <c r="AA67" s="16">
        <v>3.5036643577020867</v>
      </c>
      <c r="AB67" s="16">
        <v>8.0617503811183386</v>
      </c>
      <c r="AC67" s="16">
        <v>13.894553086405885</v>
      </c>
      <c r="AD67" s="7"/>
      <c r="AI67" s="9">
        <v>35</v>
      </c>
      <c r="AJ67" s="9" t="s">
        <v>147</v>
      </c>
      <c r="AK67" s="16">
        <v>5.7</v>
      </c>
      <c r="AL67" s="16">
        <v>0</v>
      </c>
      <c r="AM67" s="16">
        <v>0</v>
      </c>
      <c r="AN67" s="16">
        <v>0</v>
      </c>
      <c r="AO67" s="16">
        <v>0</v>
      </c>
      <c r="AP67" s="16">
        <v>0</v>
      </c>
      <c r="AQ67" s="16">
        <v>0</v>
      </c>
      <c r="AR67" s="16">
        <v>0</v>
      </c>
      <c r="AS67" s="16">
        <v>0</v>
      </c>
      <c r="AT67" s="7"/>
      <c r="AY67" s="9">
        <v>41</v>
      </c>
      <c r="AZ67" s="9" t="s">
        <v>144</v>
      </c>
      <c r="BA67" s="16">
        <v>0</v>
      </c>
      <c r="BB67" s="16">
        <v>0.93614907805542147</v>
      </c>
      <c r="BC67" s="16">
        <v>3.2600524010978638</v>
      </c>
      <c r="BD67" s="16">
        <v>9.0136243378424705</v>
      </c>
      <c r="BE67" s="16">
        <v>11.357631423396844</v>
      </c>
      <c r="BF67" s="16">
        <v>6.4581495761501833</v>
      </c>
      <c r="BG67" s="16">
        <v>5.9717674096131486</v>
      </c>
      <c r="BH67" s="16">
        <v>4.7267348537386198</v>
      </c>
      <c r="BI67" s="16">
        <v>4.8575367737245898</v>
      </c>
      <c r="BJ67" s="7"/>
      <c r="BO67" s="9">
        <v>18</v>
      </c>
      <c r="BP67" s="9" t="s">
        <v>148</v>
      </c>
      <c r="BQ67" s="16">
        <v>0</v>
      </c>
      <c r="BR67" s="16">
        <v>0</v>
      </c>
      <c r="BS67" s="16">
        <v>0</v>
      </c>
      <c r="BT67" s="16">
        <v>3.1940470968264676E-3</v>
      </c>
      <c r="BU67" s="16">
        <v>6.0574259235816434E-3</v>
      </c>
      <c r="BV67" s="16">
        <v>7.2973739651499888E-3</v>
      </c>
      <c r="BW67" s="16">
        <v>4.1133268683340935E-3</v>
      </c>
      <c r="BX67" s="16">
        <v>1.2449480415864902E-3</v>
      </c>
      <c r="BY67" s="16">
        <v>0</v>
      </c>
      <c r="BZ67" s="7"/>
      <c r="CU67" s="9">
        <v>22</v>
      </c>
      <c r="CV67" s="9" t="s">
        <v>85</v>
      </c>
      <c r="CW67" s="16">
        <v>0</v>
      </c>
      <c r="CX67" s="16">
        <v>0</v>
      </c>
      <c r="CY67" s="16">
        <v>0</v>
      </c>
      <c r="CZ67" s="16">
        <v>1.2441614984039985E-2</v>
      </c>
      <c r="DA67" s="16">
        <v>3.5756473597730418E-2</v>
      </c>
      <c r="DB67" s="16">
        <v>4.8887442795168927E-2</v>
      </c>
      <c r="DC67" s="16">
        <v>6.9673995890444013E-2</v>
      </c>
      <c r="DD67" s="16">
        <v>0.13051153147085298</v>
      </c>
      <c r="DE67" s="16">
        <v>0.23802031088752865</v>
      </c>
      <c r="DF67" s="7"/>
      <c r="DJ67" s="9">
        <v>18</v>
      </c>
      <c r="DK67" s="9" t="s">
        <v>78</v>
      </c>
      <c r="DL67" s="16">
        <v>0</v>
      </c>
      <c r="DM67" s="16">
        <v>7.1514762027727871E-2</v>
      </c>
      <c r="DN67" s="16">
        <v>0.21602402755965661</v>
      </c>
      <c r="DO67" s="16">
        <v>0.50166533804122548</v>
      </c>
      <c r="DP67" s="16">
        <v>0.4612207155597387</v>
      </c>
      <c r="DQ67" s="16">
        <v>0.31671145002781015</v>
      </c>
      <c r="DR67" s="16">
        <v>3.1070139546241087E-2</v>
      </c>
      <c r="DS67" s="16">
        <v>0</v>
      </c>
      <c r="DT67" s="16">
        <v>0</v>
      </c>
      <c r="DU67" s="7"/>
      <c r="FE67" s="15"/>
      <c r="GE67" s="7"/>
      <c r="GY67" s="7"/>
      <c r="HA67" s="9">
        <v>41</v>
      </c>
      <c r="HB67" s="9" t="s">
        <v>149</v>
      </c>
      <c r="HC67" s="16">
        <v>0</v>
      </c>
      <c r="HD67" s="16">
        <v>3.8863609263192607E-2</v>
      </c>
      <c r="HE67" s="16">
        <v>0.34803501102960549</v>
      </c>
      <c r="HF67" s="16">
        <v>1.2675955293125485</v>
      </c>
      <c r="HG67" s="16">
        <v>1.4083381250412592</v>
      </c>
      <c r="HH67" s="16">
        <v>1.3556281273373179</v>
      </c>
      <c r="HI67" s="16">
        <v>0.98418404665741221</v>
      </c>
      <c r="HJ67" s="16">
        <v>2.2029955384605762E-3</v>
      </c>
      <c r="HK67" s="16">
        <v>0</v>
      </c>
      <c r="HL67" s="7"/>
      <c r="IO67" s="9">
        <v>19</v>
      </c>
      <c r="IP67" s="9" t="s">
        <v>88</v>
      </c>
      <c r="IQ67" s="16">
        <v>0</v>
      </c>
      <c r="IR67" s="16">
        <v>0</v>
      </c>
      <c r="IS67" s="16">
        <v>0.41238654702542898</v>
      </c>
      <c r="IT67" s="16">
        <v>1.2418431924518454</v>
      </c>
      <c r="IU67" s="16">
        <v>2.8840725530590436</v>
      </c>
      <c r="IV67" s="16">
        <v>3.09624878424827</v>
      </c>
      <c r="IW67" s="16">
        <v>2.6194630279286826</v>
      </c>
      <c r="IX67" s="16">
        <v>1.6274518394667716</v>
      </c>
      <c r="IY67" s="7"/>
      <c r="JI67" s="9">
        <v>105</v>
      </c>
      <c r="JJ67" s="9" t="s">
        <v>150</v>
      </c>
      <c r="JK67" s="16">
        <v>0</v>
      </c>
      <c r="JL67" s="16">
        <v>0.20488958767512394</v>
      </c>
      <c r="JM67" s="16">
        <v>7.068287225667782</v>
      </c>
      <c r="JN67" s="16">
        <v>14.182846520571569</v>
      </c>
      <c r="JO67" s="16">
        <v>24.204332138546025</v>
      </c>
      <c r="JP67" s="16">
        <v>68.818640550410606</v>
      </c>
      <c r="JQ67" s="16">
        <v>78.37439115454049</v>
      </c>
      <c r="JR67" s="16">
        <v>55.041157706513332</v>
      </c>
      <c r="JS67" s="7"/>
      <c r="KC67" s="9">
        <v>53</v>
      </c>
      <c r="KD67" s="9" t="s">
        <v>151</v>
      </c>
      <c r="KE67" s="16">
        <v>1.0646765481381424</v>
      </c>
      <c r="KF67" s="16">
        <v>0.89822204404943196</v>
      </c>
      <c r="KG67" s="16">
        <v>0.74413732734090909</v>
      </c>
      <c r="KH67" s="16">
        <v>0.58407338269546694</v>
      </c>
      <c r="KI67" s="16">
        <v>0.26315671877253188</v>
      </c>
      <c r="KJ67" s="16">
        <v>0</v>
      </c>
      <c r="KK67" s="16">
        <v>0</v>
      </c>
      <c r="KL67" s="16">
        <v>0</v>
      </c>
      <c r="KM67" s="7"/>
      <c r="LD67" s="7"/>
      <c r="LH67" s="7"/>
      <c r="LQ67" s="9">
        <v>110</v>
      </c>
      <c r="LR67" s="9" t="s">
        <v>152</v>
      </c>
      <c r="LS67" s="16">
        <v>0.14883199997991386</v>
      </c>
      <c r="LT67" s="16">
        <v>0.51917364219139372</v>
      </c>
      <c r="LU67" s="16">
        <v>1.4407021571679832</v>
      </c>
      <c r="LV67" s="16">
        <v>3.7337599916815178</v>
      </c>
      <c r="LW67" s="16">
        <v>8.7423909837081553</v>
      </c>
      <c r="LX67" s="16">
        <v>20.049357702494</v>
      </c>
      <c r="LY67" s="16">
        <v>31.704327510725872</v>
      </c>
      <c r="LZ67" s="16">
        <v>41.744304198330191</v>
      </c>
      <c r="MA67" s="7"/>
      <c r="MK67" s="9">
        <v>107</v>
      </c>
      <c r="ML67" s="9" t="s">
        <v>149</v>
      </c>
      <c r="MM67" s="16">
        <v>1.1227416174505123E-2</v>
      </c>
      <c r="MN67" s="16">
        <v>0.10193307791954426</v>
      </c>
      <c r="MO67" s="16">
        <v>0.37068836271391598</v>
      </c>
      <c r="MP67" s="16">
        <v>0.37141090535516202</v>
      </c>
      <c r="MQ67" s="16">
        <v>0.36018348924608173</v>
      </c>
      <c r="MR67" s="16">
        <v>0.26947782757267497</v>
      </c>
      <c r="MS67" s="16">
        <v>7.2254284643905324E-4</v>
      </c>
      <c r="MT67" s="16">
        <v>0</v>
      </c>
      <c r="MU67" s="7"/>
    </row>
    <row r="68" spans="3:359" x14ac:dyDescent="0.45">
      <c r="C68" s="9">
        <v>37</v>
      </c>
      <c r="D68" s="9" t="s">
        <v>153</v>
      </c>
      <c r="E68" s="16">
        <v>0</v>
      </c>
      <c r="F68" s="16">
        <v>18.355805762175635</v>
      </c>
      <c r="G68" s="16">
        <v>47.663383172712997</v>
      </c>
      <c r="H68" s="16">
        <v>47.50043187319438</v>
      </c>
      <c r="I68" s="16">
        <v>47.337480573676288</v>
      </c>
      <c r="J68" s="16">
        <v>47.337480573678853</v>
      </c>
      <c r="K68" s="16">
        <v>36.183654768436853</v>
      </c>
      <c r="L68" s="16">
        <v>9.066034134024898</v>
      </c>
      <c r="M68" s="16">
        <v>2.7879383082706108</v>
      </c>
      <c r="N68" s="7"/>
      <c r="S68" s="9">
        <v>31</v>
      </c>
      <c r="T68" s="9" t="s">
        <v>125</v>
      </c>
      <c r="U68" s="16">
        <v>0.3</v>
      </c>
      <c r="V68" s="16">
        <v>0.22500000000278392</v>
      </c>
      <c r="W68" s="16">
        <v>0.18000000000624763</v>
      </c>
      <c r="X68" s="16">
        <v>0.13500000001010912</v>
      </c>
      <c r="Y68" s="16">
        <v>9.0000000014242118E-2</v>
      </c>
      <c r="Z68" s="16">
        <v>4.5000000018689063E-2</v>
      </c>
      <c r="AA68" s="16">
        <v>0</v>
      </c>
      <c r="AB68" s="16">
        <v>0</v>
      </c>
      <c r="AC68" s="16">
        <v>0</v>
      </c>
      <c r="AD68" s="7"/>
      <c r="AI68" s="9">
        <v>38</v>
      </c>
      <c r="AJ68" s="9" t="s">
        <v>154</v>
      </c>
      <c r="AK68" s="16">
        <v>0</v>
      </c>
      <c r="AL68" s="16">
        <v>0</v>
      </c>
      <c r="AM68" s="16">
        <v>0</v>
      </c>
      <c r="AN68" s="16">
        <v>0</v>
      </c>
      <c r="AO68" s="16">
        <v>0</v>
      </c>
      <c r="AP68" s="16">
        <v>0</v>
      </c>
      <c r="AQ68" s="16">
        <v>0</v>
      </c>
      <c r="AR68" s="16">
        <v>13.186620750485718</v>
      </c>
      <c r="AS68" s="16">
        <v>24.670150345768398</v>
      </c>
      <c r="AT68" s="7"/>
      <c r="AY68" s="9">
        <v>42</v>
      </c>
      <c r="AZ68" s="9" t="s">
        <v>152</v>
      </c>
      <c r="BA68" s="16">
        <v>0</v>
      </c>
      <c r="BB68" s="16">
        <v>0.93614907793093927</v>
      </c>
      <c r="BC68" s="16">
        <v>3.2655875516305759</v>
      </c>
      <c r="BD68" s="16">
        <v>9.0619758935582055</v>
      </c>
      <c r="BE68" s="16">
        <v>23.48524493355939</v>
      </c>
      <c r="BF68" s="16">
        <v>45.655681196797708</v>
      </c>
      <c r="BG68" s="16">
        <v>90.445709526163924</v>
      </c>
      <c r="BH68" s="16">
        <v>134.76567579226031</v>
      </c>
      <c r="BI68" s="16">
        <v>171.63423732146038</v>
      </c>
      <c r="BJ68" s="7"/>
      <c r="BO68" s="9">
        <v>21</v>
      </c>
      <c r="BP68" s="9" t="s">
        <v>155</v>
      </c>
      <c r="BQ68" s="16">
        <v>0</v>
      </c>
      <c r="BR68" s="16">
        <v>0</v>
      </c>
      <c r="BS68" s="16">
        <v>0</v>
      </c>
      <c r="BT68" s="16">
        <v>0</v>
      </c>
      <c r="BU68" s="16">
        <v>0</v>
      </c>
      <c r="BV68" s="16">
        <v>0</v>
      </c>
      <c r="BW68" s="16">
        <v>0</v>
      </c>
      <c r="BX68" s="16">
        <v>0.25109734977173281</v>
      </c>
      <c r="BY68" s="16">
        <v>1.9665041168122543</v>
      </c>
      <c r="BZ68" s="7"/>
      <c r="CU68" s="9">
        <v>23</v>
      </c>
      <c r="CV68" s="9" t="s">
        <v>28</v>
      </c>
      <c r="CW68" s="16">
        <v>0</v>
      </c>
      <c r="CX68" s="16">
        <v>0</v>
      </c>
      <c r="CY68" s="16">
        <v>1.8865445718723919E-2</v>
      </c>
      <c r="CZ68" s="16">
        <v>3.2771463333577486E-2</v>
      </c>
      <c r="DA68" s="16">
        <v>3.2771463333577486E-2</v>
      </c>
      <c r="DB68" s="16">
        <v>3.2771463333577486E-2</v>
      </c>
      <c r="DC68" s="16">
        <v>1.3906017614853579E-2</v>
      </c>
      <c r="DD68" s="16">
        <v>0</v>
      </c>
      <c r="DE68" s="16">
        <v>0</v>
      </c>
      <c r="DF68" s="7"/>
      <c r="DJ68" s="9">
        <v>19</v>
      </c>
      <c r="DK68" s="9" t="s">
        <v>88</v>
      </c>
      <c r="DL68" s="16">
        <v>0</v>
      </c>
      <c r="DM68" s="16">
        <v>0</v>
      </c>
      <c r="DN68" s="16">
        <v>0</v>
      </c>
      <c r="DO68" s="16">
        <v>7.3078142255942627E-2</v>
      </c>
      <c r="DP68" s="16">
        <v>0.22006438893840502</v>
      </c>
      <c r="DQ68" s="16">
        <v>0.51108035853534262</v>
      </c>
      <c r="DR68" s="16">
        <v>0.5486796568587673</v>
      </c>
      <c r="DS68" s="16">
        <v>0.46418946779403675</v>
      </c>
      <c r="DT68" s="16">
        <v>0.28839727652879654</v>
      </c>
      <c r="DU68" s="7"/>
      <c r="GE68" s="7"/>
      <c r="GY68" s="7"/>
      <c r="HA68" s="9">
        <v>42</v>
      </c>
      <c r="HB68" s="9" t="s">
        <v>156</v>
      </c>
      <c r="HC68" s="16">
        <v>0</v>
      </c>
      <c r="HD68" s="16">
        <v>0.87113872540972614</v>
      </c>
      <c r="HE68" s="16">
        <v>2.8488849738614195</v>
      </c>
      <c r="HF68" s="16">
        <v>7.0202617431769916</v>
      </c>
      <c r="HG68" s="16">
        <v>19.689976010553192</v>
      </c>
      <c r="HH68" s="16">
        <v>30.490452236135244</v>
      </c>
      <c r="HI68" s="16">
        <v>32.348538196174715</v>
      </c>
      <c r="HJ68" s="16">
        <v>42.745765744446089</v>
      </c>
      <c r="HK68" s="16">
        <v>46.520331306167044</v>
      </c>
      <c r="HL68" s="7"/>
      <c r="IO68" s="9">
        <v>20</v>
      </c>
      <c r="IP68" s="9" t="s">
        <v>157</v>
      </c>
      <c r="IQ68" s="16">
        <v>0</v>
      </c>
      <c r="IR68" s="16">
        <v>0</v>
      </c>
      <c r="IS68" s="16">
        <v>0.56747124858040909</v>
      </c>
      <c r="IT68" s="16">
        <v>1.6990786341196069</v>
      </c>
      <c r="IU68" s="16">
        <v>3.716170404267841</v>
      </c>
      <c r="IV68" s="16">
        <v>3.1493244986868261</v>
      </c>
      <c r="IW68" s="16">
        <v>2.0177171131479654</v>
      </c>
      <c r="IX68" s="16">
        <v>6.2534300123898688E-4</v>
      </c>
      <c r="IY68" s="7"/>
      <c r="JK68" s="7"/>
      <c r="JL68" s="7"/>
      <c r="JM68" s="7"/>
      <c r="JN68" s="7"/>
      <c r="JO68" s="7"/>
      <c r="JP68" s="7"/>
      <c r="JQ68" s="7"/>
      <c r="JR68" s="7"/>
      <c r="JS68" s="7"/>
      <c r="KC68" s="9">
        <v>54</v>
      </c>
      <c r="KD68" s="9" t="s">
        <v>158</v>
      </c>
      <c r="KE68" s="16">
        <v>0.39638700794862153</v>
      </c>
      <c r="KF68" s="16">
        <v>1.1936628654177115</v>
      </c>
      <c r="KG68" s="16">
        <v>1.249375786935683</v>
      </c>
      <c r="KH68" s="16">
        <v>1.249375786935683</v>
      </c>
      <c r="KI68" s="16">
        <v>1.249375786935683</v>
      </c>
      <c r="KJ68" s="16">
        <v>1.249375786935683</v>
      </c>
      <c r="KK68" s="16">
        <v>0.85298877898706116</v>
      </c>
      <c r="KL68" s="16">
        <v>5.5712921517971095E-2</v>
      </c>
      <c r="KM68" s="7"/>
      <c r="KZ68" s="7"/>
      <c r="LA68" s="7"/>
      <c r="LB68" s="7"/>
      <c r="LC68" s="7"/>
      <c r="LD68" s="7"/>
      <c r="LE68" s="7"/>
      <c r="LF68" s="7"/>
      <c r="LG68" s="7"/>
      <c r="LH68" s="7"/>
      <c r="LS68" s="7"/>
      <c r="LT68" s="7"/>
      <c r="LU68" s="7"/>
      <c r="LV68" s="7"/>
      <c r="LW68" s="7"/>
      <c r="LX68" s="7"/>
      <c r="LY68" s="7"/>
      <c r="LZ68" s="7"/>
      <c r="MA68" s="7"/>
      <c r="MK68" s="9">
        <v>109</v>
      </c>
      <c r="ML68" s="9" t="s">
        <v>156</v>
      </c>
      <c r="MM68" s="16">
        <v>0.14883200000227303</v>
      </c>
      <c r="MN68" s="16">
        <v>0.51917364226449336</v>
      </c>
      <c r="MO68" s="16">
        <v>1.4407021575182288</v>
      </c>
      <c r="MP68" s="16">
        <v>3.7337599925794054</v>
      </c>
      <c r="MQ68" s="16">
        <v>5.3705926550358916</v>
      </c>
      <c r="MR68" s="16">
        <v>6.3499657211052787</v>
      </c>
      <c r="MS68" s="16">
        <v>7.5297010014549866</v>
      </c>
      <c r="MT68" s="16">
        <v>7.9632360717852118</v>
      </c>
      <c r="MU68" s="7"/>
    </row>
    <row r="69" spans="3:359" x14ac:dyDescent="0.45">
      <c r="C69" s="9">
        <v>38</v>
      </c>
      <c r="D69" s="9" t="s">
        <v>159</v>
      </c>
      <c r="E69" s="16">
        <v>3.6</v>
      </c>
      <c r="F69" s="16">
        <v>4.9405718050873961</v>
      </c>
      <c r="G69" s="16">
        <v>8.1589425122196122</v>
      </c>
      <c r="H69" s="16">
        <v>9.7979999993759694</v>
      </c>
      <c r="I69" s="16">
        <v>9.7979999993391598</v>
      </c>
      <c r="J69" s="16">
        <v>9.7979999995494769</v>
      </c>
      <c r="K69" s="16">
        <v>9.7940052820206844</v>
      </c>
      <c r="L69" s="16">
        <v>9.7372264688390722</v>
      </c>
      <c r="M69" s="16">
        <v>9.7668895193955869</v>
      </c>
      <c r="N69" s="7"/>
      <c r="S69" s="9">
        <v>32</v>
      </c>
      <c r="T69" s="9" t="s">
        <v>132</v>
      </c>
      <c r="U69" s="16">
        <v>0</v>
      </c>
      <c r="V69" s="16">
        <v>1.8750000000000004</v>
      </c>
      <c r="W69" s="16">
        <v>1.8731249999999966</v>
      </c>
      <c r="X69" s="16">
        <v>0</v>
      </c>
      <c r="Y69" s="16">
        <v>0</v>
      </c>
      <c r="Z69" s="16">
        <v>0</v>
      </c>
      <c r="AA69" s="16">
        <v>0</v>
      </c>
      <c r="AB69" s="16">
        <v>0</v>
      </c>
      <c r="AC69" s="16">
        <v>0</v>
      </c>
      <c r="AD69" s="7"/>
      <c r="AI69" s="9">
        <v>39</v>
      </c>
      <c r="AJ69" s="9" t="s">
        <v>44</v>
      </c>
      <c r="AK69" s="16">
        <v>0</v>
      </c>
      <c r="AL69" s="16">
        <v>0</v>
      </c>
      <c r="AM69" s="16">
        <v>0</v>
      </c>
      <c r="AN69" s="16">
        <v>1.663851373519021</v>
      </c>
      <c r="AO69" s="16">
        <v>1.5625174885470514</v>
      </c>
      <c r="AP69" s="16">
        <v>1.2161279185623417</v>
      </c>
      <c r="AQ69" s="16">
        <v>1.011740910422575</v>
      </c>
      <c r="AR69" s="16">
        <v>0.15509785513520227</v>
      </c>
      <c r="AS69" s="16">
        <v>0</v>
      </c>
      <c r="AT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O69" s="9">
        <v>22</v>
      </c>
      <c r="BP69" s="9" t="s">
        <v>160</v>
      </c>
      <c r="BQ69" s="16">
        <v>0</v>
      </c>
      <c r="BR69" s="16">
        <v>0</v>
      </c>
      <c r="BS69" s="16">
        <v>0</v>
      </c>
      <c r="BT69" s="16">
        <v>0</v>
      </c>
      <c r="BU69" s="16">
        <v>0</v>
      </c>
      <c r="BV69" s="16">
        <v>0</v>
      </c>
      <c r="BW69" s="16">
        <v>0</v>
      </c>
      <c r="BX69" s="16">
        <v>0</v>
      </c>
      <c r="BY69" s="16">
        <v>0.41359758011047992</v>
      </c>
      <c r="BZ69" s="7"/>
      <c r="CU69" s="9">
        <v>24</v>
      </c>
      <c r="CV69" s="9" t="s">
        <v>42</v>
      </c>
      <c r="CW69" s="16">
        <v>0</v>
      </c>
      <c r="CX69" s="16">
        <v>0</v>
      </c>
      <c r="CY69" s="16">
        <v>0</v>
      </c>
      <c r="CZ69" s="16">
        <v>2.3107630042035983E-2</v>
      </c>
      <c r="DA69" s="16">
        <v>3.0205823080981683E-2</v>
      </c>
      <c r="DB69" s="16">
        <v>3.0429204084685864E-2</v>
      </c>
      <c r="DC69" s="16">
        <v>3.0429204084686443E-2</v>
      </c>
      <c r="DD69" s="16">
        <v>1.7021623327370877E-2</v>
      </c>
      <c r="DE69" s="16">
        <v>2.0572269809588508E-2</v>
      </c>
      <c r="DF69" s="7"/>
      <c r="DJ69" s="9">
        <v>20</v>
      </c>
      <c r="DK69" s="9" t="s">
        <v>157</v>
      </c>
      <c r="DL69" s="16">
        <v>0</v>
      </c>
      <c r="DM69" s="16">
        <v>0</v>
      </c>
      <c r="DN69" s="16">
        <v>0</v>
      </c>
      <c r="DO69" s="16">
        <v>7.3078142258643758E-2</v>
      </c>
      <c r="DP69" s="16">
        <v>0.21880493583318658</v>
      </c>
      <c r="DQ69" s="16">
        <v>0.47856315212411382</v>
      </c>
      <c r="DR69" s="16">
        <v>0.40556554064968947</v>
      </c>
      <c r="DS69" s="16">
        <v>0.25983874707518945</v>
      </c>
      <c r="DT69" s="16">
        <v>0</v>
      </c>
      <c r="DU69" s="7"/>
      <c r="FW69" s="7"/>
      <c r="FX69" s="7"/>
      <c r="FY69" s="7"/>
      <c r="FZ69" s="7"/>
      <c r="GA69" s="7"/>
      <c r="GB69" s="7"/>
      <c r="GC69" s="7"/>
      <c r="GD69" s="7"/>
      <c r="GE69" s="7"/>
      <c r="GQ69" s="7"/>
      <c r="GR69" s="7"/>
      <c r="GS69" s="7"/>
      <c r="GT69" s="7"/>
      <c r="GU69" s="7"/>
      <c r="GV69" s="7"/>
      <c r="GW69" s="7"/>
      <c r="GX69" s="7"/>
      <c r="GY69" s="7"/>
      <c r="HA69" s="9">
        <v>44</v>
      </c>
      <c r="HB69" s="9" t="s">
        <v>145</v>
      </c>
      <c r="HC69" s="16">
        <v>0</v>
      </c>
      <c r="HD69" s="16">
        <v>0.2440775487973354</v>
      </c>
      <c r="HE69" s="16">
        <v>0.16271836586489027</v>
      </c>
      <c r="HF69" s="16">
        <v>8.1359182932445137E-2</v>
      </c>
      <c r="HG69" s="16">
        <v>0</v>
      </c>
      <c r="HH69" s="16">
        <v>0</v>
      </c>
      <c r="HI69" s="16">
        <v>0</v>
      </c>
      <c r="HJ69" s="16">
        <v>0</v>
      </c>
      <c r="HK69" s="16">
        <v>0</v>
      </c>
      <c r="HL69" s="7"/>
      <c r="IO69" s="9">
        <v>21</v>
      </c>
      <c r="IP69" s="9" t="s">
        <v>161</v>
      </c>
      <c r="IQ69" s="16">
        <v>0.60061202810311354</v>
      </c>
      <c r="IR69" s="16">
        <v>1.8086573477277963</v>
      </c>
      <c r="IS69" s="16">
        <v>4.0756862115973416</v>
      </c>
      <c r="IT69" s="16">
        <v>3.5830219614283365</v>
      </c>
      <c r="IU69" s="16">
        <v>2.3749766418036544</v>
      </c>
      <c r="IV69" s="16">
        <v>0.10794777793411064</v>
      </c>
      <c r="IW69" s="16">
        <v>0</v>
      </c>
      <c r="IX69" s="16">
        <v>0</v>
      </c>
      <c r="IY69" s="7"/>
      <c r="JL69" s="7"/>
      <c r="KC69" s="9">
        <v>55</v>
      </c>
      <c r="KD69" s="9" t="s">
        <v>162</v>
      </c>
      <c r="KE69" s="16">
        <v>0</v>
      </c>
      <c r="KF69" s="16">
        <v>0</v>
      </c>
      <c r="KG69" s="16">
        <v>0.39110184784884255</v>
      </c>
      <c r="KH69" s="16">
        <v>0.46551426121088013</v>
      </c>
      <c r="KI69" s="16">
        <v>0.46551426121088013</v>
      </c>
      <c r="KJ69" s="16">
        <v>0.46551426121088013</v>
      </c>
      <c r="KK69" s="16">
        <v>0.46551426121088013</v>
      </c>
      <c r="KL69" s="16">
        <v>0.1526327829318061</v>
      </c>
      <c r="KM69" s="7"/>
      <c r="LD69" s="7"/>
      <c r="MA69" s="7"/>
      <c r="MM69" s="7"/>
      <c r="MN69" s="7"/>
      <c r="MO69" s="7"/>
      <c r="MP69" s="7"/>
      <c r="MQ69" s="7"/>
      <c r="MR69" s="7"/>
      <c r="MS69" s="7"/>
      <c r="MT69" s="7"/>
      <c r="MU69" s="7"/>
    </row>
    <row r="70" spans="3:359" x14ac:dyDescent="0.45">
      <c r="C70" s="9">
        <v>40</v>
      </c>
      <c r="D70" s="9" t="s">
        <v>163</v>
      </c>
      <c r="E70" s="16">
        <v>0</v>
      </c>
      <c r="F70" s="16">
        <v>0</v>
      </c>
      <c r="G70" s="16">
        <v>0</v>
      </c>
      <c r="H70" s="16">
        <v>0.11828993787533773</v>
      </c>
      <c r="I70" s="16">
        <v>1.1549031285018856</v>
      </c>
      <c r="J70" s="16">
        <v>1.1616527180572243</v>
      </c>
      <c r="K70" s="16">
        <v>3.475296723868655</v>
      </c>
      <c r="L70" s="16">
        <v>4.0695011290375493</v>
      </c>
      <c r="M70" s="16">
        <v>9.9850124032778176</v>
      </c>
      <c r="N70" s="7"/>
      <c r="S70" s="9">
        <v>34</v>
      </c>
      <c r="T70" s="9" t="s">
        <v>140</v>
      </c>
      <c r="U70" s="16">
        <v>0</v>
      </c>
      <c r="V70" s="16">
        <v>0</v>
      </c>
      <c r="W70" s="16">
        <v>0</v>
      </c>
      <c r="X70" s="16">
        <v>1.1435158103696235E-2</v>
      </c>
      <c r="Y70" s="16">
        <v>2.647121281438505E-2</v>
      </c>
      <c r="Z70" s="16">
        <v>0.16725809014111315</v>
      </c>
      <c r="AA70" s="16">
        <v>0.18344398559335173</v>
      </c>
      <c r="AB70" s="16">
        <v>0.18344398560543598</v>
      </c>
      <c r="AC70" s="16">
        <v>0.18344398560987263</v>
      </c>
      <c r="AD70" s="7"/>
      <c r="AI70" s="9">
        <v>41</v>
      </c>
      <c r="AJ70" s="9" t="s">
        <v>150</v>
      </c>
      <c r="AK70" s="16">
        <v>0</v>
      </c>
      <c r="AL70" s="16">
        <v>0</v>
      </c>
      <c r="AM70" s="16">
        <v>0.10470244020447092</v>
      </c>
      <c r="AN70" s="16">
        <v>3.6638518273759346</v>
      </c>
      <c r="AO70" s="16">
        <v>7.4201083735612077</v>
      </c>
      <c r="AP70" s="16">
        <v>12.762956423567671</v>
      </c>
      <c r="AQ70" s="16">
        <v>36.992780511375585</v>
      </c>
      <c r="AR70" s="16">
        <v>42.472973504174639</v>
      </c>
      <c r="AS70" s="16">
        <v>30.191343590667469</v>
      </c>
      <c r="AT70" s="7"/>
      <c r="BJ70" s="7"/>
      <c r="BO70" s="9">
        <v>23</v>
      </c>
      <c r="BP70" s="9" t="s">
        <v>164</v>
      </c>
      <c r="BQ70" s="16">
        <v>0</v>
      </c>
      <c r="BR70" s="16">
        <v>0</v>
      </c>
      <c r="BS70" s="16">
        <v>0</v>
      </c>
      <c r="BT70" s="16">
        <v>0</v>
      </c>
      <c r="BU70" s="16">
        <v>0</v>
      </c>
      <c r="BV70" s="16">
        <v>0</v>
      </c>
      <c r="BW70" s="16">
        <v>2.5485397014061127E-2</v>
      </c>
      <c r="BX70" s="16">
        <v>0.92609677138343161</v>
      </c>
      <c r="BY70" s="16">
        <v>2.0566975148807169</v>
      </c>
      <c r="BZ70" s="7"/>
      <c r="CU70" s="9">
        <v>26</v>
      </c>
      <c r="CV70" s="9" t="s">
        <v>96</v>
      </c>
      <c r="CW70" s="16">
        <v>0</v>
      </c>
      <c r="CX70" s="16">
        <v>0.32212330514704735</v>
      </c>
      <c r="CY70" s="16">
        <v>0.32834607970624047</v>
      </c>
      <c r="CZ70" s="16">
        <v>0.32079269227173179</v>
      </c>
      <c r="DA70" s="16">
        <v>0.31791992574109168</v>
      </c>
      <c r="DB70" s="16">
        <v>0.31126306968629042</v>
      </c>
      <c r="DC70" s="16">
        <v>0.30735261444243717</v>
      </c>
      <c r="DD70" s="16">
        <v>0.30242077860427091</v>
      </c>
      <c r="DE70" s="16">
        <v>0.29748894276603516</v>
      </c>
      <c r="DF70" s="7"/>
      <c r="DJ70" s="9">
        <v>21</v>
      </c>
      <c r="DK70" s="9" t="s">
        <v>161</v>
      </c>
      <c r="DL70" s="16">
        <v>0</v>
      </c>
      <c r="DM70" s="16">
        <v>7.307814225965549E-2</v>
      </c>
      <c r="DN70" s="16">
        <v>0.22006438894282576</v>
      </c>
      <c r="DO70" s="16">
        <v>0.49590011994513816</v>
      </c>
      <c r="DP70" s="16">
        <v>0.43595628519743324</v>
      </c>
      <c r="DQ70" s="16">
        <v>0.28897003851426284</v>
      </c>
      <c r="DR70" s="16">
        <v>1.3134307511950645E-2</v>
      </c>
      <c r="DS70" s="16">
        <v>0</v>
      </c>
      <c r="DT70" s="16">
        <v>0</v>
      </c>
      <c r="DU70" s="7"/>
      <c r="GE70" s="19"/>
      <c r="GY70" s="19"/>
      <c r="HC70" s="7"/>
      <c r="HD70" s="7"/>
      <c r="HE70" s="7"/>
      <c r="HF70" s="7"/>
      <c r="HG70" s="7"/>
      <c r="HH70" s="7"/>
      <c r="HI70" s="7"/>
      <c r="HJ70" s="7"/>
      <c r="HK70" s="7"/>
      <c r="HL70" s="7"/>
      <c r="IO70" s="9">
        <v>22</v>
      </c>
      <c r="IP70" s="9" t="s">
        <v>165</v>
      </c>
      <c r="IQ70" s="16">
        <v>0</v>
      </c>
      <c r="IR70" s="16">
        <v>0</v>
      </c>
      <c r="IS70" s="16">
        <v>0.60061202807623881</v>
      </c>
      <c r="IT70" s="16">
        <v>1.808657347708762</v>
      </c>
      <c r="IU70" s="16">
        <v>4.0868532613390096</v>
      </c>
      <c r="IV70" s="16">
        <v>7.5603403640427205</v>
      </c>
      <c r="IW70" s="16">
        <v>7.5172250655866479</v>
      </c>
      <c r="IX70" s="16">
        <v>7.375276890873943</v>
      </c>
      <c r="IY70" s="7"/>
      <c r="JL70" s="7"/>
      <c r="KC70" s="9">
        <v>58</v>
      </c>
      <c r="KD70" s="9" t="s">
        <v>166</v>
      </c>
      <c r="KE70" s="16">
        <v>3.859199753194658E-2</v>
      </c>
      <c r="KF70" s="16">
        <v>0.11621428915240872</v>
      </c>
      <c r="KG70" s="16">
        <v>0.11621428915240872</v>
      </c>
      <c r="KH70" s="16">
        <v>0.11621428915240872</v>
      </c>
      <c r="KI70" s="16">
        <v>0.11621428915240872</v>
      </c>
      <c r="KJ70" s="16">
        <v>0.11621428915240872</v>
      </c>
      <c r="KK70" s="16">
        <v>7.7622291620462094E-2</v>
      </c>
      <c r="KL70" s="16">
        <v>0</v>
      </c>
      <c r="KM70" s="7"/>
      <c r="LD70" s="7"/>
      <c r="MA70" s="7"/>
      <c r="MU70" s="7"/>
    </row>
    <row r="71" spans="3:359" x14ac:dyDescent="0.45">
      <c r="C71" s="9">
        <v>43</v>
      </c>
      <c r="D71" s="9" t="s">
        <v>167</v>
      </c>
      <c r="E71" s="16">
        <v>0</v>
      </c>
      <c r="F71" s="16">
        <v>29.31220335460528</v>
      </c>
      <c r="G71" s="16">
        <v>26.742856323031091</v>
      </c>
      <c r="H71" s="16">
        <v>23.702473229410256</v>
      </c>
      <c r="I71" s="16">
        <v>21.58781906789822</v>
      </c>
      <c r="J71" s="16">
        <v>20.937044184635209</v>
      </c>
      <c r="K71" s="16">
        <v>20.398756832210985</v>
      </c>
      <c r="L71" s="16">
        <v>19.54728740939365</v>
      </c>
      <c r="M71" s="16">
        <v>18.494207095883731</v>
      </c>
      <c r="N71" s="7"/>
      <c r="S71" s="9">
        <v>35</v>
      </c>
      <c r="T71" s="9" t="s">
        <v>147</v>
      </c>
      <c r="U71" s="16">
        <v>1.6</v>
      </c>
      <c r="V71" s="16">
        <v>1.2000000000012259</v>
      </c>
      <c r="W71" s="16">
        <v>0.96000000000278973</v>
      </c>
      <c r="X71" s="16">
        <v>0.72000000000473108</v>
      </c>
      <c r="Y71" s="16">
        <v>0.48000000000691634</v>
      </c>
      <c r="Z71" s="16">
        <v>0.24000000000936539</v>
      </c>
      <c r="AA71" s="16">
        <v>0</v>
      </c>
      <c r="AB71" s="16">
        <v>0</v>
      </c>
      <c r="AC71" s="16">
        <v>0</v>
      </c>
      <c r="AD71" s="7"/>
      <c r="AI71" s="9">
        <v>46</v>
      </c>
      <c r="AJ71" s="9" t="s">
        <v>168</v>
      </c>
      <c r="AK71" s="16">
        <v>7.1</v>
      </c>
      <c r="AL71" s="16">
        <v>19.765994031186242</v>
      </c>
      <c r="AM71" s="16">
        <v>27.289610080814882</v>
      </c>
      <c r="AN71" s="16">
        <v>29.82825070933092</v>
      </c>
      <c r="AO71" s="16">
        <v>29.065993890150487</v>
      </c>
      <c r="AP71" s="16">
        <v>23.917397825036172</v>
      </c>
      <c r="AQ71" s="16">
        <v>19.852970076565946</v>
      </c>
      <c r="AR71" s="16">
        <v>16.778204748376417</v>
      </c>
      <c r="AS71" s="16">
        <v>23.904261462170197</v>
      </c>
      <c r="AT71" s="7"/>
      <c r="BJ71" s="7"/>
      <c r="BO71" s="9">
        <v>24</v>
      </c>
      <c r="BP71" s="9" t="s">
        <v>169</v>
      </c>
      <c r="BQ71" s="16">
        <v>0</v>
      </c>
      <c r="BR71" s="16">
        <v>0</v>
      </c>
      <c r="BS71" s="16">
        <v>0</v>
      </c>
      <c r="BT71" s="16">
        <v>0</v>
      </c>
      <c r="BU71" s="16">
        <v>0</v>
      </c>
      <c r="BV71" s="16">
        <v>0</v>
      </c>
      <c r="BW71" s="16">
        <v>0</v>
      </c>
      <c r="BX71" s="16">
        <v>0.18345184913080109</v>
      </c>
      <c r="BY71" s="16">
        <v>1.5819820150311168</v>
      </c>
      <c r="BZ71" s="7"/>
      <c r="CU71" s="9">
        <v>27</v>
      </c>
      <c r="CV71" s="9" t="s">
        <v>105</v>
      </c>
      <c r="CW71" s="16">
        <v>0</v>
      </c>
      <c r="CX71" s="16">
        <v>0.72768164123573331</v>
      </c>
      <c r="CY71" s="16">
        <v>0.75441207085538575</v>
      </c>
      <c r="CZ71" s="16">
        <v>0.74707813786996446</v>
      </c>
      <c r="DA71" s="16">
        <v>0.70391090335348017</v>
      </c>
      <c r="DB71" s="16">
        <v>0.59744712495210761</v>
      </c>
      <c r="DC71" s="16">
        <v>0.3474110881620443</v>
      </c>
      <c r="DD71" s="16">
        <v>1.4276058074322799E-2</v>
      </c>
      <c r="DE71" s="16">
        <v>0</v>
      </c>
      <c r="DF71" s="7"/>
      <c r="DJ71" s="9">
        <v>22</v>
      </c>
      <c r="DK71" s="9" t="s">
        <v>165</v>
      </c>
      <c r="DL71" s="16">
        <v>0</v>
      </c>
      <c r="DM71" s="16">
        <v>0</v>
      </c>
      <c r="DN71" s="16">
        <v>0</v>
      </c>
      <c r="DO71" s="16">
        <v>7.3078142256385537E-2</v>
      </c>
      <c r="DP71" s="16">
        <v>0.22006438894051</v>
      </c>
      <c r="DQ71" s="16">
        <v>0.4972588460635935</v>
      </c>
      <c r="DR71" s="16">
        <v>0.91988771919845158</v>
      </c>
      <c r="DS71" s="16">
        <v>0.91464176046517154</v>
      </c>
      <c r="DT71" s="16">
        <v>0.89737052975419929</v>
      </c>
      <c r="DU71" s="7"/>
      <c r="GE71" s="19"/>
      <c r="GY71" s="19"/>
      <c r="HL71" s="7"/>
      <c r="IO71" s="9">
        <v>24</v>
      </c>
      <c r="IP71" s="9" t="s">
        <v>67</v>
      </c>
      <c r="IQ71" s="16">
        <v>0</v>
      </c>
      <c r="IR71" s="16">
        <v>0</v>
      </c>
      <c r="IS71" s="16">
        <v>4.0144154727365508E-3</v>
      </c>
      <c r="IT71" s="16">
        <v>1.9296677047393539E-2</v>
      </c>
      <c r="IU71" s="16">
        <v>8.4919997831840982E-2</v>
      </c>
      <c r="IV71" s="16">
        <v>0.21658726785195304</v>
      </c>
      <c r="IW71" s="16">
        <v>0.41098060376834772</v>
      </c>
      <c r="IX71" s="16">
        <v>0.74383893453622141</v>
      </c>
      <c r="IY71" s="7"/>
      <c r="JL71" s="7"/>
      <c r="KC71" s="9">
        <v>59</v>
      </c>
      <c r="KD71" s="9" t="s">
        <v>170</v>
      </c>
      <c r="KE71" s="16">
        <v>0</v>
      </c>
      <c r="KF71" s="16">
        <v>0</v>
      </c>
      <c r="KG71" s="16">
        <v>3.8591997531837091E-2</v>
      </c>
      <c r="KH71" s="16">
        <v>4.0661925308273762E-2</v>
      </c>
      <c r="KI71" s="16">
        <v>4.0661925308273762E-2</v>
      </c>
      <c r="KJ71" s="16">
        <v>4.0661925308273762E-2</v>
      </c>
      <c r="KK71" s="16">
        <v>3.294352580190639E-2</v>
      </c>
      <c r="KL71" s="16">
        <v>1.655942221149334E-3</v>
      </c>
      <c r="KM71" s="7"/>
      <c r="LD71" s="7"/>
      <c r="LS71" s="7"/>
      <c r="LT71" s="7"/>
      <c r="LU71" s="7"/>
      <c r="LV71" s="7"/>
      <c r="LW71" s="7"/>
      <c r="LX71" s="7"/>
      <c r="LY71" s="7"/>
      <c r="LZ71" s="7"/>
      <c r="MA71" s="7"/>
      <c r="MM71" s="7"/>
      <c r="MN71" s="7"/>
      <c r="MO71" s="7"/>
      <c r="MP71" s="7"/>
      <c r="MQ71" s="7"/>
      <c r="MR71" s="7"/>
      <c r="MS71" s="7"/>
      <c r="MT71" s="7"/>
      <c r="MU71" s="7"/>
    </row>
    <row r="72" spans="3:359" x14ac:dyDescent="0.45">
      <c r="E72" s="7"/>
      <c r="F72" s="7"/>
      <c r="G72" s="7"/>
      <c r="H72" s="7"/>
      <c r="I72" s="7"/>
      <c r="J72" s="7"/>
      <c r="K72" s="7"/>
      <c r="L72" s="7"/>
      <c r="M72" s="7"/>
      <c r="N72" s="7"/>
      <c r="S72" s="9">
        <v>38</v>
      </c>
      <c r="T72" s="9" t="s">
        <v>154</v>
      </c>
      <c r="U72" s="16">
        <v>0</v>
      </c>
      <c r="V72" s="16">
        <v>0</v>
      </c>
      <c r="W72" s="16">
        <v>0</v>
      </c>
      <c r="X72" s="16">
        <v>0</v>
      </c>
      <c r="Y72" s="16">
        <v>0</v>
      </c>
      <c r="Z72" s="16">
        <v>0</v>
      </c>
      <c r="AA72" s="16">
        <v>0</v>
      </c>
      <c r="AB72" s="16">
        <v>1.6771939982774013</v>
      </c>
      <c r="AC72" s="16">
        <v>3.1377120612768277</v>
      </c>
      <c r="AD72" s="7"/>
      <c r="AI72" s="9">
        <v>47</v>
      </c>
      <c r="AJ72" s="9" t="s">
        <v>171</v>
      </c>
      <c r="AK72" s="16">
        <v>3</v>
      </c>
      <c r="AL72" s="16">
        <v>14.91589327052283</v>
      </c>
      <c r="AM72" s="16">
        <v>30.132345771317439</v>
      </c>
      <c r="AN72" s="16">
        <v>28.991087178602896</v>
      </c>
      <c r="AO72" s="16">
        <v>27.849828585888325</v>
      </c>
      <c r="AP72" s="16">
        <v>16.357711093509145</v>
      </c>
      <c r="AQ72" s="16">
        <v>1.6295348471679013E-2</v>
      </c>
      <c r="AR72" s="16">
        <v>1.6465974903657119E-2</v>
      </c>
      <c r="AS72" s="16">
        <v>22.196471984144058</v>
      </c>
      <c r="AT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O72" s="9">
        <v>25</v>
      </c>
      <c r="BP72" s="9" t="s">
        <v>172</v>
      </c>
      <c r="BQ72" s="16">
        <v>0</v>
      </c>
      <c r="BR72" s="16">
        <v>0</v>
      </c>
      <c r="BS72" s="16">
        <v>0</v>
      </c>
      <c r="BT72" s="16">
        <v>1.488581223377319E-2</v>
      </c>
      <c r="BU72" s="16">
        <v>0.17741722629611678</v>
      </c>
      <c r="BV72" s="16">
        <v>0.69426746375856674</v>
      </c>
      <c r="BW72" s="16">
        <v>1.7718266435326955</v>
      </c>
      <c r="BX72" s="16">
        <v>2.4518187637125721</v>
      </c>
      <c r="BY72" s="16">
        <v>1.7357114825640818</v>
      </c>
      <c r="BZ72" s="7"/>
      <c r="CU72" s="9">
        <v>28</v>
      </c>
      <c r="CV72" s="9" t="s">
        <v>56</v>
      </c>
      <c r="CW72" s="16">
        <v>0</v>
      </c>
      <c r="CX72" s="16">
        <v>1.1723980542140532E-2</v>
      </c>
      <c r="CY72" s="16">
        <v>2.637695256430329E-2</v>
      </c>
      <c r="CZ72" s="16">
        <v>2.637695256430329E-2</v>
      </c>
      <c r="DA72" s="16">
        <v>2.637695256430329E-2</v>
      </c>
      <c r="DB72" s="16">
        <v>2.637695256430329E-2</v>
      </c>
      <c r="DC72" s="16">
        <v>2.637695256430329E-2</v>
      </c>
      <c r="DD72" s="16">
        <v>1.465297202216276E-2</v>
      </c>
      <c r="DE72" s="16">
        <v>0</v>
      </c>
      <c r="DF72" s="7"/>
      <c r="DJ72" s="9">
        <v>24</v>
      </c>
      <c r="DK72" s="9" t="s">
        <v>67</v>
      </c>
      <c r="DL72" s="16">
        <v>0</v>
      </c>
      <c r="DM72" s="16">
        <v>0</v>
      </c>
      <c r="DN72" s="16">
        <v>0</v>
      </c>
      <c r="DO72" s="16">
        <v>3.4716585270807756E-3</v>
      </c>
      <c r="DP72" s="16">
        <v>1.6687727982036903E-2</v>
      </c>
      <c r="DQ72" s="16">
        <v>7.3438645450323331E-2</v>
      </c>
      <c r="DR72" s="16">
        <v>0.18730423903602414</v>
      </c>
      <c r="DS72" s="16">
        <v>0.35541520981747765</v>
      </c>
      <c r="DT72" s="16">
        <v>0.6432704331166329</v>
      </c>
      <c r="DU72" s="7"/>
      <c r="FW72" s="19"/>
      <c r="FX72" s="19"/>
      <c r="FY72" s="19"/>
      <c r="FZ72" s="19"/>
      <c r="GA72" s="19"/>
      <c r="GB72" s="19"/>
      <c r="GC72" s="19"/>
      <c r="GD72" s="19"/>
      <c r="GE72" s="19"/>
      <c r="GQ72" s="19"/>
      <c r="GR72" s="19"/>
      <c r="GS72" s="19"/>
      <c r="GT72" s="19"/>
      <c r="GU72" s="19"/>
      <c r="GV72" s="19"/>
      <c r="GW72" s="19"/>
      <c r="GX72" s="19"/>
      <c r="GY72" s="19"/>
      <c r="HC72" s="7"/>
      <c r="HD72" s="7"/>
      <c r="HE72" s="7"/>
      <c r="HF72" s="7"/>
      <c r="HG72" s="7"/>
      <c r="HH72" s="7"/>
      <c r="HI72" s="7"/>
      <c r="HJ72" s="7"/>
      <c r="HK72" s="7"/>
      <c r="HL72" s="7"/>
      <c r="IO72" s="9">
        <v>26</v>
      </c>
      <c r="IP72" s="9" t="s">
        <v>173</v>
      </c>
      <c r="IQ72" s="16">
        <v>3.8900914895994987</v>
      </c>
      <c r="IR72" s="16">
        <v>4.0858420744929678</v>
      </c>
      <c r="IS72" s="16">
        <v>4.1909471845935409</v>
      </c>
      <c r="IT72" s="16">
        <v>4.2798369178667786</v>
      </c>
      <c r="IU72" s="16">
        <v>4.2986905675561138</v>
      </c>
      <c r="IV72" s="16">
        <v>4.1468481470662768</v>
      </c>
      <c r="IW72" s="16">
        <v>3.9229949049539079</v>
      </c>
      <c r="IX72" s="16">
        <v>3.5984539022863822</v>
      </c>
      <c r="IY72" s="7"/>
      <c r="JL72" s="7"/>
      <c r="KC72" s="9">
        <v>60</v>
      </c>
      <c r="KD72" s="9" t="s">
        <v>87</v>
      </c>
      <c r="KE72" s="16">
        <v>1.9597312071991347E-3</v>
      </c>
      <c r="KF72" s="16">
        <v>4.1325432515801071E-2</v>
      </c>
      <c r="KG72" s="16">
        <v>0.12171220325030274</v>
      </c>
      <c r="KH72" s="16">
        <v>0.28234483105049579</v>
      </c>
      <c r="KI72" s="16">
        <v>0.60203967210414178</v>
      </c>
      <c r="KJ72" s="16">
        <v>0.84540166884797197</v>
      </c>
      <c r="KK72" s="16">
        <v>0.90057099578976441</v>
      </c>
      <c r="KL72" s="16">
        <v>1.0746739672640904</v>
      </c>
      <c r="KM72" s="7"/>
      <c r="LD72" s="7"/>
      <c r="LW72" s="7"/>
      <c r="MQ72" s="7"/>
    </row>
    <row r="73" spans="3:359" x14ac:dyDescent="0.45">
      <c r="S73" s="9">
        <v>39</v>
      </c>
      <c r="T73" s="9" t="s">
        <v>44</v>
      </c>
      <c r="U73" s="16">
        <v>0</v>
      </c>
      <c r="V73" s="16">
        <v>0</v>
      </c>
      <c r="W73" s="16">
        <v>0</v>
      </c>
      <c r="X73" s="16">
        <v>0.21315053175505555</v>
      </c>
      <c r="Y73" s="16">
        <v>0.23461743759320267</v>
      </c>
      <c r="Z73" s="16">
        <v>0.24486834966808904</v>
      </c>
      <c r="AA73" s="16">
        <v>0.25028735636547444</v>
      </c>
      <c r="AB73" s="16">
        <v>3.7136824636999036E-2</v>
      </c>
      <c r="AC73" s="16">
        <v>1.5669918807884198E-2</v>
      </c>
      <c r="AD73" s="7"/>
      <c r="AI73" s="9">
        <v>48</v>
      </c>
      <c r="AJ73" s="9" t="s">
        <v>174</v>
      </c>
      <c r="AK73" s="16">
        <v>0</v>
      </c>
      <c r="AL73" s="16">
        <v>0</v>
      </c>
      <c r="AM73" s="16">
        <v>0</v>
      </c>
      <c r="AN73" s="16">
        <v>0</v>
      </c>
      <c r="AO73" s="16">
        <v>0</v>
      </c>
      <c r="AP73" s="16">
        <v>0</v>
      </c>
      <c r="AQ73" s="16">
        <v>0.28308645251415065</v>
      </c>
      <c r="AR73" s="16">
        <v>0.52807295890030281</v>
      </c>
      <c r="AS73" s="16">
        <v>23.588439392300526</v>
      </c>
      <c r="AT73" s="7"/>
      <c r="BA73" s="7"/>
      <c r="BB73" s="7"/>
      <c r="BC73" s="7"/>
      <c r="BD73" s="7"/>
      <c r="BE73" s="7"/>
      <c r="BF73" s="7"/>
      <c r="BO73" s="9">
        <v>26</v>
      </c>
      <c r="BP73" s="9" t="s">
        <v>175</v>
      </c>
      <c r="BQ73" s="16">
        <v>0</v>
      </c>
      <c r="BR73" s="16">
        <v>0</v>
      </c>
      <c r="BS73" s="16">
        <v>0</v>
      </c>
      <c r="BT73" s="16">
        <v>0</v>
      </c>
      <c r="BU73" s="16">
        <v>0</v>
      </c>
      <c r="BV73" s="16">
        <v>0</v>
      </c>
      <c r="BW73" s="16">
        <v>8.6333181001468459E-2</v>
      </c>
      <c r="BX73" s="16">
        <v>0.34542456247543785</v>
      </c>
      <c r="BY73" s="16">
        <v>0.31089129007512617</v>
      </c>
      <c r="BZ73" s="7"/>
      <c r="CU73" s="9">
        <v>29</v>
      </c>
      <c r="CV73" s="9" t="s">
        <v>68</v>
      </c>
      <c r="CW73" s="16">
        <v>0</v>
      </c>
      <c r="CX73" s="16">
        <v>0</v>
      </c>
      <c r="CY73" s="16">
        <v>0</v>
      </c>
      <c r="CZ73" s="16">
        <v>1.2962474237515431E-2</v>
      </c>
      <c r="DA73" s="16">
        <v>3.9034639962896162E-2</v>
      </c>
      <c r="DB73" s="16">
        <v>9.1475077888290957E-2</v>
      </c>
      <c r="DC73" s="16">
        <v>0.19695152962518161</v>
      </c>
      <c r="DD73" s="16">
        <v>0.33947790876194495</v>
      </c>
      <c r="DE73" s="16">
        <v>0.32444591779069687</v>
      </c>
      <c r="DF73" s="7"/>
      <c r="DJ73" s="9">
        <v>25</v>
      </c>
      <c r="DK73" s="9" t="s">
        <v>176</v>
      </c>
      <c r="DL73" s="16">
        <v>0</v>
      </c>
      <c r="DM73" s="16">
        <v>8.9218652665368872</v>
      </c>
      <c r="DN73" s="16">
        <v>9.3708162356682667</v>
      </c>
      <c r="DO73" s="16">
        <v>9.611873196320472</v>
      </c>
      <c r="DP73" s="16">
        <v>9.8157404385080955</v>
      </c>
      <c r="DQ73" s="16">
        <v>9.8589809953845897</v>
      </c>
      <c r="DR73" s="16">
        <v>9.5107327289936379</v>
      </c>
      <c r="DS73" s="16">
        <v>8.9973287458371161</v>
      </c>
      <c r="DT73" s="16">
        <v>8.2529989255729124</v>
      </c>
      <c r="DU73" s="7"/>
      <c r="HC73" s="7"/>
      <c r="HD73" s="7"/>
      <c r="HE73" s="7"/>
      <c r="HF73" s="7"/>
      <c r="HG73" s="7"/>
      <c r="HH73" s="7"/>
      <c r="IO73" s="9">
        <v>27</v>
      </c>
      <c r="IP73" s="9" t="s">
        <v>177</v>
      </c>
      <c r="IQ73" s="16">
        <v>0.77704292576889522</v>
      </c>
      <c r="IR73" s="16">
        <v>0.78528571429461147</v>
      </c>
      <c r="IS73" s="16">
        <v>0.73911362750539988</v>
      </c>
      <c r="IT73" s="16">
        <v>0.65054888447664605</v>
      </c>
      <c r="IU73" s="16">
        <v>0.50887797779678989</v>
      </c>
      <c r="IV73" s="16">
        <v>0.54555065734827413</v>
      </c>
      <c r="IW73" s="16">
        <v>0.62030616560890561</v>
      </c>
      <c r="IX73" s="16">
        <v>0.73138952062458373</v>
      </c>
      <c r="IY73" s="7"/>
      <c r="JL73" s="7"/>
      <c r="KC73" s="9">
        <v>62</v>
      </c>
      <c r="KD73" s="9" t="s">
        <v>178</v>
      </c>
      <c r="KE73" s="16">
        <v>0.2768616114688473</v>
      </c>
      <c r="KF73" s="16">
        <v>0.28367671601170674</v>
      </c>
      <c r="KG73" s="16">
        <v>0.28570888614198936</v>
      </c>
      <c r="KH73" s="16">
        <v>0.28810115223884103</v>
      </c>
      <c r="KI73" s="16">
        <v>0.28780541010265626</v>
      </c>
      <c r="KJ73" s="16">
        <v>0.28301409912930597</v>
      </c>
      <c r="KK73" s="16">
        <v>0.27581721234643941</v>
      </c>
      <c r="KL73" s="16">
        <v>0.26543541382755176</v>
      </c>
      <c r="KM73" s="7"/>
      <c r="LD73" s="7"/>
      <c r="LW73" s="7"/>
      <c r="MQ73" s="7"/>
    </row>
    <row r="74" spans="3:359" x14ac:dyDescent="0.45">
      <c r="S74" s="9">
        <v>41</v>
      </c>
      <c r="T74" s="9" t="s">
        <v>150</v>
      </c>
      <c r="U74" s="16">
        <v>0</v>
      </c>
      <c r="V74" s="16">
        <v>0</v>
      </c>
      <c r="W74" s="16">
        <v>2.5454337309165086E-2</v>
      </c>
      <c r="X74" s="16">
        <v>0.52013917148929356</v>
      </c>
      <c r="Y74" s="16">
        <v>1.1131079712303555</v>
      </c>
      <c r="Z74" s="16">
        <v>1.7981588621029232</v>
      </c>
      <c r="AA74" s="16">
        <v>4.9343122701529598</v>
      </c>
      <c r="AB74" s="16">
        <v>5.5470200893729373</v>
      </c>
      <c r="AC74" s="16">
        <v>6.2432405317775128</v>
      </c>
      <c r="AD74" s="7"/>
      <c r="AI74" s="9">
        <v>50</v>
      </c>
      <c r="AJ74" s="9" t="s">
        <v>179</v>
      </c>
      <c r="AK74" s="16">
        <v>0</v>
      </c>
      <c r="AL74" s="16">
        <v>1.3426252116736257</v>
      </c>
      <c r="AM74" s="16">
        <v>3.1558320384741791</v>
      </c>
      <c r="AN74" s="16">
        <v>3.1558320384741791</v>
      </c>
      <c r="AO74" s="16">
        <v>3.1558320384741942</v>
      </c>
      <c r="AP74" s="16">
        <v>3.1558320384742902</v>
      </c>
      <c r="AQ74" s="16">
        <v>3.1558320384747183</v>
      </c>
      <c r="AR74" s="16">
        <v>1.8132068268025661</v>
      </c>
      <c r="AS74" s="16">
        <v>0.55758766165102003</v>
      </c>
      <c r="AT74" s="7"/>
      <c r="BO74" s="9">
        <v>27</v>
      </c>
      <c r="BP74" s="9" t="s">
        <v>180</v>
      </c>
      <c r="BQ74" s="16">
        <v>0</v>
      </c>
      <c r="BR74" s="16">
        <v>2.229667895891542E-2</v>
      </c>
      <c r="BS74" s="16">
        <v>7.8659534499078962E-2</v>
      </c>
      <c r="BT74" s="16">
        <v>0.18488405021819437</v>
      </c>
      <c r="BU74" s="16">
        <v>0.35600844931416908</v>
      </c>
      <c r="BV74" s="16">
        <v>0.6441843523367875</v>
      </c>
      <c r="BW74" s="16">
        <v>1.1491541503611942</v>
      </c>
      <c r="BX74" s="16">
        <v>2.0358309500422398</v>
      </c>
      <c r="BY74" s="16">
        <v>3.5865366450994673</v>
      </c>
      <c r="BZ74" s="7"/>
      <c r="CU74" s="9">
        <v>30</v>
      </c>
      <c r="CV74" s="9" t="s">
        <v>55</v>
      </c>
      <c r="CW74" s="16">
        <v>0</v>
      </c>
      <c r="CX74" s="16">
        <v>0</v>
      </c>
      <c r="CY74" s="16">
        <v>0</v>
      </c>
      <c r="CZ74" s="16">
        <v>0</v>
      </c>
      <c r="DA74" s="16">
        <v>2.9209804164481625E-3</v>
      </c>
      <c r="DB74" s="16">
        <v>2.9209804164687684E-3</v>
      </c>
      <c r="DC74" s="16">
        <v>2.9209804164889463E-3</v>
      </c>
      <c r="DD74" s="16">
        <v>2.9100835080449394E-3</v>
      </c>
      <c r="DE74" s="16">
        <v>0</v>
      </c>
      <c r="DF74" s="7"/>
      <c r="DJ74" s="9">
        <v>26</v>
      </c>
      <c r="DK74" s="9" t="s">
        <v>173</v>
      </c>
      <c r="DL74" s="16">
        <v>0</v>
      </c>
      <c r="DM74" s="16">
        <v>5.3266784542407271</v>
      </c>
      <c r="DN74" s="16">
        <v>5.5947185313815417</v>
      </c>
      <c r="DO74" s="16">
        <v>5.7386383149907836</v>
      </c>
      <c r="DP74" s="16">
        <v>5.8603544824114406</v>
      </c>
      <c r="DQ74" s="16">
        <v>5.886170669473489</v>
      </c>
      <c r="DR74" s="16">
        <v>5.6782537729620755</v>
      </c>
      <c r="DS74" s="16">
        <v>5.3717328993888325</v>
      </c>
      <c r="DT74" s="16">
        <v>4.9273408918875461</v>
      </c>
      <c r="DU74" s="7"/>
      <c r="HC74" s="7"/>
      <c r="HD74" s="7"/>
      <c r="HE74" s="7"/>
      <c r="HF74" s="7"/>
      <c r="HG74" s="7"/>
      <c r="HH74" s="7"/>
      <c r="IO74" s="9">
        <v>28</v>
      </c>
      <c r="IP74" s="9" t="s">
        <v>98</v>
      </c>
      <c r="IQ74" s="16">
        <v>3.4055599033676444E-3</v>
      </c>
      <c r="IR74" s="16">
        <v>1.1291490569343416E-2</v>
      </c>
      <c r="IS74" s="16">
        <v>2.8175193165904312E-2</v>
      </c>
      <c r="IT74" s="16">
        <v>5.4833111745985465E-2</v>
      </c>
      <c r="IU74" s="16">
        <v>9.1208844422337301E-2</v>
      </c>
      <c r="IV74" s="16">
        <v>7.4325141825857088E-2</v>
      </c>
      <c r="IW74" s="16">
        <v>4.4261663342485956E-2</v>
      </c>
      <c r="IX74" s="16">
        <v>0</v>
      </c>
      <c r="IY74" s="7"/>
      <c r="JK74" s="7"/>
      <c r="JL74" s="7"/>
      <c r="KC74" s="9">
        <v>63</v>
      </c>
      <c r="KD74" s="9" t="s">
        <v>181</v>
      </c>
      <c r="KE74" s="16">
        <v>0.50896049689194134</v>
      </c>
      <c r="KF74" s="16">
        <v>0.48618103980355537</v>
      </c>
      <c r="KG74" s="16">
        <v>0.41815076530934331</v>
      </c>
      <c r="KH74" s="16">
        <v>0.29586425034154823</v>
      </c>
      <c r="KI74" s="16">
        <v>4.0185422532193621E-2</v>
      </c>
      <c r="KJ74" s="16">
        <v>8.1900076475850583E-2</v>
      </c>
      <c r="KK74" s="16">
        <v>0.20651705193014078</v>
      </c>
      <c r="KL74" s="16">
        <v>0.47762701031512733</v>
      </c>
      <c r="KM74" s="7"/>
      <c r="LD74" s="7"/>
      <c r="LW74" s="7"/>
      <c r="MQ74" s="7"/>
    </row>
    <row r="75" spans="3:359" x14ac:dyDescent="0.45">
      <c r="S75" s="9">
        <v>46</v>
      </c>
      <c r="T75" s="9" t="s">
        <v>168</v>
      </c>
      <c r="U75" s="16">
        <v>4.3</v>
      </c>
      <c r="V75" s="16">
        <v>8.434999999997542</v>
      </c>
      <c r="W75" s="16">
        <v>11.67600000005743</v>
      </c>
      <c r="X75" s="16">
        <v>12.834292454541075</v>
      </c>
      <c r="Y75" s="16">
        <v>12.474052466082872</v>
      </c>
      <c r="Z75" s="16">
        <v>10.287166385597939</v>
      </c>
      <c r="AA75" s="16">
        <v>8.4749374734401535</v>
      </c>
      <c r="AB75" s="16">
        <v>7.0745118900469848</v>
      </c>
      <c r="AC75" s="16">
        <v>10.198258164081007</v>
      </c>
      <c r="AD75" s="7"/>
      <c r="AI75" s="9">
        <v>51</v>
      </c>
      <c r="AJ75" s="9" t="s">
        <v>182</v>
      </c>
      <c r="AK75" s="16">
        <v>0</v>
      </c>
      <c r="AL75" s="16">
        <v>2.230765161049113</v>
      </c>
      <c r="AM75" s="16">
        <v>6.3116640762594507</v>
      </c>
      <c r="AN75" s="16">
        <v>6.3116640762594507</v>
      </c>
      <c r="AO75" s="16">
        <v>6.3116640762594507</v>
      </c>
      <c r="AP75" s="16">
        <v>6.3116640762594507</v>
      </c>
      <c r="AQ75" s="16">
        <v>4.0808989152103372</v>
      </c>
      <c r="AR75" s="16">
        <v>0</v>
      </c>
      <c r="AS75" s="16">
        <v>0</v>
      </c>
      <c r="AT75" s="7"/>
      <c r="BO75" s="9">
        <v>28</v>
      </c>
      <c r="BP75" s="9" t="s">
        <v>183</v>
      </c>
      <c r="BQ75" s="16">
        <v>0</v>
      </c>
      <c r="BR75" s="16">
        <v>0</v>
      </c>
      <c r="BS75" s="16">
        <v>0</v>
      </c>
      <c r="BT75" s="16">
        <v>3.1940470968452759E-3</v>
      </c>
      <c r="BU75" s="16">
        <v>8.8004260168562404E-3</v>
      </c>
      <c r="BV75" s="16">
        <v>1.8684592987888556E-2</v>
      </c>
      <c r="BW75" s="16">
        <v>3.2928637056241682E-2</v>
      </c>
      <c r="BX75" s="16">
        <v>4.7980280592529227E-2</v>
      </c>
      <c r="BY75" s="16">
        <v>4.3003203322590333E-2</v>
      </c>
      <c r="BZ75" s="7"/>
      <c r="CU75" s="9">
        <v>31</v>
      </c>
      <c r="CV75" s="9" t="s">
        <v>134</v>
      </c>
      <c r="CW75" s="16">
        <v>0</v>
      </c>
      <c r="CX75" s="16">
        <v>4.0596376292820491</v>
      </c>
      <c r="CY75" s="16">
        <v>3.6343644955854701</v>
      </c>
      <c r="CZ75" s="16">
        <v>2.0157134848126574</v>
      </c>
      <c r="DA75" s="16">
        <v>1.3349375698379833</v>
      </c>
      <c r="DB75" s="16">
        <v>4.2155096314677148E-2</v>
      </c>
      <c r="DC75" s="16">
        <v>4.9388980099765003E-3</v>
      </c>
      <c r="DD75" s="16">
        <v>0</v>
      </c>
      <c r="DE75" s="16">
        <v>0</v>
      </c>
      <c r="DF75" s="7"/>
      <c r="DJ75" s="9">
        <v>27</v>
      </c>
      <c r="DK75" s="9" t="s">
        <v>177</v>
      </c>
      <c r="DL75" s="16">
        <v>0</v>
      </c>
      <c r="DM75" s="16">
        <v>0.10007012357182261</v>
      </c>
      <c r="DN75" s="16">
        <v>0.10113165677544664</v>
      </c>
      <c r="DO75" s="16">
        <v>9.5185464773256651E-2</v>
      </c>
      <c r="DP75" s="16">
        <v>8.377980816783244E-2</v>
      </c>
      <c r="DQ75" s="16">
        <v>6.5534966515156751E-2</v>
      </c>
      <c r="DR75" s="16">
        <v>7.0257793855481004E-2</v>
      </c>
      <c r="DS75" s="16">
        <v>7.9885052146151936E-2</v>
      </c>
      <c r="DT75" s="16">
        <v>9.4190729084387997E-2</v>
      </c>
      <c r="DU75" s="7"/>
      <c r="IO75" s="9">
        <v>29</v>
      </c>
      <c r="IP75" s="9" t="s">
        <v>184</v>
      </c>
      <c r="IQ75" s="16">
        <v>0.91326067469436412</v>
      </c>
      <c r="IR75" s="16">
        <v>0.96850352069692958</v>
      </c>
      <c r="IS75" s="16">
        <v>1.0006882391892482</v>
      </c>
      <c r="IT75" s="16">
        <v>1.0383544028848206</v>
      </c>
      <c r="IU75" s="16">
        <v>1.0680109303782799</v>
      </c>
      <c r="IV75" s="16">
        <v>1.0893506940718551</v>
      </c>
      <c r="IW75" s="16">
        <v>1.1058501248242067</v>
      </c>
      <c r="IX75" s="16">
        <v>1.1163127908304633</v>
      </c>
      <c r="IY75" s="7"/>
      <c r="JK75" s="7"/>
      <c r="JL75" s="7"/>
      <c r="KC75" s="9">
        <v>64</v>
      </c>
      <c r="KD75" s="9" t="s">
        <v>185</v>
      </c>
      <c r="KE75" s="16">
        <v>0.3251954549362997</v>
      </c>
      <c r="KF75" s="16">
        <v>0.97927967055996301</v>
      </c>
      <c r="KG75" s="16">
        <v>2.2948766589217313</v>
      </c>
      <c r="KH75" s="16">
        <v>4.6158166622943915</v>
      </c>
      <c r="KI75" s="16">
        <v>9.2840560199561395</v>
      </c>
      <c r="KJ75" s="16">
        <v>8.3539408559334714</v>
      </c>
      <c r="KK75" s="16">
        <v>5.8230933870651738</v>
      </c>
      <c r="KL75" s="16">
        <v>0.50076981377976804</v>
      </c>
      <c r="KM75" s="7"/>
      <c r="LD75" s="7"/>
      <c r="LW75" s="7"/>
      <c r="MQ75" s="7"/>
    </row>
    <row r="76" spans="3:359" x14ac:dyDescent="0.45">
      <c r="S76" s="9">
        <v>47</v>
      </c>
      <c r="T76" s="9" t="s">
        <v>171</v>
      </c>
      <c r="U76" s="16">
        <v>1.49</v>
      </c>
      <c r="V76" s="16">
        <v>4.8450000000155962</v>
      </c>
      <c r="W76" s="16">
        <v>9.6819999997580304</v>
      </c>
      <c r="X76" s="16">
        <v>9.3087500000113721</v>
      </c>
      <c r="Y76" s="16">
        <v>8.9354999999913023</v>
      </c>
      <c r="Z76" s="16">
        <v>5.2102500013504383</v>
      </c>
      <c r="AA76" s="16">
        <v>4.8527982310481582E-3</v>
      </c>
      <c r="AB76" s="16">
        <v>4.902798236157733E-3</v>
      </c>
      <c r="AC76" s="16">
        <v>6.4021295472248543</v>
      </c>
      <c r="AD76" s="7"/>
      <c r="AI76" s="9">
        <v>52</v>
      </c>
      <c r="AJ76" s="9" t="s">
        <v>186</v>
      </c>
      <c r="AK76" s="16">
        <v>3.6</v>
      </c>
      <c r="AL76" s="16">
        <v>4.9100795082269961</v>
      </c>
      <c r="AM76" s="16">
        <v>8.1085870256558117</v>
      </c>
      <c r="AN76" s="16">
        <v>9.7375285526681097</v>
      </c>
      <c r="AO76" s="16">
        <v>9.7375285526315203</v>
      </c>
      <c r="AP76" s="16">
        <v>9.7375285528405424</v>
      </c>
      <c r="AQ76" s="16">
        <v>9.7335584899706618</v>
      </c>
      <c r="AR76" s="16">
        <v>9.677130105139268</v>
      </c>
      <c r="AS76" s="16">
        <v>9.7066100808253051</v>
      </c>
      <c r="AT76" s="7"/>
      <c r="BO76" s="9">
        <v>31</v>
      </c>
      <c r="BP76" s="9" t="s">
        <v>187</v>
      </c>
      <c r="BQ76" s="16">
        <v>0</v>
      </c>
      <c r="BR76" s="16">
        <v>0</v>
      </c>
      <c r="BS76" s="16">
        <v>0</v>
      </c>
      <c r="BT76" s="16">
        <v>0</v>
      </c>
      <c r="BU76" s="16">
        <v>0</v>
      </c>
      <c r="BV76" s="16">
        <v>0</v>
      </c>
      <c r="BW76" s="16">
        <v>0</v>
      </c>
      <c r="BX76" s="16">
        <v>0</v>
      </c>
      <c r="BY76" s="16">
        <v>8.4704631467143066E-3</v>
      </c>
      <c r="BZ76" s="7"/>
      <c r="CU76" s="9">
        <v>32</v>
      </c>
      <c r="CV76" s="9" t="s">
        <v>78</v>
      </c>
      <c r="CW76" s="16">
        <v>0</v>
      </c>
      <c r="CX76" s="16">
        <v>0.18824873053481414</v>
      </c>
      <c r="CY76" s="16">
        <v>0.56864132383403287</v>
      </c>
      <c r="CZ76" s="16">
        <v>1.3205366327439279</v>
      </c>
      <c r="DA76" s="16">
        <v>1.2140740140730049</v>
      </c>
      <c r="DB76" s="16">
        <v>0.83368142077378682</v>
      </c>
      <c r="DC76" s="16">
        <v>8.1786111863892522E-2</v>
      </c>
      <c r="DD76" s="16">
        <v>0</v>
      </c>
      <c r="DE76" s="16">
        <v>0</v>
      </c>
      <c r="DF76" s="7"/>
      <c r="DJ76" s="9">
        <v>28</v>
      </c>
      <c r="DK76" s="9" t="s">
        <v>98</v>
      </c>
      <c r="DL76" s="16">
        <v>0</v>
      </c>
      <c r="DM76" s="16">
        <v>1.7543164685478504E-3</v>
      </c>
      <c r="DN76" s="16">
        <v>5.8166200044414479E-3</v>
      </c>
      <c r="DO76" s="16">
        <v>1.45139732607801E-2</v>
      </c>
      <c r="DP76" s="16">
        <v>2.8246348232660139E-2</v>
      </c>
      <c r="DQ76" s="16">
        <v>4.6984690443735114E-2</v>
      </c>
      <c r="DR76" s="16">
        <v>3.8287337187438007E-2</v>
      </c>
      <c r="DS76" s="16">
        <v>2.2800645747050097E-2</v>
      </c>
      <c r="DT76" s="16">
        <v>0</v>
      </c>
      <c r="DU76" s="7"/>
      <c r="IO76" s="9">
        <v>30</v>
      </c>
      <c r="IP76" s="9" t="s">
        <v>188</v>
      </c>
      <c r="IQ76" s="16">
        <v>8.7900799078989529</v>
      </c>
      <c r="IR76" s="16">
        <v>9.3217890290269807</v>
      </c>
      <c r="IS76" s="16">
        <v>9.6315650384406641</v>
      </c>
      <c r="IT76" s="16">
        <v>9.9940996333070089</v>
      </c>
      <c r="IU76" s="16">
        <v>10.279541954082831</v>
      </c>
      <c r="IV76" s="16">
        <v>10.484935915828364</v>
      </c>
      <c r="IW76" s="16">
        <v>10.643741959673408</v>
      </c>
      <c r="IX76" s="16">
        <v>10.74444450035516</v>
      </c>
      <c r="IY76" s="7"/>
      <c r="KC76" s="9">
        <v>65</v>
      </c>
      <c r="KD76" s="9" t="s">
        <v>189</v>
      </c>
      <c r="KE76" s="16">
        <v>0.1639450779914717</v>
      </c>
      <c r="KF76" s="16">
        <v>0.15286220923007512</v>
      </c>
      <c r="KG76" s="16">
        <v>0.13891378162965679</v>
      </c>
      <c r="KH76" s="16">
        <v>0.12555048851044068</v>
      </c>
      <c r="KI76" s="16">
        <v>0.11085798277821968</v>
      </c>
      <c r="KJ76" s="16">
        <v>9.6554236483521849E-2</v>
      </c>
      <c r="KK76" s="16">
        <v>8.1860338849871733E-2</v>
      </c>
      <c r="KL76" s="16">
        <v>6.7158914741358947E-2</v>
      </c>
      <c r="KM76" s="7"/>
      <c r="LD76" s="7"/>
      <c r="LW76" s="7"/>
      <c r="MQ76" s="7"/>
    </row>
    <row r="77" spans="3:359" x14ac:dyDescent="0.45">
      <c r="S77" s="9">
        <v>48</v>
      </c>
      <c r="T77" s="9" t="s">
        <v>174</v>
      </c>
      <c r="U77" s="16">
        <v>0</v>
      </c>
      <c r="V77" s="16">
        <v>0</v>
      </c>
      <c r="W77" s="16">
        <v>0</v>
      </c>
      <c r="X77" s="16">
        <v>0</v>
      </c>
      <c r="Y77" s="16">
        <v>0</v>
      </c>
      <c r="Z77" s="16">
        <v>0</v>
      </c>
      <c r="AA77" s="16">
        <v>7.4599868941911437E-2</v>
      </c>
      <c r="AB77" s="16">
        <v>0.13824377565576695</v>
      </c>
      <c r="AC77" s="16">
        <v>6.0452026228151503</v>
      </c>
      <c r="AD77" s="7"/>
      <c r="AI77" s="9">
        <v>55</v>
      </c>
      <c r="AJ77" s="9" t="s">
        <v>163</v>
      </c>
      <c r="AK77" s="16">
        <v>0</v>
      </c>
      <c r="AL77" s="16">
        <v>0</v>
      </c>
      <c r="AM77" s="16">
        <v>0</v>
      </c>
      <c r="AN77" s="16">
        <v>0.11813210187733074</v>
      </c>
      <c r="AO77" s="16">
        <v>1.1534263758132417</v>
      </c>
      <c r="AP77" s="16">
        <v>1.1601677588580555</v>
      </c>
      <c r="AQ77" s="16">
        <v>3.4711182779709855</v>
      </c>
      <c r="AR77" s="16">
        <v>4.0646848689829795</v>
      </c>
      <c r="AS77" s="16">
        <v>9.9740556717243916</v>
      </c>
      <c r="AT77" s="7"/>
      <c r="BO77" s="9">
        <v>32</v>
      </c>
      <c r="BP77" s="9" t="s">
        <v>190</v>
      </c>
      <c r="BQ77" s="16">
        <v>0</v>
      </c>
      <c r="BR77" s="16">
        <v>0</v>
      </c>
      <c r="BS77" s="16">
        <v>0</v>
      </c>
      <c r="BT77" s="16">
        <v>0</v>
      </c>
      <c r="BU77" s="16">
        <v>0</v>
      </c>
      <c r="BV77" s="16">
        <v>0</v>
      </c>
      <c r="BW77" s="16">
        <v>0</v>
      </c>
      <c r="BX77" s="16">
        <v>0</v>
      </c>
      <c r="BY77" s="16">
        <v>8.7928957372070432E-2</v>
      </c>
      <c r="BZ77" s="7"/>
      <c r="CU77" s="9">
        <v>33</v>
      </c>
      <c r="CV77" s="9" t="s">
        <v>88</v>
      </c>
      <c r="CW77" s="16">
        <v>0</v>
      </c>
      <c r="CX77" s="16">
        <v>0</v>
      </c>
      <c r="CY77" s="16">
        <v>0</v>
      </c>
      <c r="CZ77" s="16">
        <v>6.4454213957573558E-2</v>
      </c>
      <c r="DA77" s="16">
        <v>0.19409466047182111</v>
      </c>
      <c r="DB77" s="16">
        <v>0.45076792816078515</v>
      </c>
      <c r="DC77" s="16">
        <v>0.48393014526128297</v>
      </c>
      <c r="DD77" s="16">
        <v>0.40941061650504756</v>
      </c>
      <c r="DE77" s="16">
        <v>0.25436360575596012</v>
      </c>
      <c r="DF77" s="7"/>
      <c r="DJ77" s="9">
        <v>29</v>
      </c>
      <c r="DK77" s="9" t="s">
        <v>184</v>
      </c>
      <c r="DL77" s="16">
        <v>0</v>
      </c>
      <c r="DM77" s="16">
        <v>0.70611535743253706</v>
      </c>
      <c r="DN77" s="16">
        <v>0.74882804947278747</v>
      </c>
      <c r="DO77" s="16">
        <v>0.77371264664398931</v>
      </c>
      <c r="DP77" s="16">
        <v>0.80283539043224283</v>
      </c>
      <c r="DQ77" s="16">
        <v>0.82576523958868431</v>
      </c>
      <c r="DR77" s="16">
        <v>0.84226472903955507</v>
      </c>
      <c r="DS77" s="16">
        <v>0.85502176738135116</v>
      </c>
      <c r="DT77" s="16">
        <v>0.86311129685679644</v>
      </c>
      <c r="DU77" s="7"/>
      <c r="IO77" s="9">
        <v>32</v>
      </c>
      <c r="IP77" s="9" t="s">
        <v>191</v>
      </c>
      <c r="IQ77" s="16">
        <v>0.98047158347609997</v>
      </c>
      <c r="IR77" s="16">
        <v>1.039779995845886</v>
      </c>
      <c r="IS77" s="16">
        <v>1.0743333307023462</v>
      </c>
      <c r="IT77" s="16">
        <v>1.1147715146572064</v>
      </c>
      <c r="IU77" s="16">
        <v>1.146610597711585</v>
      </c>
      <c r="IV77" s="16">
        <v>1.1695208493838301</v>
      </c>
      <c r="IW77" s="16">
        <v>1.1872345465180973</v>
      </c>
      <c r="IX77" s="16">
        <v>1.1984672065799939</v>
      </c>
      <c r="IY77" s="7"/>
      <c r="KC77" s="9">
        <v>66</v>
      </c>
      <c r="KD77" s="9" t="s">
        <v>192</v>
      </c>
      <c r="KE77" s="16">
        <v>2.3202538453845314</v>
      </c>
      <c r="KF77" s="16">
        <v>2.1634021168859539</v>
      </c>
      <c r="KG77" s="16">
        <v>1.7672557694099142</v>
      </c>
      <c r="KH77" s="16">
        <v>1.2614152091874544</v>
      </c>
      <c r="KI77" s="16">
        <v>0.57926418661686474</v>
      </c>
      <c r="KJ77" s="16">
        <v>0.10502844788402077</v>
      </c>
      <c r="KK77" s="16">
        <v>3.2063990218712569E-3</v>
      </c>
      <c r="KL77" s="16">
        <v>0</v>
      </c>
      <c r="KM77" s="7"/>
      <c r="LD77" s="7"/>
      <c r="LW77" s="7"/>
      <c r="MQ77" s="7"/>
    </row>
    <row r="78" spans="3:359" x14ac:dyDescent="0.45">
      <c r="S78" s="9">
        <v>50</v>
      </c>
      <c r="T78" s="9" t="s">
        <v>179</v>
      </c>
      <c r="U78" s="16">
        <v>0</v>
      </c>
      <c r="V78" s="16">
        <v>1.4179999999452229</v>
      </c>
      <c r="W78" s="16">
        <v>3.3329999999071305</v>
      </c>
      <c r="X78" s="16">
        <v>3.3329999999071305</v>
      </c>
      <c r="Y78" s="16">
        <v>3.3329999999071473</v>
      </c>
      <c r="Z78" s="16">
        <v>3.3329999999072544</v>
      </c>
      <c r="AA78" s="16">
        <v>3.3329999999077335</v>
      </c>
      <c r="AB78" s="16">
        <v>1.9149999999641698</v>
      </c>
      <c r="AC78" s="16">
        <v>0.59198725081343229</v>
      </c>
      <c r="AD78" s="7"/>
      <c r="AI78" s="9">
        <v>57</v>
      </c>
      <c r="AJ78" s="9" t="s">
        <v>69</v>
      </c>
      <c r="AK78" s="16">
        <v>0</v>
      </c>
      <c r="AL78" s="16">
        <v>0</v>
      </c>
      <c r="AM78" s="16">
        <v>0</v>
      </c>
      <c r="AN78" s="16">
        <v>0</v>
      </c>
      <c r="AO78" s="16">
        <v>0</v>
      </c>
      <c r="AP78" s="16">
        <v>0</v>
      </c>
      <c r="AQ78" s="16">
        <v>1.29061040815252E-2</v>
      </c>
      <c r="AR78" s="16">
        <v>1.2906104085031646E-2</v>
      </c>
      <c r="AS78" s="16">
        <v>3.1176884568265523E-2</v>
      </c>
      <c r="AT78" s="7"/>
      <c r="BO78" s="9">
        <v>33</v>
      </c>
      <c r="BP78" s="9" t="s">
        <v>193</v>
      </c>
      <c r="BQ78" s="16">
        <v>0</v>
      </c>
      <c r="BR78" s="16">
        <v>0</v>
      </c>
      <c r="BS78" s="16">
        <v>0</v>
      </c>
      <c r="BT78" s="16">
        <v>0</v>
      </c>
      <c r="BU78" s="16">
        <v>0</v>
      </c>
      <c r="BV78" s="16">
        <v>0</v>
      </c>
      <c r="BW78" s="16">
        <v>2.9646621013616884E-3</v>
      </c>
      <c r="BX78" s="16">
        <v>2.3436243362741797E-2</v>
      </c>
      <c r="BY78" s="16">
        <v>7.7935368725500165E-2</v>
      </c>
      <c r="BZ78" s="7"/>
      <c r="CU78" s="9">
        <v>34</v>
      </c>
      <c r="CV78" s="9" t="s">
        <v>157</v>
      </c>
      <c r="CW78" s="16">
        <v>0</v>
      </c>
      <c r="CX78" s="16">
        <v>0</v>
      </c>
      <c r="CY78" s="16">
        <v>0</v>
      </c>
      <c r="CZ78" s="16">
        <v>5.4282738251930397E-2</v>
      </c>
      <c r="DA78" s="16">
        <v>0.16252918715456832</v>
      </c>
      <c r="DB78" s="16">
        <v>0.35547863589402218</v>
      </c>
      <c r="DC78" s="16">
        <v>0.30125571623279357</v>
      </c>
      <c r="DD78" s="16">
        <v>0.19300926733018747</v>
      </c>
      <c r="DE78" s="16">
        <v>0</v>
      </c>
      <c r="DF78" s="7"/>
      <c r="DJ78" s="9">
        <v>30</v>
      </c>
      <c r="DK78" s="9" t="s">
        <v>188</v>
      </c>
      <c r="DL78" s="16">
        <v>0</v>
      </c>
      <c r="DM78" s="16">
        <v>6.9354293474018549</v>
      </c>
      <c r="DN78" s="16">
        <v>7.3549512495450626</v>
      </c>
      <c r="DO78" s="16">
        <v>7.599366505073978</v>
      </c>
      <c r="DP78" s="16">
        <v>7.8854086224414246</v>
      </c>
      <c r="DQ78" s="16">
        <v>8.1106244417788815</v>
      </c>
      <c r="DR78" s="16">
        <v>8.2726815931352569</v>
      </c>
      <c r="DS78" s="16">
        <v>8.3979805788746251</v>
      </c>
      <c r="DT78" s="16">
        <v>8.4774355284678169</v>
      </c>
      <c r="DU78" s="7"/>
      <c r="IO78" s="9">
        <v>33</v>
      </c>
      <c r="IP78" s="9" t="s">
        <v>194</v>
      </c>
      <c r="IQ78" s="16">
        <v>7.2715501326517948</v>
      </c>
      <c r="IR78" s="16">
        <v>7.2717892049814088</v>
      </c>
      <c r="IS78" s="16">
        <v>6.6171177877807432</v>
      </c>
      <c r="IT78" s="16">
        <v>5.463539885289169</v>
      </c>
      <c r="IU78" s="16">
        <v>3.6591676648545177</v>
      </c>
      <c r="IV78" s="16">
        <v>4.7528717030911141</v>
      </c>
      <c r="IW78" s="16">
        <v>6.5701783052457623</v>
      </c>
      <c r="IX78" s="16">
        <v>9.1565151184646982</v>
      </c>
      <c r="IY78" s="7"/>
      <c r="KC78" s="9">
        <v>68</v>
      </c>
      <c r="KD78" s="9" t="s">
        <v>195</v>
      </c>
      <c r="KE78" s="16">
        <v>0</v>
      </c>
      <c r="KF78" s="16">
        <v>0</v>
      </c>
      <c r="KG78" s="16">
        <v>0.66534256481418164</v>
      </c>
      <c r="KH78" s="16">
        <v>1.4043331084501469</v>
      </c>
      <c r="KI78" s="16">
        <v>2.9158663556804152</v>
      </c>
      <c r="KJ78" s="16">
        <v>4.306329975343604</v>
      </c>
      <c r="KK78" s="16">
        <v>4.1738892072743781</v>
      </c>
      <c r="KL78" s="16">
        <v>3.4993562254312534</v>
      </c>
      <c r="KM78" s="7"/>
      <c r="LD78" s="7"/>
      <c r="LW78" s="7"/>
      <c r="MQ78" s="7"/>
    </row>
    <row r="79" spans="3:359" x14ac:dyDescent="0.45">
      <c r="S79" s="9">
        <v>51</v>
      </c>
      <c r="T79" s="9" t="s">
        <v>182</v>
      </c>
      <c r="U79" s="16">
        <v>0</v>
      </c>
      <c r="V79" s="16">
        <v>2.3559999996591365</v>
      </c>
      <c r="W79" s="16">
        <v>6.6659999990865861</v>
      </c>
      <c r="X79" s="16">
        <v>6.6659999990865861</v>
      </c>
      <c r="Y79" s="16">
        <v>6.6659999990865861</v>
      </c>
      <c r="Z79" s="16">
        <v>6.6659999990865861</v>
      </c>
      <c r="AA79" s="16">
        <v>4.3099999994274505</v>
      </c>
      <c r="AB79" s="16">
        <v>0</v>
      </c>
      <c r="AC79" s="16">
        <v>0</v>
      </c>
      <c r="AD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BO79" s="9">
        <v>34</v>
      </c>
      <c r="BP79" s="9" t="s">
        <v>196</v>
      </c>
      <c r="BQ79" s="16">
        <v>0</v>
      </c>
      <c r="BR79" s="16">
        <v>0</v>
      </c>
      <c r="BS79" s="16">
        <v>1.8362559651791211E-4</v>
      </c>
      <c r="BT79" s="16">
        <v>1.4323337090220917E-3</v>
      </c>
      <c r="BU79" s="16">
        <v>5.0727787251095662E-3</v>
      </c>
      <c r="BV79" s="16">
        <v>1.1906221116577468E-2</v>
      </c>
      <c r="BW79" s="16">
        <v>2.305053077679239E-2</v>
      </c>
      <c r="BX79" s="16">
        <v>4.1250817562321303E-2</v>
      </c>
      <c r="BY79" s="16">
        <v>6.5727425576157447E-2</v>
      </c>
      <c r="BZ79" s="7"/>
      <c r="CU79" s="9">
        <v>35</v>
      </c>
      <c r="CV79" s="9" t="s">
        <v>161</v>
      </c>
      <c r="CW79" s="16">
        <v>0</v>
      </c>
      <c r="CX79" s="16">
        <v>0.15983489791823244</v>
      </c>
      <c r="CY79" s="16">
        <v>0.48131996865953947</v>
      </c>
      <c r="CZ79" s="16">
        <v>1.0846217842736379</v>
      </c>
      <c r="DA79" s="16">
        <v>0.95351395351237012</v>
      </c>
      <c r="DB79" s="16">
        <v>0.63202888277106317</v>
      </c>
      <c r="DC79" s="16">
        <v>2.8727067156964138E-2</v>
      </c>
      <c r="DD79" s="16">
        <v>0</v>
      </c>
      <c r="DE79" s="16">
        <v>0</v>
      </c>
      <c r="DF79" s="7"/>
      <c r="DJ79" s="9">
        <v>31</v>
      </c>
      <c r="DK79" s="9" t="s">
        <v>197</v>
      </c>
      <c r="DL79" s="16">
        <v>0</v>
      </c>
      <c r="DM79" s="16">
        <v>0.57768853586016311</v>
      </c>
      <c r="DN79" s="16">
        <v>0.61263273055536172</v>
      </c>
      <c r="DO79" s="16">
        <v>0.63299136792815724</v>
      </c>
      <c r="DP79" s="16">
        <v>0.65681732645201418</v>
      </c>
      <c r="DQ79" s="16">
        <v>0.67557674139354518</v>
      </c>
      <c r="DR79" s="16">
        <v>0.68907533734244464</v>
      </c>
      <c r="DS79" s="16">
        <v>0.69951215155981483</v>
      </c>
      <c r="DT79" s="16">
        <v>0.70613037390745181</v>
      </c>
      <c r="DU79" s="7"/>
      <c r="IO79" s="9">
        <v>34</v>
      </c>
      <c r="IP79" s="9" t="s">
        <v>107</v>
      </c>
      <c r="IQ79" s="16">
        <v>5.4859344690157116E-2</v>
      </c>
      <c r="IR79" s="16">
        <v>0.16808143602399939</v>
      </c>
      <c r="IS79" s="16">
        <v>0.39774778643874809</v>
      </c>
      <c r="IT79" s="16">
        <v>0.76338109693748435</v>
      </c>
      <c r="IU79" s="16">
        <v>1.2752882994403556</v>
      </c>
      <c r="IV79" s="16">
        <v>1.0456219490256067</v>
      </c>
      <c r="IW79" s="16">
        <v>0.62512929383671345</v>
      </c>
      <c r="IX79" s="16">
        <v>0</v>
      </c>
      <c r="IY79" s="7"/>
      <c r="KC79" s="9">
        <v>69</v>
      </c>
      <c r="KD79" s="9" t="s">
        <v>198</v>
      </c>
      <c r="KE79" s="16">
        <v>0</v>
      </c>
      <c r="KF79" s="16">
        <v>0</v>
      </c>
      <c r="KG79" s="16">
        <v>7.0172175690880356E-2</v>
      </c>
      <c r="KH79" s="16">
        <v>0.22022287247372754</v>
      </c>
      <c r="KI79" s="16">
        <v>0.3903153396588</v>
      </c>
      <c r="KJ79" s="16">
        <v>0.42739924944811414</v>
      </c>
      <c r="KK79" s="16">
        <v>0.36705464503976731</v>
      </c>
      <c r="KL79" s="16">
        <v>0.21805148957658729</v>
      </c>
      <c r="KM79" s="7"/>
      <c r="LD79" s="7"/>
      <c r="LW79" s="7"/>
      <c r="MQ79" s="7"/>
    </row>
    <row r="80" spans="3:359" x14ac:dyDescent="0.45">
      <c r="S80" s="9">
        <v>52</v>
      </c>
      <c r="T80" s="9" t="s">
        <v>186</v>
      </c>
      <c r="U80" s="16">
        <v>1.5</v>
      </c>
      <c r="V80" s="16">
        <v>1.3414000000000073</v>
      </c>
      <c r="W80" s="16">
        <v>2.2152102869190315</v>
      </c>
      <c r="X80" s="16">
        <v>2.660225924786638</v>
      </c>
      <c r="Y80" s="16">
        <v>2.6602259247766424</v>
      </c>
      <c r="Z80" s="16">
        <v>2.6602259248337452</v>
      </c>
      <c r="AA80" s="16">
        <v>2.6591413309234579</v>
      </c>
      <c r="AB80" s="16">
        <v>2.6437254837287223</v>
      </c>
      <c r="AC80" s="16">
        <v>2.651779210622347</v>
      </c>
      <c r="AD80" s="7"/>
      <c r="AT80" s="7"/>
      <c r="BO80" s="9">
        <v>37</v>
      </c>
      <c r="BP80" s="9" t="s">
        <v>113</v>
      </c>
      <c r="BQ80" s="16">
        <v>0</v>
      </c>
      <c r="BR80" s="16">
        <v>0</v>
      </c>
      <c r="BS80" s="16">
        <v>0</v>
      </c>
      <c r="BT80" s="16">
        <v>0</v>
      </c>
      <c r="BU80" s="16">
        <v>0</v>
      </c>
      <c r="BV80" s="16">
        <v>0</v>
      </c>
      <c r="BW80" s="16">
        <v>0</v>
      </c>
      <c r="BX80" s="16">
        <v>9.8523936714403487E-2</v>
      </c>
      <c r="BY80" s="16">
        <v>0.84537513461590286</v>
      </c>
      <c r="BZ80" s="7"/>
      <c r="CU80" s="9">
        <v>36</v>
      </c>
      <c r="CV80" s="9" t="s">
        <v>165</v>
      </c>
      <c r="CW80" s="16">
        <v>0</v>
      </c>
      <c r="CX80" s="16">
        <v>0</v>
      </c>
      <c r="CY80" s="16">
        <v>0</v>
      </c>
      <c r="CZ80" s="16">
        <v>5.1906210116922778E-2</v>
      </c>
      <c r="DA80" s="16">
        <v>0.15630813891687592</v>
      </c>
      <c r="DB80" s="16">
        <v>0.35319483157797571</v>
      </c>
      <c r="DC80" s="16">
        <v>0.65338121307427544</v>
      </c>
      <c r="DD80" s="16">
        <v>0.64965509432157098</v>
      </c>
      <c r="DE80" s="16">
        <v>0.63738762141405858</v>
      </c>
      <c r="DF80" s="7"/>
      <c r="DJ80" s="9">
        <v>32</v>
      </c>
      <c r="DK80" s="9" t="s">
        <v>191</v>
      </c>
      <c r="DL80" s="16">
        <v>0</v>
      </c>
      <c r="DM80" s="16">
        <v>5.6891998537462598</v>
      </c>
      <c r="DN80" s="16">
        <v>6.0333377325656032</v>
      </c>
      <c r="DO80" s="16">
        <v>6.233833933500744</v>
      </c>
      <c r="DP80" s="16">
        <v>6.4684770523008934</v>
      </c>
      <c r="DQ80" s="16">
        <v>6.6532237698081902</v>
      </c>
      <c r="DR80" s="16">
        <v>6.7861608203659616</v>
      </c>
      <c r="DS80" s="16">
        <v>6.8889447917160505</v>
      </c>
      <c r="DT80" s="16">
        <v>6.9541224562790136</v>
      </c>
      <c r="DU80" s="7"/>
      <c r="IO80" s="9">
        <v>35</v>
      </c>
      <c r="IP80" s="9" t="s">
        <v>199</v>
      </c>
      <c r="IQ80" s="16">
        <v>1.958414576280237</v>
      </c>
      <c r="IR80" s="16">
        <v>2.0142145138247325</v>
      </c>
      <c r="IS80" s="16">
        <v>2.0725506666284872</v>
      </c>
      <c r="IT80" s="16">
        <v>2.1331116006641433</v>
      </c>
      <c r="IU80" s="16">
        <v>2.1935104602276816</v>
      </c>
      <c r="IV80" s="16">
        <v>2.2545407965467121</v>
      </c>
      <c r="IW80" s="16">
        <v>2.3161132095492998</v>
      </c>
      <c r="IX80" s="16">
        <v>2.3781860369156007</v>
      </c>
      <c r="IY80" s="7"/>
      <c r="KC80" s="9">
        <v>71</v>
      </c>
      <c r="KD80" s="9" t="s">
        <v>200</v>
      </c>
      <c r="KE80" s="16">
        <v>0</v>
      </c>
      <c r="KF80" s="16">
        <v>0</v>
      </c>
      <c r="KG80" s="16">
        <v>4.7237123174180697E-2</v>
      </c>
      <c r="KH80" s="16">
        <v>0.12356854916880687</v>
      </c>
      <c r="KI80" s="16">
        <v>0.24292275682557996</v>
      </c>
      <c r="KJ80" s="16">
        <v>0.3076715124721548</v>
      </c>
      <c r="KK80" s="16">
        <v>0.27807017734691047</v>
      </c>
      <c r="KL80" s="16">
        <v>0.3046694797664386</v>
      </c>
      <c r="KM80" s="7"/>
      <c r="LD80" s="7"/>
      <c r="LW80" s="7"/>
      <c r="MQ80" s="7"/>
    </row>
    <row r="81" spans="19:355" x14ac:dyDescent="0.45">
      <c r="S81" s="9">
        <v>55</v>
      </c>
      <c r="T81" s="9" t="s">
        <v>163</v>
      </c>
      <c r="U81" s="16">
        <v>0</v>
      </c>
      <c r="V81" s="16">
        <v>0</v>
      </c>
      <c r="W81" s="16">
        <v>0</v>
      </c>
      <c r="X81" s="16">
        <v>4.3975073002830142E-2</v>
      </c>
      <c r="Y81" s="16">
        <v>0.41144167477519572</v>
      </c>
      <c r="Z81" s="16">
        <v>0.41372811065984749</v>
      </c>
      <c r="AA81" s="16">
        <v>1.1641670209848105</v>
      </c>
      <c r="AB81" s="16">
        <v>1.3418699816744402</v>
      </c>
      <c r="AC81" s="16">
        <v>3.0526817496694894</v>
      </c>
      <c r="AD81" s="7"/>
      <c r="AT81" s="7"/>
      <c r="BO81" s="9">
        <v>39</v>
      </c>
      <c r="BP81" s="9" t="s">
        <v>135</v>
      </c>
      <c r="BQ81" s="16">
        <v>0</v>
      </c>
      <c r="BR81" s="16">
        <v>0</v>
      </c>
      <c r="BS81" s="16">
        <v>0</v>
      </c>
      <c r="BT81" s="16">
        <v>0</v>
      </c>
      <c r="BU81" s="16">
        <v>0</v>
      </c>
      <c r="BV81" s="16">
        <v>0</v>
      </c>
      <c r="BW81" s="16">
        <v>0</v>
      </c>
      <c r="BX81" s="16">
        <v>8.4704631465817891E-4</v>
      </c>
      <c r="BY81" s="16">
        <v>7.6234168322439483E-3</v>
      </c>
      <c r="BZ81" s="7"/>
      <c r="CU81" s="9">
        <v>38</v>
      </c>
      <c r="CV81" s="9" t="s">
        <v>67</v>
      </c>
      <c r="CW81" s="16">
        <v>0</v>
      </c>
      <c r="CX81" s="16">
        <v>0</v>
      </c>
      <c r="CY81" s="16">
        <v>0</v>
      </c>
      <c r="CZ81" s="16">
        <v>2.0401489367230705E-3</v>
      </c>
      <c r="DA81" s="16">
        <v>9.8066818015953659E-3</v>
      </c>
      <c r="DB81" s="16">
        <v>4.3156829296758084E-2</v>
      </c>
      <c r="DC81" s="16">
        <v>0.11007089007523739</v>
      </c>
      <c r="DD81" s="16">
        <v>0.20886269682002709</v>
      </c>
      <c r="DE81" s="16">
        <v>0.37802320703811298</v>
      </c>
      <c r="DF81" s="7"/>
      <c r="DJ81" s="9">
        <v>33</v>
      </c>
      <c r="DK81" s="9" t="s">
        <v>194</v>
      </c>
      <c r="DL81" s="16">
        <v>0</v>
      </c>
      <c r="DM81" s="16">
        <v>5.9690572385456164</v>
      </c>
      <c r="DN81" s="16">
        <v>5.9692534878175936</v>
      </c>
      <c r="DO81" s="16">
        <v>5.4318479703663227</v>
      </c>
      <c r="DP81" s="16">
        <v>4.4849009778434912</v>
      </c>
      <c r="DQ81" s="16">
        <v>3.0037310942648565</v>
      </c>
      <c r="DR81" s="16">
        <v>3.9015289347759152</v>
      </c>
      <c r="DS81" s="16">
        <v>5.3933163707915783</v>
      </c>
      <c r="DT81" s="16">
        <v>7.5163839691210601</v>
      </c>
      <c r="DU81" s="7"/>
      <c r="IO81" s="9">
        <v>36</v>
      </c>
      <c r="IP81" s="9" t="s">
        <v>201</v>
      </c>
      <c r="IQ81" s="16">
        <v>17.158956297065568</v>
      </c>
      <c r="IR81" s="16">
        <v>17.647856196537518</v>
      </c>
      <c r="IS81" s="16">
        <v>18.048614837179901</v>
      </c>
      <c r="IT81" s="16">
        <v>17.921742625521514</v>
      </c>
      <c r="IU81" s="16">
        <v>17.114208242449621</v>
      </c>
      <c r="IV81" s="16">
        <v>14.956537252285511</v>
      </c>
      <c r="IW81" s="16">
        <v>10.191002542905188</v>
      </c>
      <c r="IX81" s="16">
        <v>0.50009873462188315</v>
      </c>
      <c r="IY81" s="7"/>
      <c r="KC81" s="9">
        <v>75</v>
      </c>
      <c r="KD81" s="9" t="s">
        <v>202</v>
      </c>
      <c r="KE81" s="16">
        <v>0.17367077600106554</v>
      </c>
      <c r="KF81" s="16">
        <v>0.16193043928775541</v>
      </c>
      <c r="KG81" s="16">
        <v>0.14715455046549247</v>
      </c>
      <c r="KH81" s="16">
        <v>0.13299850800068055</v>
      </c>
      <c r="KI81" s="16">
        <v>0.11743440017154633</v>
      </c>
      <c r="KJ81" s="16">
        <v>0.10228211411845782</v>
      </c>
      <c r="KK81" s="16">
        <v>8.6716531816261058E-2</v>
      </c>
      <c r="KL81" s="16">
        <v>7.1142976546864869E-2</v>
      </c>
      <c r="KM81" s="7"/>
      <c r="LD81" s="7"/>
      <c r="LW81" s="7"/>
      <c r="MQ81" s="7"/>
    </row>
    <row r="82" spans="19:355" x14ac:dyDescent="0.45">
      <c r="S82" s="9">
        <v>57</v>
      </c>
      <c r="T82" s="9" t="s">
        <v>69</v>
      </c>
      <c r="U82" s="16">
        <v>0</v>
      </c>
      <c r="V82" s="16">
        <v>0</v>
      </c>
      <c r="W82" s="16">
        <v>0</v>
      </c>
      <c r="X82" s="16">
        <v>0</v>
      </c>
      <c r="Y82" s="16">
        <v>0</v>
      </c>
      <c r="Z82" s="16">
        <v>0</v>
      </c>
      <c r="AA82" s="16">
        <v>1.6414832443675551E-3</v>
      </c>
      <c r="AB82" s="16">
        <v>1.6414832448796216E-3</v>
      </c>
      <c r="AC82" s="16">
        <v>3.9652813361001791E-3</v>
      </c>
      <c r="AD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BO82" s="9">
        <v>43</v>
      </c>
      <c r="BP82" s="9" t="s">
        <v>120</v>
      </c>
      <c r="BQ82" s="16">
        <v>0</v>
      </c>
      <c r="BR82" s="16">
        <v>0</v>
      </c>
      <c r="BS82" s="16">
        <v>0</v>
      </c>
      <c r="BT82" s="16">
        <v>0</v>
      </c>
      <c r="BU82" s="16">
        <v>0</v>
      </c>
      <c r="BV82" s="16">
        <v>0</v>
      </c>
      <c r="BW82" s="16">
        <v>0</v>
      </c>
      <c r="BX82" s="16">
        <v>4.4077069412814127E-2</v>
      </c>
      <c r="BY82" s="16">
        <v>0.28127358325408286</v>
      </c>
      <c r="BZ82" s="7"/>
      <c r="CU82" s="9">
        <v>40</v>
      </c>
      <c r="CV82" s="9" t="s">
        <v>173</v>
      </c>
      <c r="CW82" s="16">
        <v>0</v>
      </c>
      <c r="CX82" s="16">
        <v>0.79752569000195028</v>
      </c>
      <c r="CY82" s="16">
        <v>0.83765742487318384</v>
      </c>
      <c r="CZ82" s="16">
        <v>0.85920551074206442</v>
      </c>
      <c r="DA82" s="16">
        <v>0.87742920703619143</v>
      </c>
      <c r="DB82" s="16">
        <v>0.88129448116091058</v>
      </c>
      <c r="DC82" s="16">
        <v>0.85016456262390738</v>
      </c>
      <c r="DD82" s="16">
        <v>0.8042713717176897</v>
      </c>
      <c r="DE82" s="16">
        <v>0.73773571625088485</v>
      </c>
      <c r="DF82" s="7"/>
      <c r="DJ82" s="9">
        <v>34</v>
      </c>
      <c r="DK82" s="9" t="s">
        <v>107</v>
      </c>
      <c r="DL82" s="16">
        <v>0</v>
      </c>
      <c r="DM82" s="16">
        <v>0.18013136816825276</v>
      </c>
      <c r="DN82" s="16">
        <v>0.55189757015307428</v>
      </c>
      <c r="DO82" s="16">
        <v>1.3060100036149462</v>
      </c>
      <c r="DP82" s="16">
        <v>2.5065717099205993</v>
      </c>
      <c r="DQ82" s="16">
        <v>4.1874256334011939</v>
      </c>
      <c r="DR82" s="16">
        <v>3.4333131999393207</v>
      </c>
      <c r="DS82" s="16">
        <v>2.0526201254654177</v>
      </c>
      <c r="DT82" s="16">
        <v>0</v>
      </c>
      <c r="DU82" s="7"/>
      <c r="IO82" s="9">
        <v>37</v>
      </c>
      <c r="IP82" s="9" t="s">
        <v>203</v>
      </c>
      <c r="IQ82" s="16">
        <v>0</v>
      </c>
      <c r="IR82" s="16">
        <v>0</v>
      </c>
      <c r="IS82" s="16">
        <v>0.11036270666028181</v>
      </c>
      <c r="IT82" s="16">
        <v>0.7678490349807896</v>
      </c>
      <c r="IU82" s="16">
        <v>2.1045774937868589</v>
      </c>
      <c r="IV82" s="16">
        <v>4.7969753422748882</v>
      </c>
      <c r="IW82" s="16">
        <v>10.101986399864533</v>
      </c>
      <c r="IX82" s="16">
        <v>20.336751015102564</v>
      </c>
      <c r="IY82" s="7"/>
      <c r="KC82" s="9">
        <v>77</v>
      </c>
      <c r="KD82" s="9" t="s">
        <v>204</v>
      </c>
      <c r="KE82" s="16">
        <v>0.2473094051588805</v>
      </c>
      <c r="KF82" s="16">
        <v>0.23059101559565212</v>
      </c>
      <c r="KG82" s="16">
        <v>0.20954996102407392</v>
      </c>
      <c r="KH82" s="16">
        <v>0.18939157558934447</v>
      </c>
      <c r="KI82" s="16">
        <v>0.16722808707571452</v>
      </c>
      <c r="KJ82" s="16">
        <v>0.14565103803572638</v>
      </c>
      <c r="KK82" s="16">
        <v>0.12348544985360725</v>
      </c>
      <c r="KL82" s="16">
        <v>0.10130850806430147</v>
      </c>
      <c r="KM82" s="7"/>
      <c r="LD82" s="7"/>
      <c r="LW82" s="7"/>
      <c r="MQ82" s="7"/>
    </row>
    <row r="83" spans="19:355" x14ac:dyDescent="0.45">
      <c r="U83" s="7"/>
      <c r="V83" s="7"/>
      <c r="W83" s="7"/>
      <c r="X83" s="7"/>
      <c r="Y83" s="7"/>
      <c r="Z83" s="7"/>
      <c r="AA83" s="7"/>
      <c r="AB83" s="7"/>
      <c r="AC83" s="7"/>
      <c r="AD83" s="7"/>
      <c r="BO83" s="9">
        <v>45</v>
      </c>
      <c r="BP83" s="9" t="s">
        <v>142</v>
      </c>
      <c r="BQ83" s="16">
        <v>0</v>
      </c>
      <c r="BR83" s="16">
        <v>0</v>
      </c>
      <c r="BS83" s="16">
        <v>0</v>
      </c>
      <c r="BT83" s="16">
        <v>0</v>
      </c>
      <c r="BU83" s="16">
        <v>0</v>
      </c>
      <c r="BV83" s="16">
        <v>0</v>
      </c>
      <c r="BW83" s="16">
        <v>0</v>
      </c>
      <c r="BX83" s="16">
        <v>0</v>
      </c>
      <c r="BY83" s="16">
        <v>3.8117084160324429E-3</v>
      </c>
      <c r="BZ83" s="7"/>
      <c r="CU83" s="9">
        <v>41</v>
      </c>
      <c r="CV83" s="9" t="s">
        <v>177</v>
      </c>
      <c r="CW83" s="16">
        <v>0</v>
      </c>
      <c r="CX83" s="16">
        <v>0.15878356002093832</v>
      </c>
      <c r="CY83" s="16">
        <v>0.16046791909970845</v>
      </c>
      <c r="CZ83" s="16">
        <v>0.15103295988335344</v>
      </c>
      <c r="DA83" s="16">
        <v>0.13293534297688706</v>
      </c>
      <c r="DB83" s="16">
        <v>0.10398583431008798</v>
      </c>
      <c r="DC83" s="16">
        <v>0.1114796527615329</v>
      </c>
      <c r="DD83" s="16">
        <v>0.12675544427723623</v>
      </c>
      <c r="DE83" s="16">
        <v>0.14945458995314057</v>
      </c>
      <c r="DF83" s="7"/>
      <c r="DJ83" s="9">
        <v>35</v>
      </c>
      <c r="DK83" s="9" t="s">
        <v>199</v>
      </c>
      <c r="DL83" s="16">
        <v>0</v>
      </c>
      <c r="DM83" s="16">
        <v>0.4693804212189468</v>
      </c>
      <c r="DN83" s="16">
        <v>0.4827541973876136</v>
      </c>
      <c r="DO83" s="16">
        <v>0.49673583759135859</v>
      </c>
      <c r="DP83" s="16">
        <v>0.51125069929191858</v>
      </c>
      <c r="DQ83" s="16">
        <v>0.52572671600791177</v>
      </c>
      <c r="DR83" s="16">
        <v>0.54035408107939231</v>
      </c>
      <c r="DS83" s="16">
        <v>0.55511136766245939</v>
      </c>
      <c r="DT83" s="16">
        <v>0.56998859039575056</v>
      </c>
      <c r="DU83" s="7"/>
      <c r="IO83" s="9">
        <v>39</v>
      </c>
      <c r="IP83" s="9" t="s">
        <v>205</v>
      </c>
      <c r="IQ83" s="16">
        <v>3.888538138560711</v>
      </c>
      <c r="IR83" s="16">
        <v>3.9993319346747329</v>
      </c>
      <c r="IS83" s="16">
        <v>4.1151615234564334</v>
      </c>
      <c r="IT83" s="16">
        <v>4.2354085357880011</v>
      </c>
      <c r="IU83" s="16">
        <v>4.355333740483136</v>
      </c>
      <c r="IV83" s="16">
        <v>4.4765127764543342</v>
      </c>
      <c r="IW83" s="16">
        <v>4.5987681350202001</v>
      </c>
      <c r="IX83" s="16">
        <v>4.722017093390261</v>
      </c>
      <c r="IY83" s="7"/>
      <c r="KC83" s="9">
        <v>78</v>
      </c>
      <c r="KD83" s="9" t="s">
        <v>206</v>
      </c>
      <c r="KE83" s="16">
        <v>4.5696494279661631E-2</v>
      </c>
      <c r="KF83" s="16">
        <v>4.1975122571966464E-2</v>
      </c>
      <c r="KG83" s="16">
        <v>3.6396929895608873E-2</v>
      </c>
      <c r="KH83" s="16">
        <v>3.0099728142226379E-2</v>
      </c>
      <c r="KI83" s="16">
        <v>2.2214924765112564E-2</v>
      </c>
      <c r="KJ83" s="16">
        <v>1.9892073477478265E-2</v>
      </c>
      <c r="KK83" s="16">
        <v>1.8495384758557273E-2</v>
      </c>
      <c r="KL83" s="16">
        <v>1.8781759587848616E-2</v>
      </c>
      <c r="KM83" s="7"/>
      <c r="LD83" s="7"/>
      <c r="LW83" s="7"/>
      <c r="MQ83" s="7"/>
    </row>
    <row r="84" spans="19:355" x14ac:dyDescent="0.45">
      <c r="AD84" s="7"/>
      <c r="BO84" s="9">
        <v>53</v>
      </c>
      <c r="BP84" s="9" t="s">
        <v>207</v>
      </c>
      <c r="BQ84" s="16">
        <v>0</v>
      </c>
      <c r="BR84" s="16">
        <v>3.5708765129094014E-4</v>
      </c>
      <c r="BS84" s="16">
        <v>1.516686307315445E-3</v>
      </c>
      <c r="BT84" s="16">
        <v>3.8132659706149592E-3</v>
      </c>
      <c r="BU84" s="16">
        <v>7.7290521002239508E-3</v>
      </c>
      <c r="BV84" s="16">
        <v>1.418566358200057E-2</v>
      </c>
      <c r="BW84" s="16">
        <v>1.4827622302048314E-2</v>
      </c>
      <c r="BX84" s="16">
        <v>1.4464173069012341E-2</v>
      </c>
      <c r="BY84" s="16">
        <v>6.8479629312778048E-3</v>
      </c>
      <c r="BZ84" s="7"/>
      <c r="CU84" s="9">
        <v>42</v>
      </c>
      <c r="CV84" s="9" t="s">
        <v>98</v>
      </c>
      <c r="CW84" s="16">
        <v>0</v>
      </c>
      <c r="CX84" s="16">
        <v>4.6255887647198559E-3</v>
      </c>
      <c r="CY84" s="16">
        <v>1.53366240490578E-2</v>
      </c>
      <c r="CZ84" s="16">
        <v>3.8268848779650817E-2</v>
      </c>
      <c r="DA84" s="16">
        <v>7.4476865133409356E-2</v>
      </c>
      <c r="DB84" s="16">
        <v>0.12388406546184876</v>
      </c>
      <c r="DC84" s="16">
        <v>0.10095184073136532</v>
      </c>
      <c r="DD84" s="16">
        <v>6.0118235612992413E-2</v>
      </c>
      <c r="DE84" s="16">
        <v>0</v>
      </c>
      <c r="DF84" s="7"/>
      <c r="DJ84" s="9">
        <v>36</v>
      </c>
      <c r="DK84" s="9" t="s">
        <v>201</v>
      </c>
      <c r="DL84" s="16">
        <v>0</v>
      </c>
      <c r="DM84" s="16">
        <v>4.1146457860182473</v>
      </c>
      <c r="DN84" s="16">
        <v>4.2318819323385801</v>
      </c>
      <c r="DO84" s="16">
        <v>4.3279821742986107</v>
      </c>
      <c r="DP84" s="16">
        <v>4.2975587498184025</v>
      </c>
      <c r="DQ84" s="16">
        <v>4.1039153901147669</v>
      </c>
      <c r="DR84" s="16">
        <v>3.5865149320921081</v>
      </c>
      <c r="DS84" s="16">
        <v>2.4437596869243809</v>
      </c>
      <c r="DT84" s="16">
        <v>0.11992158004137418</v>
      </c>
      <c r="DU84" s="7"/>
      <c r="IO84" s="9">
        <v>40</v>
      </c>
      <c r="IP84" s="9" t="s">
        <v>208</v>
      </c>
      <c r="IQ84" s="16">
        <v>6.8346343644528877</v>
      </c>
      <c r="IR84" s="16">
        <v>6.5221915988546266</v>
      </c>
      <c r="IS84" s="16">
        <v>5.6275280412002306</v>
      </c>
      <c r="IT84" s="16">
        <v>3.9792288323985394</v>
      </c>
      <c r="IU84" s="16">
        <v>0.49073460122372337</v>
      </c>
      <c r="IV84" s="16">
        <v>1.5155429398250542</v>
      </c>
      <c r="IW84" s="16">
        <v>3.5656673231998388</v>
      </c>
      <c r="IX84" s="16">
        <v>7.631330213900986</v>
      </c>
      <c r="IY84" s="7"/>
      <c r="KC84" s="9">
        <v>79</v>
      </c>
      <c r="KD84" s="9" t="s">
        <v>209</v>
      </c>
      <c r="KE84" s="16">
        <v>9.7459131685661985E-4</v>
      </c>
      <c r="KF84" s="16">
        <v>4.9459029944801391E-3</v>
      </c>
      <c r="KG84" s="16">
        <v>1.5656757053975137E-2</v>
      </c>
      <c r="KH84" s="16">
        <v>3.2003817991655692E-2</v>
      </c>
      <c r="KI84" s="16">
        <v>5.6114904600022865E-2</v>
      </c>
      <c r="KJ84" s="16">
        <v>4.5404050541180727E-2</v>
      </c>
      <c r="KK84" s="16">
        <v>2.8082398287297271E-2</v>
      </c>
      <c r="KL84" s="16">
        <v>0</v>
      </c>
      <c r="KM84" s="7"/>
      <c r="LD84" s="7"/>
      <c r="LW84" s="7"/>
      <c r="MQ84" s="7"/>
    </row>
    <row r="85" spans="19:355" x14ac:dyDescent="0.45">
      <c r="U85" s="7"/>
      <c r="V85" s="7"/>
      <c r="W85" s="7"/>
      <c r="X85" s="7"/>
      <c r="Y85" s="7"/>
      <c r="Z85" s="7"/>
      <c r="AA85" s="7"/>
      <c r="AB85" s="7"/>
      <c r="AC85" s="7"/>
      <c r="AD85" s="7"/>
      <c r="BO85" s="9">
        <v>55</v>
      </c>
      <c r="BP85" s="9" t="s">
        <v>210</v>
      </c>
      <c r="BQ85" s="16">
        <v>0</v>
      </c>
      <c r="BR85" s="16">
        <v>1.5882118400009379E-3</v>
      </c>
      <c r="BS85" s="16">
        <v>4.3871837673709986E-3</v>
      </c>
      <c r="BT85" s="16">
        <v>9.3199286651383054E-3</v>
      </c>
      <c r="BU85" s="16">
        <v>1.6424898770965941E-2</v>
      </c>
      <c r="BV85" s="16">
        <v>2.8946283746441412E-2</v>
      </c>
      <c r="BW85" s="16">
        <v>4.0202403338318288E-2</v>
      </c>
      <c r="BX85" s="16">
        <v>3.295647114507675E-2</v>
      </c>
      <c r="BY85" s="16">
        <v>1.7636114242266878E-2</v>
      </c>
      <c r="BZ85" s="7"/>
      <c r="CU85" s="9">
        <v>43</v>
      </c>
      <c r="CV85" s="9" t="s">
        <v>184</v>
      </c>
      <c r="CW85" s="16">
        <v>0</v>
      </c>
      <c r="CX85" s="16">
        <v>0.19083638249309934</v>
      </c>
      <c r="CY85" s="16">
        <v>0.20238001420951057</v>
      </c>
      <c r="CZ85" s="16">
        <v>0.20910538344835178</v>
      </c>
      <c r="DA85" s="16">
        <v>0.21697616407126821</v>
      </c>
      <c r="DB85" s="16">
        <v>0.22317323855501603</v>
      </c>
      <c r="DC85" s="16">
        <v>0.22763242903521758</v>
      </c>
      <c r="DD85" s="16">
        <v>0.23108017595482308</v>
      </c>
      <c r="DE85" s="16">
        <v>0.23326647104799103</v>
      </c>
      <c r="DF85" s="7"/>
      <c r="DJ85" s="9">
        <v>37</v>
      </c>
      <c r="DK85" s="9" t="s">
        <v>203</v>
      </c>
      <c r="DL85" s="16">
        <v>0</v>
      </c>
      <c r="DM85" s="16">
        <v>0</v>
      </c>
      <c r="DN85" s="16">
        <v>0</v>
      </c>
      <c r="DO85" s="16">
        <v>2.9106197936252732E-2</v>
      </c>
      <c r="DP85" s="16">
        <v>0.20250650490211933</v>
      </c>
      <c r="DQ85" s="16">
        <v>0.5550448241080379</v>
      </c>
      <c r="DR85" s="16">
        <v>1.2651167956342326</v>
      </c>
      <c r="DS85" s="16">
        <v>2.66421896129164</v>
      </c>
      <c r="DT85" s="16">
        <v>5.3634558116441209</v>
      </c>
      <c r="DU85" s="7"/>
      <c r="IO85" s="9">
        <v>41</v>
      </c>
      <c r="IP85" s="9" t="s">
        <v>114</v>
      </c>
      <c r="IQ85" s="16">
        <v>6.1964365484603774E-2</v>
      </c>
      <c r="IR85" s="16">
        <v>0.18659683737139149</v>
      </c>
      <c r="IS85" s="16">
        <v>0.43727725549714924</v>
      </c>
      <c r="IT85" s="16">
        <v>0.87952075077406999</v>
      </c>
      <c r="IU85" s="16">
        <v>1.7690303836211201</v>
      </c>
      <c r="IV85" s="16">
        <v>1.5287303965906496</v>
      </c>
      <c r="IW85" s="16">
        <v>1.024522535829125</v>
      </c>
      <c r="IX85" s="16">
        <v>1.0380431095286973E-2</v>
      </c>
      <c r="IY85" s="7"/>
      <c r="KC85" s="9">
        <v>81</v>
      </c>
      <c r="KD85" s="9" t="s">
        <v>211</v>
      </c>
      <c r="KE85" s="16">
        <v>1.3359639701822341</v>
      </c>
      <c r="KF85" s="16">
        <v>4.0230647039985916</v>
      </c>
      <c r="KG85" s="16">
        <v>4.049395134806419</v>
      </c>
      <c r="KH85" s="16">
        <v>4.049395134806419</v>
      </c>
      <c r="KI85" s="16">
        <v>4.049395134806419</v>
      </c>
      <c r="KJ85" s="16">
        <v>4.049395134806419</v>
      </c>
      <c r="KK85" s="16">
        <v>2.7134311646241853</v>
      </c>
      <c r="KL85" s="16">
        <v>2.6330430807826728E-2</v>
      </c>
      <c r="KM85" s="7"/>
      <c r="LD85" s="7"/>
      <c r="LW85" s="7"/>
      <c r="MQ85" s="7"/>
    </row>
    <row r="86" spans="19:355" x14ac:dyDescent="0.45">
      <c r="BO86" s="9">
        <v>56</v>
      </c>
      <c r="BP86" s="9" t="s">
        <v>212</v>
      </c>
      <c r="BQ86" s="16">
        <v>0</v>
      </c>
      <c r="BR86" s="16">
        <v>0</v>
      </c>
      <c r="BS86" s="16">
        <v>0</v>
      </c>
      <c r="BT86" s="16">
        <v>1.6058352568560448E-3</v>
      </c>
      <c r="BU86" s="16">
        <v>4.4132422494927931E-3</v>
      </c>
      <c r="BV86" s="16">
        <v>9.3646643227383447E-3</v>
      </c>
      <c r="BW86" s="16">
        <v>1.6503738285122815E-2</v>
      </c>
      <c r="BX86" s="16">
        <v>2.9085225908462256E-2</v>
      </c>
      <c r="BY86" s="16">
        <v>5.125810598372877E-2</v>
      </c>
      <c r="BZ86" s="7"/>
      <c r="CU86" s="9">
        <v>44</v>
      </c>
      <c r="CV86" s="9" t="s">
        <v>188</v>
      </c>
      <c r="CW86" s="16">
        <v>0</v>
      </c>
      <c r="CX86" s="16">
        <v>1.9358472877846828</v>
      </c>
      <c r="CY86" s="16">
        <v>2.0529460708231739</v>
      </c>
      <c r="CZ86" s="16">
        <v>2.1211683229446074</v>
      </c>
      <c r="DA86" s="16">
        <v>2.2010096462947488</v>
      </c>
      <c r="DB86" s="16">
        <v>2.2638728680495706</v>
      </c>
      <c r="DC86" s="16">
        <v>2.309106966935873</v>
      </c>
      <c r="DD86" s="16">
        <v>2.3440809663172679</v>
      </c>
      <c r="DE86" s="16">
        <v>2.3662587783843243</v>
      </c>
      <c r="DF86" s="7"/>
      <c r="DJ86" s="9">
        <v>38</v>
      </c>
      <c r="DK86" s="9" t="s">
        <v>213</v>
      </c>
      <c r="DL86" s="16">
        <v>0</v>
      </c>
      <c r="DM86" s="16">
        <v>3.0663211860820949</v>
      </c>
      <c r="DN86" s="16">
        <v>3.1536880453503291</v>
      </c>
      <c r="DO86" s="16">
        <v>3.2450258976229494</v>
      </c>
      <c r="DP86" s="16">
        <v>3.3398471256364086</v>
      </c>
      <c r="DQ86" s="16">
        <v>3.4344145910433821</v>
      </c>
      <c r="DR86" s="16">
        <v>3.5299707697581897</v>
      </c>
      <c r="DS86" s="16">
        <v>3.6263756866511963</v>
      </c>
      <c r="DT86" s="16">
        <v>3.7235641103587445</v>
      </c>
      <c r="DU86" s="7"/>
      <c r="IO86" s="9">
        <v>42</v>
      </c>
      <c r="IP86" s="9" t="s">
        <v>214</v>
      </c>
      <c r="IQ86" s="16">
        <v>4.4600688234808441</v>
      </c>
      <c r="IR86" s="16">
        <v>4.5772537622781444</v>
      </c>
      <c r="IS86" s="16">
        <v>4.645301370503228</v>
      </c>
      <c r="IT86" s="16">
        <v>4.7212940864720725</v>
      </c>
      <c r="IU86" s="16">
        <v>4.765088329061447</v>
      </c>
      <c r="IV86" s="16">
        <v>4.8051445418000158</v>
      </c>
      <c r="IW86" s="16">
        <v>4.8261101579811578</v>
      </c>
      <c r="IX86" s="16">
        <v>4.831837234120739</v>
      </c>
      <c r="IY86" s="7"/>
      <c r="KC86" s="9">
        <v>82</v>
      </c>
      <c r="KD86" s="9" t="s">
        <v>215</v>
      </c>
      <c r="KE86" s="16">
        <v>1.9814423443511475E-2</v>
      </c>
      <c r="KF86" s="16">
        <v>3.9232558411123421E-2</v>
      </c>
      <c r="KG86" s="16">
        <v>1.4148746590364596</v>
      </c>
      <c r="KH86" s="16">
        <v>1.7122092533213848</v>
      </c>
      <c r="KI86" s="16">
        <v>1.7122092533213848</v>
      </c>
      <c r="KJ86" s="16">
        <v>1.6923948298778744</v>
      </c>
      <c r="KK86" s="16">
        <v>1.672976694910262</v>
      </c>
      <c r="KL86" s="16">
        <v>0.29733459428492526</v>
      </c>
      <c r="KM86" s="7"/>
      <c r="LD86" s="7"/>
      <c r="LW86" s="7"/>
      <c r="MQ86" s="7"/>
    </row>
    <row r="87" spans="19:355" x14ac:dyDescent="0.45">
      <c r="BO87" s="9">
        <v>57</v>
      </c>
      <c r="BP87" s="9" t="s">
        <v>216</v>
      </c>
      <c r="BQ87" s="16">
        <v>0</v>
      </c>
      <c r="BR87" s="16">
        <v>0</v>
      </c>
      <c r="BS87" s="16">
        <v>0</v>
      </c>
      <c r="BT87" s="16">
        <v>1.6058352568466786E-3</v>
      </c>
      <c r="BU87" s="16">
        <v>4.4132422494816944E-3</v>
      </c>
      <c r="BV87" s="16">
        <v>9.3646643227315359E-3</v>
      </c>
      <c r="BW87" s="16">
        <v>1.6503738285092023E-2</v>
      </c>
      <c r="BX87" s="16">
        <v>2.9085225908411103E-2</v>
      </c>
      <c r="BY87" s="16">
        <v>4.3068125177095101E-2</v>
      </c>
      <c r="BZ87" s="7"/>
      <c r="CU87" s="9">
        <v>46</v>
      </c>
      <c r="CV87" s="9" t="s">
        <v>191</v>
      </c>
      <c r="CW87" s="16">
        <v>0</v>
      </c>
      <c r="CX87" s="16">
        <v>0.2305410478404615</v>
      </c>
      <c r="CY87" s="16">
        <v>0.244486402059713</v>
      </c>
      <c r="CZ87" s="16">
        <v>0.25261102510686828</v>
      </c>
      <c r="DA87" s="16">
        <v>0.26211936931473073</v>
      </c>
      <c r="DB87" s="16">
        <v>0.26960578268289004</v>
      </c>
      <c r="DC87" s="16">
        <v>0.27499273475352787</v>
      </c>
      <c r="DD87" s="16">
        <v>0.27915780630408177</v>
      </c>
      <c r="DE87" s="16">
        <v>0.28179897333466941</v>
      </c>
      <c r="DF87" s="7"/>
      <c r="DJ87" s="9">
        <v>39</v>
      </c>
      <c r="DK87" s="9" t="s">
        <v>205</v>
      </c>
      <c r="DL87" s="16">
        <v>0</v>
      </c>
      <c r="DM87" s="16">
        <v>4.1399150806704501</v>
      </c>
      <c r="DN87" s="16">
        <v>4.257871209949136</v>
      </c>
      <c r="DO87" s="16">
        <v>4.3811886738129973</v>
      </c>
      <c r="DP87" s="16">
        <v>4.509209128291884</v>
      </c>
      <c r="DQ87" s="16">
        <v>4.6368869716815437</v>
      </c>
      <c r="DR87" s="16">
        <v>4.765899701042084</v>
      </c>
      <c r="DS87" s="16">
        <v>4.8960583325341114</v>
      </c>
      <c r="DT87" s="16">
        <v>5.0272747957014223</v>
      </c>
      <c r="DU87" s="7"/>
      <c r="IO87" s="9">
        <v>44</v>
      </c>
      <c r="IP87" s="9" t="s">
        <v>217</v>
      </c>
      <c r="IQ87" s="16">
        <v>1.7207452365279394</v>
      </c>
      <c r="IR87" s="16">
        <v>1.7659565176110152</v>
      </c>
      <c r="IS87" s="16">
        <v>1.7922100581604257</v>
      </c>
      <c r="IT87" s="16">
        <v>1.8215289115659588</v>
      </c>
      <c r="IU87" s="16">
        <v>1.8384252280367526</v>
      </c>
      <c r="IV87" s="16">
        <v>1.8538793701119585</v>
      </c>
      <c r="IW87" s="16">
        <v>1.8619681430889208</v>
      </c>
      <c r="IX87" s="16">
        <v>1.864177714146338</v>
      </c>
      <c r="IY87" s="7"/>
      <c r="KC87" s="9">
        <v>91</v>
      </c>
      <c r="KD87" s="9" t="s">
        <v>218</v>
      </c>
      <c r="KE87" s="16">
        <v>0.26667166707168194</v>
      </c>
      <c r="KF87" s="16">
        <v>0.80304364135197925</v>
      </c>
      <c r="KG87" s="16">
        <v>1.8818792669941005</v>
      </c>
      <c r="KH87" s="16">
        <v>3.7851313896352385</v>
      </c>
      <c r="KI87" s="16">
        <v>6.6943802302622135</v>
      </c>
      <c r="KJ87" s="16">
        <v>6.1151456999010296</v>
      </c>
      <c r="KK87" s="16">
        <v>4.5845236146938451</v>
      </c>
      <c r="KL87" s="16">
        <v>1.2390891194471194</v>
      </c>
      <c r="KM87" s="7"/>
      <c r="LD87" s="7"/>
      <c r="LW87" s="7"/>
      <c r="MQ87" s="7"/>
    </row>
    <row r="88" spans="19:355" x14ac:dyDescent="0.45">
      <c r="BO88" s="9">
        <v>58</v>
      </c>
      <c r="BP88" s="9" t="s">
        <v>219</v>
      </c>
      <c r="BQ88" s="16">
        <v>0</v>
      </c>
      <c r="BR88" s="16">
        <v>3.8117084159048241E-3</v>
      </c>
      <c r="BS88" s="16">
        <v>1.0529241041611482E-2</v>
      </c>
      <c r="BT88" s="16">
        <v>2.2367828796246499E-2</v>
      </c>
      <c r="BU88" s="16">
        <v>3.9419757051169825E-2</v>
      </c>
      <c r="BV88" s="16">
        <v>6.7966391439282639E-2</v>
      </c>
      <c r="BW88" s="16">
        <v>0.10323911439192694</v>
      </c>
      <c r="BX88" s="16">
        <v>9.6961561325199744E-2</v>
      </c>
      <c r="BY88" s="16">
        <v>6.1697394311394205E-2</v>
      </c>
      <c r="BZ88" s="7"/>
      <c r="CU88" s="9">
        <v>47</v>
      </c>
      <c r="CV88" s="9" t="s">
        <v>194</v>
      </c>
      <c r="CW88" s="16">
        <v>0</v>
      </c>
      <c r="CX88" s="16">
        <v>1.7138356445462348</v>
      </c>
      <c r="CY88" s="16">
        <v>1.71389199163491</v>
      </c>
      <c r="CZ88" s="16">
        <v>1.5595921257471757</v>
      </c>
      <c r="DA88" s="16">
        <v>1.2877047163248936</v>
      </c>
      <c r="DB88" s="16">
        <v>0.86243123666833588</v>
      </c>
      <c r="DC88" s="16">
        <v>1.1202069421396057</v>
      </c>
      <c r="DD88" s="16">
        <v>1.5485289333277523</v>
      </c>
      <c r="DE88" s="16">
        <v>2.1581040773390678</v>
      </c>
      <c r="DF88" s="7"/>
      <c r="DJ88" s="9">
        <v>40</v>
      </c>
      <c r="DK88" s="9" t="s">
        <v>208</v>
      </c>
      <c r="DL88" s="16">
        <v>0</v>
      </c>
      <c r="DM88" s="16">
        <v>3.0911310495047597</v>
      </c>
      <c r="DN88" s="16">
        <v>2.9498211443316182</v>
      </c>
      <c r="DO88" s="16">
        <v>2.5451876036832068</v>
      </c>
      <c r="DP88" s="16">
        <v>1.7997038526136782</v>
      </c>
      <c r="DQ88" s="16">
        <v>0.22194676145348094</v>
      </c>
      <c r="DR88" s="16">
        <v>0.68544147182421555</v>
      </c>
      <c r="DS88" s="16">
        <v>1.6126605151364024</v>
      </c>
      <c r="DT88" s="16">
        <v>3.4514562909030579</v>
      </c>
      <c r="DU88" s="7"/>
      <c r="IO88" s="9">
        <v>45</v>
      </c>
      <c r="IP88" s="9" t="s">
        <v>220</v>
      </c>
      <c r="IQ88" s="16">
        <v>1.1360196912328353</v>
      </c>
      <c r="IR88" s="16">
        <v>1.0840869739668781</v>
      </c>
      <c r="IS88" s="16">
        <v>0.93538034763628142</v>
      </c>
      <c r="IT88" s="16">
        <v>0.66140806786333917</v>
      </c>
      <c r="IU88" s="16">
        <v>8.1567519260863683E-2</v>
      </c>
      <c r="IV88" s="16">
        <v>0</v>
      </c>
      <c r="IW88" s="16">
        <v>6.1867054070171299E-3</v>
      </c>
      <c r="IX88" s="16">
        <v>0.25313131448174758</v>
      </c>
      <c r="IY88" s="7"/>
      <c r="KC88" s="9">
        <v>92</v>
      </c>
      <c r="KD88" s="9" t="s">
        <v>221</v>
      </c>
      <c r="KE88" s="16">
        <v>2.1454713883066421</v>
      </c>
      <c r="KF88" s="16">
        <v>2.161544295263667</v>
      </c>
      <c r="KG88" s="16">
        <v>2.1765087208711362</v>
      </c>
      <c r="KH88" s="16">
        <v>2.190364665129108</v>
      </c>
      <c r="KI88" s="16">
        <v>2.203112128037545</v>
      </c>
      <c r="KJ88" s="16">
        <v>2.2147511095964467</v>
      </c>
      <c r="KK88" s="16">
        <v>2.2252816098058221</v>
      </c>
      <c r="KL88" s="16">
        <v>2.2347036286655668</v>
      </c>
      <c r="KM88" s="7"/>
      <c r="LD88" s="7"/>
      <c r="LW88" s="7"/>
      <c r="MQ88" s="7"/>
    </row>
    <row r="89" spans="19:355" x14ac:dyDescent="0.45">
      <c r="BO89" s="9">
        <v>59</v>
      </c>
      <c r="BP89" s="9" t="s">
        <v>222</v>
      </c>
      <c r="BQ89" s="16">
        <v>0</v>
      </c>
      <c r="BR89" s="16">
        <v>3.811708415977404E-3</v>
      </c>
      <c r="BS89" s="16">
        <v>1.0529241041710132E-2</v>
      </c>
      <c r="BT89" s="16">
        <v>2.2367828796262163E-2</v>
      </c>
      <c r="BU89" s="16">
        <v>3.6228872775861773E-2</v>
      </c>
      <c r="BV89" s="16">
        <v>2.9515187438759045E-2</v>
      </c>
      <c r="BW89" s="16">
        <v>1.767659968421216E-2</v>
      </c>
      <c r="BX89" s="16">
        <v>0</v>
      </c>
      <c r="BY89" s="16">
        <v>0</v>
      </c>
      <c r="BZ89" s="7"/>
      <c r="CU89" s="9">
        <v>48</v>
      </c>
      <c r="CV89" s="9" t="s">
        <v>107</v>
      </c>
      <c r="CW89" s="16">
        <v>0</v>
      </c>
      <c r="CX89" s="16">
        <v>8.3494079928630574E-2</v>
      </c>
      <c r="CY89" s="16">
        <v>0.25581429988216337</v>
      </c>
      <c r="CZ89" s="16">
        <v>0.60535877086973655</v>
      </c>
      <c r="DA89" s="16">
        <v>1.1618403880631822</v>
      </c>
      <c r="DB89" s="16">
        <v>1.9409459556418105</v>
      </c>
      <c r="DC89" s="16">
        <v>1.5914014846542366</v>
      </c>
      <c r="DD89" s="16">
        <v>0.95142578753215978</v>
      </c>
      <c r="DE89" s="16">
        <v>0</v>
      </c>
      <c r="DF89" s="7"/>
      <c r="DJ89" s="9">
        <v>41</v>
      </c>
      <c r="DK89" s="9" t="s">
        <v>114</v>
      </c>
      <c r="DL89" s="16">
        <v>0</v>
      </c>
      <c r="DM89" s="16">
        <v>0.11209961727200785</v>
      </c>
      <c r="DN89" s="16">
        <v>0.33757198818887968</v>
      </c>
      <c r="DO89" s="16">
        <v>0.79107746201587514</v>
      </c>
      <c r="DP89" s="16">
        <v>1.591139339094173</v>
      </c>
      <c r="DQ89" s="16">
        <v>3.2003495459943689</v>
      </c>
      <c r="DR89" s="16">
        <v>2.7656232905745926</v>
      </c>
      <c r="DS89" s="16">
        <v>1.853461796224287</v>
      </c>
      <c r="DT89" s="16">
        <v>1.8779218407219033E-2</v>
      </c>
      <c r="DU89" s="7"/>
      <c r="IO89" s="9">
        <v>46</v>
      </c>
      <c r="IP89" s="9" t="s">
        <v>121</v>
      </c>
      <c r="IQ89" s="16">
        <v>1.0299415534463861E-2</v>
      </c>
      <c r="IR89" s="16">
        <v>3.1015218996707644E-2</v>
      </c>
      <c r="IS89" s="16">
        <v>7.2682099185307159E-2</v>
      </c>
      <c r="IT89" s="16">
        <v>0.14618966259852401</v>
      </c>
      <c r="IU89" s="16">
        <v>0.29403962860571448</v>
      </c>
      <c r="IV89" s="16">
        <v>0.31707467776496995</v>
      </c>
      <c r="IW89" s="16">
        <v>0.31691144907800461</v>
      </c>
      <c r="IX89" s="16">
        <v>0.25555320652776753</v>
      </c>
      <c r="IY89" s="7"/>
      <c r="KC89" s="9">
        <v>98</v>
      </c>
      <c r="KD89" s="9" t="s">
        <v>223</v>
      </c>
      <c r="KE89" s="16">
        <v>0</v>
      </c>
      <c r="KF89" s="16">
        <v>0</v>
      </c>
      <c r="KG89" s="16">
        <v>15.348083758028228</v>
      </c>
      <c r="KH89" s="16">
        <v>15.385376299725706</v>
      </c>
      <c r="KI89" s="16">
        <v>51.040663293854017</v>
      </c>
      <c r="KJ89" s="16">
        <v>78.488205113526291</v>
      </c>
      <c r="KK89" s="16">
        <v>78.437440569552862</v>
      </c>
      <c r="KL89" s="16">
        <v>1.1556483333662322</v>
      </c>
      <c r="KM89" s="7"/>
      <c r="LD89" s="7"/>
      <c r="LW89" s="7"/>
      <c r="MQ89" s="7"/>
    </row>
    <row r="90" spans="19:355" x14ac:dyDescent="0.45">
      <c r="BO90" s="9">
        <v>60</v>
      </c>
      <c r="BP90" s="9" t="s">
        <v>224</v>
      </c>
      <c r="BQ90" s="16">
        <v>0</v>
      </c>
      <c r="BR90" s="16">
        <v>3.8117084160350506E-3</v>
      </c>
      <c r="BS90" s="16">
        <v>1.0529241041898525E-2</v>
      </c>
      <c r="BT90" s="16">
        <v>2.2367828796432412E-2</v>
      </c>
      <c r="BU90" s="16">
        <v>3.9419757050524924E-2</v>
      </c>
      <c r="BV90" s="16">
        <v>6.9094908603673177E-2</v>
      </c>
      <c r="BW90" s="16">
        <v>6.278470475380328E-2</v>
      </c>
      <c r="BX90" s="16">
        <v>4.1921068083709476E-2</v>
      </c>
      <c r="BY90" s="16">
        <v>5.5283839047059217E-3</v>
      </c>
      <c r="BZ90" s="7"/>
      <c r="CU90" s="9">
        <v>49</v>
      </c>
      <c r="CV90" s="9" t="s">
        <v>199</v>
      </c>
      <c r="CW90" s="16">
        <v>0</v>
      </c>
      <c r="CX90" s="16">
        <v>0.42528463246276649</v>
      </c>
      <c r="CY90" s="16">
        <v>0.43740201364317527</v>
      </c>
      <c r="CZ90" s="16">
        <v>0.45007015327250721</v>
      </c>
      <c r="DA90" s="16">
        <v>0.4632214210811213</v>
      </c>
      <c r="DB90" s="16">
        <v>0.47633749318442437</v>
      </c>
      <c r="DC90" s="16">
        <v>0.48959069527190802</v>
      </c>
      <c r="DD90" s="16">
        <v>0.50296161343745283</v>
      </c>
      <c r="DE90" s="16">
        <v>0.51644120039117258</v>
      </c>
      <c r="DF90" s="7"/>
      <c r="DJ90" s="9">
        <v>42</v>
      </c>
      <c r="DK90" s="9" t="s">
        <v>214</v>
      </c>
      <c r="DL90" s="16">
        <v>0</v>
      </c>
      <c r="DM90" s="16">
        <v>2.0171767092572241</v>
      </c>
      <c r="DN90" s="16">
        <v>2.0701765033351016</v>
      </c>
      <c r="DO90" s="16">
        <v>2.1009527213408949</v>
      </c>
      <c r="DP90" s="16">
        <v>2.1353223113163979</v>
      </c>
      <c r="DQ90" s="16">
        <v>2.1551293433706502</v>
      </c>
      <c r="DR90" s="16">
        <v>2.1732457587434122</v>
      </c>
      <c r="DS90" s="16">
        <v>2.1827279784870126</v>
      </c>
      <c r="DT90" s="16">
        <v>2.1853181906694101</v>
      </c>
      <c r="DU90" s="7"/>
      <c r="IO90" s="9">
        <v>47</v>
      </c>
      <c r="IP90" s="9" t="s">
        <v>128</v>
      </c>
      <c r="IQ90" s="16">
        <v>2.631550708596885</v>
      </c>
      <c r="IR90" s="16">
        <v>2.6963278118354963</v>
      </c>
      <c r="IS90" s="16">
        <v>2.7156434501356652</v>
      </c>
      <c r="IT90" s="16">
        <v>2.7383817760051214</v>
      </c>
      <c r="IU90" s="16">
        <v>2.7355707671985572</v>
      </c>
      <c r="IV90" s="16">
        <v>2.6900296836220448</v>
      </c>
      <c r="IW90" s="16">
        <v>2.621623766266183</v>
      </c>
      <c r="IX90" s="16">
        <v>2.5229454803747333</v>
      </c>
      <c r="IY90" s="7"/>
      <c r="KC90" s="9">
        <v>101</v>
      </c>
      <c r="KD90" s="9" t="s">
        <v>66</v>
      </c>
      <c r="KE90" s="16">
        <v>0</v>
      </c>
      <c r="KF90" s="16">
        <v>0</v>
      </c>
      <c r="KG90" s="16">
        <v>4.3549510175992694</v>
      </c>
      <c r="KH90" s="16">
        <v>9.4774609928955993</v>
      </c>
      <c r="KI90" s="16">
        <v>46.854005657680425</v>
      </c>
      <c r="KJ90" s="16">
        <v>130.07772747942573</v>
      </c>
      <c r="KK90" s="16">
        <v>159.80914667626402</v>
      </c>
      <c r="KL90" s="16">
        <v>181.45145848653863</v>
      </c>
      <c r="KM90" s="7"/>
      <c r="LD90" s="7"/>
      <c r="LW90" s="7"/>
      <c r="MQ90" s="7"/>
    </row>
    <row r="91" spans="19:355" x14ac:dyDescent="0.45">
      <c r="BO91" s="9">
        <v>61</v>
      </c>
      <c r="BP91" s="9" t="s">
        <v>225</v>
      </c>
      <c r="BQ91" s="16">
        <v>0</v>
      </c>
      <c r="BR91" s="16">
        <v>0</v>
      </c>
      <c r="BS91" s="16">
        <v>0</v>
      </c>
      <c r="BT91" s="16">
        <v>3.8293318328569605E-3</v>
      </c>
      <c r="BU91" s="16">
        <v>1.0555299523827437E-2</v>
      </c>
      <c r="BV91" s="16">
        <v>2.24125644539886E-2</v>
      </c>
      <c r="BW91" s="16">
        <v>3.9498596564897452E-2</v>
      </c>
      <c r="BX91" s="16">
        <v>6.9610023154634451E-2</v>
      </c>
      <c r="BY91" s="16">
        <v>0.12267664537299144</v>
      </c>
      <c r="BZ91" s="7"/>
      <c r="CU91" s="9">
        <v>50</v>
      </c>
      <c r="CV91" s="9" t="s">
        <v>201</v>
      </c>
      <c r="CW91" s="16">
        <v>0</v>
      </c>
      <c r="CX91" s="16">
        <v>3.7419401042117784</v>
      </c>
      <c r="CY91" s="16">
        <v>3.8485569700110136</v>
      </c>
      <c r="CZ91" s="16">
        <v>3.9359524271452906</v>
      </c>
      <c r="DA91" s="16">
        <v>3.9082847643401957</v>
      </c>
      <c r="DB91" s="16">
        <v>3.7321816703505357</v>
      </c>
      <c r="DC91" s="16">
        <v>3.2616474799248523</v>
      </c>
      <c r="DD91" s="16">
        <v>2.2224033010645661</v>
      </c>
      <c r="DE91" s="16">
        <v>0.10905905223776427</v>
      </c>
      <c r="DF91" s="7"/>
      <c r="DJ91" s="9">
        <v>43</v>
      </c>
      <c r="DK91" s="9" t="s">
        <v>226</v>
      </c>
      <c r="DL91" s="16">
        <v>0</v>
      </c>
      <c r="DM91" s="16">
        <v>1.8283024436936182</v>
      </c>
      <c r="DN91" s="16">
        <v>1.8763397091365372</v>
      </c>
      <c r="DO91" s="16">
        <v>1.9042342581512548</v>
      </c>
      <c r="DP91" s="16">
        <v>1.9353857210114651</v>
      </c>
      <c r="DQ91" s="16">
        <v>1.9533381616384422</v>
      </c>
      <c r="DR91" s="16">
        <v>1.9697582830610842</v>
      </c>
      <c r="DS91" s="16">
        <v>1.9783526543173422</v>
      </c>
      <c r="DT91" s="16">
        <v>1.9807003372155605</v>
      </c>
      <c r="DU91" s="7"/>
      <c r="IO91" s="9">
        <v>48</v>
      </c>
      <c r="IP91" s="9" t="s">
        <v>227</v>
      </c>
      <c r="IQ91" s="16">
        <v>1.2390494362410729</v>
      </c>
      <c r="IR91" s="16">
        <v>1.10072791296779</v>
      </c>
      <c r="IS91" s="16">
        <v>0.89540959800975717</v>
      </c>
      <c r="IT91" s="16">
        <v>0.57396881966078661</v>
      </c>
      <c r="IU91" s="16">
        <v>1.1680754519528373E-3</v>
      </c>
      <c r="IV91" s="16">
        <v>0</v>
      </c>
      <c r="IW91" s="16">
        <v>0</v>
      </c>
      <c r="IX91" s="16">
        <v>0</v>
      </c>
      <c r="IY91" s="7"/>
      <c r="KC91" s="9">
        <v>102</v>
      </c>
      <c r="KD91" s="9" t="s">
        <v>41</v>
      </c>
      <c r="KE91" s="16">
        <v>0</v>
      </c>
      <c r="KF91" s="16">
        <v>0.39005509079982387</v>
      </c>
      <c r="KG91" s="16">
        <v>2.1995726440519454</v>
      </c>
      <c r="KH91" s="16">
        <v>4.5746756328548459</v>
      </c>
      <c r="KI91" s="16">
        <v>5.3870245546367199</v>
      </c>
      <c r="KJ91" s="16">
        <v>5.8307978424386118</v>
      </c>
      <c r="KK91" s="16">
        <v>5.5165615714784275</v>
      </c>
      <c r="KL91" s="16">
        <v>2.9469912676594232</v>
      </c>
      <c r="KM91" s="7"/>
      <c r="LD91" s="7"/>
      <c r="LW91" s="7"/>
      <c r="MQ91" s="7"/>
    </row>
    <row r="92" spans="19:355" x14ac:dyDescent="0.45">
      <c r="BO92" s="9">
        <v>62</v>
      </c>
      <c r="BP92" s="9" t="s">
        <v>228</v>
      </c>
      <c r="BQ92" s="16">
        <v>0</v>
      </c>
      <c r="BR92" s="16">
        <v>0</v>
      </c>
      <c r="BS92" s="16">
        <v>0</v>
      </c>
      <c r="BT92" s="16">
        <v>3.829331832843817E-3</v>
      </c>
      <c r="BU92" s="16">
        <v>1.0555299523799338E-2</v>
      </c>
      <c r="BV92" s="16">
        <v>2.2412564453561209E-2</v>
      </c>
      <c r="BW92" s="16">
        <v>3.9498596564496578E-2</v>
      </c>
      <c r="BX92" s="16">
        <v>6.9610023153319656E-2</v>
      </c>
      <c r="BY92" s="16">
        <v>0.10098696313515228</v>
      </c>
      <c r="BZ92" s="7"/>
      <c r="CU92" s="9">
        <v>51</v>
      </c>
      <c r="CV92" s="9" t="s">
        <v>203</v>
      </c>
      <c r="CW92" s="16">
        <v>0</v>
      </c>
      <c r="CX92" s="16">
        <v>0</v>
      </c>
      <c r="CY92" s="16">
        <v>0</v>
      </c>
      <c r="CZ92" s="16">
        <v>2.3398591550494265E-2</v>
      </c>
      <c r="DA92" s="16">
        <v>0.1627958074393859</v>
      </c>
      <c r="DB92" s="16">
        <v>0.44620280395138223</v>
      </c>
      <c r="DC92" s="16">
        <v>1.0170325656943784</v>
      </c>
      <c r="DD92" s="16">
        <v>2.1417765182823789</v>
      </c>
      <c r="DE92" s="16">
        <v>4.3117040607861199</v>
      </c>
      <c r="DF92" s="7"/>
      <c r="DJ92" s="9">
        <v>44</v>
      </c>
      <c r="DK92" s="9" t="s">
        <v>217</v>
      </c>
      <c r="DL92" s="16">
        <v>0</v>
      </c>
      <c r="DM92" s="16">
        <v>2.9435690574086313</v>
      </c>
      <c r="DN92" s="16">
        <v>3.0209091105535539</v>
      </c>
      <c r="DO92" s="16">
        <v>3.0658193668588964</v>
      </c>
      <c r="DP92" s="16">
        <v>3.1159732582375912</v>
      </c>
      <c r="DQ92" s="16">
        <v>3.1448767084938125</v>
      </c>
      <c r="DR92" s="16">
        <v>3.171313123051704</v>
      </c>
      <c r="DS92" s="16">
        <v>3.1851500707543359</v>
      </c>
      <c r="DT92" s="16">
        <v>3.1889298429464605</v>
      </c>
      <c r="DU92" s="7"/>
      <c r="IO92" s="9">
        <v>49</v>
      </c>
      <c r="IP92" s="9" t="s">
        <v>136</v>
      </c>
      <c r="IQ92" s="16">
        <v>4.4532117995935504E-2</v>
      </c>
      <c r="IR92" s="16">
        <v>0.13410211360246785</v>
      </c>
      <c r="IS92" s="16">
        <v>0.14147146205583069</v>
      </c>
      <c r="IT92" s="16">
        <v>0.14147146205583069</v>
      </c>
      <c r="IU92" s="16">
        <v>0.14147146205583069</v>
      </c>
      <c r="IV92" s="16">
        <v>0.14147146205583069</v>
      </c>
      <c r="IW92" s="16">
        <v>9.6939344059895169E-2</v>
      </c>
      <c r="IX92" s="16">
        <v>7.3693484533629006E-3</v>
      </c>
      <c r="IY92" s="7"/>
      <c r="KC92" s="9">
        <v>103</v>
      </c>
      <c r="KD92" s="9" t="s">
        <v>229</v>
      </c>
      <c r="KE92" s="16">
        <v>0</v>
      </c>
      <c r="KF92" s="16">
        <v>0</v>
      </c>
      <c r="KG92" s="16">
        <v>0</v>
      </c>
      <c r="KH92" s="16">
        <v>0</v>
      </c>
      <c r="KI92" s="16">
        <v>0</v>
      </c>
      <c r="KJ92" s="16">
        <v>0</v>
      </c>
      <c r="KK92" s="16">
        <v>5.0491017076096281</v>
      </c>
      <c r="KL92" s="16">
        <v>14.644315144457796</v>
      </c>
      <c r="KM92" s="7"/>
      <c r="LD92" s="7"/>
      <c r="LW92" s="7"/>
      <c r="MQ92" s="7"/>
    </row>
    <row r="93" spans="19:355" x14ac:dyDescent="0.45">
      <c r="BO93" s="9">
        <v>63</v>
      </c>
      <c r="BP93" s="9" t="s">
        <v>230</v>
      </c>
      <c r="BQ93" s="16">
        <v>0</v>
      </c>
      <c r="BR93" s="16">
        <v>9.3675402907938781E-4</v>
      </c>
      <c r="BS93" s="16">
        <v>3.3887304039431285E-3</v>
      </c>
      <c r="BT93" s="16">
        <v>8.491502483201423E-3</v>
      </c>
      <c r="BU93" s="16">
        <v>1.5629798667640506E-2</v>
      </c>
      <c r="BV93" s="16">
        <v>1.317895766209173E-2</v>
      </c>
      <c r="BW93" s="16">
        <v>8.0761855828511992E-3</v>
      </c>
      <c r="BX93" s="16">
        <v>0</v>
      </c>
      <c r="BY93" s="16">
        <v>0</v>
      </c>
      <c r="BZ93" s="7"/>
      <c r="CU93" s="9">
        <v>53</v>
      </c>
      <c r="CV93" s="9" t="s">
        <v>205</v>
      </c>
      <c r="CW93" s="16">
        <v>0</v>
      </c>
      <c r="CX93" s="16">
        <v>0.84799310887380619</v>
      </c>
      <c r="CY93" s="16">
        <v>0.87215447035795368</v>
      </c>
      <c r="CZ93" s="16">
        <v>0.89741401252793862</v>
      </c>
      <c r="DA93" s="16">
        <v>0.92363688451385562</v>
      </c>
      <c r="DB93" s="16">
        <v>0.94978957828668631</v>
      </c>
      <c r="DC93" s="16">
        <v>0.97621570136480107</v>
      </c>
      <c r="DD93" s="16">
        <v>1.0028765435354592</v>
      </c>
      <c r="DE93" s="16">
        <v>1.0297540650228447</v>
      </c>
      <c r="DF93" s="7"/>
      <c r="DJ93" s="9">
        <v>45</v>
      </c>
      <c r="DK93" s="9" t="s">
        <v>220</v>
      </c>
      <c r="DL93" s="16">
        <v>0</v>
      </c>
      <c r="DM93" s="16">
        <v>0.51379750574839045</v>
      </c>
      <c r="DN93" s="16">
        <v>0.49030944405024468</v>
      </c>
      <c r="DO93" s="16">
        <v>0.42305260485408475</v>
      </c>
      <c r="DP93" s="16">
        <v>0.2991407791367196</v>
      </c>
      <c r="DQ93" s="16">
        <v>3.6891251331070449E-2</v>
      </c>
      <c r="DR93" s="16">
        <v>0</v>
      </c>
      <c r="DS93" s="16">
        <v>2.7981150603788116E-3</v>
      </c>
      <c r="DT93" s="16">
        <v>0.11448590109066782</v>
      </c>
      <c r="DU93" s="7"/>
      <c r="IO93" s="9">
        <v>50</v>
      </c>
      <c r="IP93" s="9" t="s">
        <v>143</v>
      </c>
      <c r="IQ93" s="16">
        <v>0</v>
      </c>
      <c r="IR93" s="16">
        <v>0</v>
      </c>
      <c r="IS93" s="16">
        <v>4.4232080802943316E-2</v>
      </c>
      <c r="IT93" s="16">
        <v>4.8412013931382336E-2</v>
      </c>
      <c r="IU93" s="16">
        <v>4.8412013931382336E-2</v>
      </c>
      <c r="IV93" s="16">
        <v>4.8412013931382336E-2</v>
      </c>
      <c r="IW93" s="16">
        <v>4.8412013931382336E-2</v>
      </c>
      <c r="IX93" s="16">
        <v>1.3026349289027689E-2</v>
      </c>
      <c r="IY93" s="7"/>
      <c r="KC93" s="9">
        <v>106</v>
      </c>
      <c r="KD93" s="9" t="s">
        <v>140</v>
      </c>
      <c r="KE93" s="16">
        <v>0</v>
      </c>
      <c r="KF93" s="16">
        <v>0</v>
      </c>
      <c r="KG93" s="16">
        <v>0.25472012611728118</v>
      </c>
      <c r="KH93" s="16">
        <v>0.58754060327277979</v>
      </c>
      <c r="KI93" s="16">
        <v>3.6941763417486118</v>
      </c>
      <c r="KJ93" s="16">
        <v>4.0501926633609902</v>
      </c>
      <c r="KK93" s="16">
        <v>4.0501868979600735</v>
      </c>
      <c r="KL93" s="16">
        <v>2.9949659487394498</v>
      </c>
      <c r="KM93" s="7"/>
      <c r="LD93" s="7"/>
      <c r="LW93" s="7"/>
      <c r="MQ93" s="7"/>
    </row>
    <row r="94" spans="19:355" x14ac:dyDescent="0.45">
      <c r="BO94" s="9">
        <v>65</v>
      </c>
      <c r="BP94" s="9" t="s">
        <v>231</v>
      </c>
      <c r="BQ94" s="16">
        <v>0</v>
      </c>
      <c r="BR94" s="16">
        <v>2.8799574698697549E-3</v>
      </c>
      <c r="BS94" s="16">
        <v>7.949865791100099E-3</v>
      </c>
      <c r="BT94" s="16">
        <v>1.6893119406423285E-2</v>
      </c>
      <c r="BU94" s="16">
        <v>2.9983210067971205E-2</v>
      </c>
      <c r="BV94" s="16">
        <v>3.1036117820487631E-2</v>
      </c>
      <c r="BW94" s="16">
        <v>2.2092864205179731E-2</v>
      </c>
      <c r="BX94" s="16">
        <v>6.1228160737700384E-3</v>
      </c>
      <c r="BY94" s="16">
        <v>0</v>
      </c>
      <c r="BZ94" s="7"/>
      <c r="CU94" s="9">
        <v>54</v>
      </c>
      <c r="CV94" s="9" t="s">
        <v>208</v>
      </c>
      <c r="CW94" s="16">
        <v>0</v>
      </c>
      <c r="CX94" s="16">
        <v>1.4381015190761353</v>
      </c>
      <c r="CY94" s="16">
        <v>1.3723592435027461</v>
      </c>
      <c r="CZ94" s="16">
        <v>1.1841096674878884</v>
      </c>
      <c r="DA94" s="16">
        <v>0.83728473587218477</v>
      </c>
      <c r="DB94" s="16">
        <v>0.10325734162950367</v>
      </c>
      <c r="DC94" s="16">
        <v>0.31889117804504385</v>
      </c>
      <c r="DD94" s="16">
        <v>0.75026567927080379</v>
      </c>
      <c r="DE94" s="16">
        <v>1.6057373354545392</v>
      </c>
      <c r="DF94" s="7"/>
      <c r="DJ94" s="9">
        <v>46</v>
      </c>
      <c r="DK94" s="9" t="s">
        <v>121</v>
      </c>
      <c r="DL94" s="16">
        <v>0</v>
      </c>
      <c r="DM94" s="16">
        <v>1.8632824952289184E-2</v>
      </c>
      <c r="DN94" s="16">
        <v>5.6110091343416289E-2</v>
      </c>
      <c r="DO94" s="16">
        <v>0.13149026046702225</v>
      </c>
      <c r="DP94" s="16">
        <v>0.264473880475812</v>
      </c>
      <c r="DQ94" s="16">
        <v>0.53195144040099229</v>
      </c>
      <c r="DR94" s="16">
        <v>0.57362448847984382</v>
      </c>
      <c r="DS94" s="16">
        <v>0.57332918904841068</v>
      </c>
      <c r="DT94" s="16">
        <v>0.46232508507833237</v>
      </c>
      <c r="DU94" s="7"/>
      <c r="IO94" s="9">
        <v>52</v>
      </c>
      <c r="IP94" s="9" t="s">
        <v>77</v>
      </c>
      <c r="IQ94" s="16">
        <v>3.629672842362261E-2</v>
      </c>
      <c r="IR94" s="16">
        <v>0.11753780359370677</v>
      </c>
      <c r="IS94" s="16">
        <v>0.28094262406163018</v>
      </c>
      <c r="IT94" s="16">
        <v>0.6096080841953968</v>
      </c>
      <c r="IU94" s="16">
        <v>1.1809989412500108</v>
      </c>
      <c r="IV94" s="16">
        <v>1.1593254704706017</v>
      </c>
      <c r="IW94" s="16">
        <v>1.1695479760893392</v>
      </c>
      <c r="IX94" s="16">
        <v>1.2450106411617363</v>
      </c>
      <c r="IY94" s="7"/>
      <c r="KC94" s="9">
        <v>108</v>
      </c>
      <c r="KD94" s="9" t="s">
        <v>125</v>
      </c>
      <c r="KE94" s="16">
        <v>0.11044918233842314</v>
      </c>
      <c r="KF94" s="16">
        <v>0.42725561367235171</v>
      </c>
      <c r="KG94" s="16">
        <v>0.66829242477658402</v>
      </c>
      <c r="KH94" s="16">
        <v>0.13754929697970922</v>
      </c>
      <c r="KI94" s="16">
        <v>3.8076801637981522E-2</v>
      </c>
      <c r="KJ94" s="16">
        <v>0</v>
      </c>
      <c r="KK94" s="16">
        <v>0</v>
      </c>
      <c r="KL94" s="16">
        <v>0</v>
      </c>
      <c r="KM94" s="7"/>
      <c r="LD94" s="7"/>
      <c r="LW94" s="7"/>
      <c r="MQ94" s="7"/>
    </row>
    <row r="95" spans="19:355" x14ac:dyDescent="0.45">
      <c r="BO95" s="9">
        <v>66</v>
      </c>
      <c r="BP95" s="9" t="s">
        <v>232</v>
      </c>
      <c r="BQ95" s="16">
        <v>0</v>
      </c>
      <c r="BR95" s="16">
        <v>0</v>
      </c>
      <c r="BS95" s="16">
        <v>0</v>
      </c>
      <c r="BT95" s="16">
        <v>3.1932246707244778E-3</v>
      </c>
      <c r="BU95" s="16">
        <v>8.7994099543753212E-3</v>
      </c>
      <c r="BV95" s="16">
        <v>1.769483648587411E-2</v>
      </c>
      <c r="BW95" s="16">
        <v>2.9841551827708437E-2</v>
      </c>
      <c r="BX95" s="16">
        <v>2.4466488604414624E-2</v>
      </c>
      <c r="BY95" s="16">
        <v>1.5566095406256029E-2</v>
      </c>
      <c r="BZ95" s="7"/>
      <c r="CU95" s="9">
        <v>55</v>
      </c>
      <c r="CV95" s="9" t="s">
        <v>114</v>
      </c>
      <c r="CW95" s="16">
        <v>0</v>
      </c>
      <c r="CX95" s="16">
        <v>8.5577115150324679E-2</v>
      </c>
      <c r="CY95" s="16">
        <v>0.2577032607940708</v>
      </c>
      <c r="CZ95" s="16">
        <v>0.60391042099181091</v>
      </c>
      <c r="DA95" s="16">
        <v>1.2146795658674827</v>
      </c>
      <c r="DB95" s="16">
        <v>2.4431544753118306</v>
      </c>
      <c r="DC95" s="16">
        <v>2.1112834152291167</v>
      </c>
      <c r="DD95" s="16">
        <v>1.4149371552031194</v>
      </c>
      <c r="DE95" s="16">
        <v>1.4336100115026685E-2</v>
      </c>
      <c r="DF95" s="7"/>
      <c r="DJ95" s="9">
        <v>47</v>
      </c>
      <c r="DK95" s="9" t="s">
        <v>128</v>
      </c>
      <c r="DL95" s="16">
        <v>0</v>
      </c>
      <c r="DM95" s="16">
        <v>1.6054528678047326</v>
      </c>
      <c r="DN95" s="16">
        <v>1.6449719946156913</v>
      </c>
      <c r="DO95" s="16">
        <v>1.6567560528902221</v>
      </c>
      <c r="DP95" s="16">
        <v>1.6706282197296971</v>
      </c>
      <c r="DQ95" s="16">
        <v>1.6689132833102003</v>
      </c>
      <c r="DR95" s="16">
        <v>1.6411296411436285</v>
      </c>
      <c r="DS95" s="16">
        <v>1.5993966523644245</v>
      </c>
      <c r="DT95" s="16">
        <v>1.5391951382697375</v>
      </c>
      <c r="DU95" s="7"/>
      <c r="IO95" s="9">
        <v>53</v>
      </c>
      <c r="IP95" s="9" t="s">
        <v>151</v>
      </c>
      <c r="IQ95" s="16">
        <v>5.6314404931610875</v>
      </c>
      <c r="IR95" s="16">
        <v>4.7510053636060503</v>
      </c>
      <c r="IS95" s="16">
        <v>3.935998294494726</v>
      </c>
      <c r="IT95" s="16">
        <v>3.0893650320755004</v>
      </c>
      <c r="IU95" s="16">
        <v>1.3919264068834869</v>
      </c>
      <c r="IV95" s="16">
        <v>0</v>
      </c>
      <c r="IW95" s="16">
        <v>0</v>
      </c>
      <c r="IX95" s="16">
        <v>0</v>
      </c>
      <c r="IY95" s="7"/>
      <c r="KC95" s="9">
        <v>109</v>
      </c>
      <c r="KD95" s="9" t="s">
        <v>132</v>
      </c>
      <c r="KE95" s="16">
        <v>0.9010738406029537</v>
      </c>
      <c r="KF95" s="16">
        <v>3.1417426559131609</v>
      </c>
      <c r="KG95" s="16">
        <v>0</v>
      </c>
      <c r="KH95" s="16">
        <v>0</v>
      </c>
      <c r="KI95" s="16">
        <v>0</v>
      </c>
      <c r="KJ95" s="16">
        <v>0</v>
      </c>
      <c r="KK95" s="16">
        <v>0</v>
      </c>
      <c r="KL95" s="16">
        <v>0</v>
      </c>
      <c r="KM95" s="7"/>
      <c r="LD95" s="7"/>
      <c r="LW95" s="7"/>
      <c r="MQ95" s="7"/>
    </row>
    <row r="96" spans="19:355" x14ac:dyDescent="0.45">
      <c r="BO96" s="9">
        <v>67</v>
      </c>
      <c r="BP96" s="9" t="s">
        <v>233</v>
      </c>
      <c r="BQ96" s="16">
        <v>0</v>
      </c>
      <c r="BR96" s="16">
        <v>0</v>
      </c>
      <c r="BS96" s="16">
        <v>0</v>
      </c>
      <c r="BT96" s="16">
        <v>3.1721155847465677E-3</v>
      </c>
      <c r="BU96" s="16">
        <v>8.7619751989878505E-3</v>
      </c>
      <c r="BV96" s="16">
        <v>1.8588015710193213E-2</v>
      </c>
      <c r="BW96" s="16">
        <v>2.002818416295532E-2</v>
      </c>
      <c r="BX96" s="16">
        <v>1.4433524548764499E-2</v>
      </c>
      <c r="BY96" s="16">
        <v>4.60255070423095E-3</v>
      </c>
      <c r="BZ96" s="7"/>
      <c r="CU96" s="9">
        <v>56</v>
      </c>
      <c r="CV96" s="9" t="s">
        <v>214</v>
      </c>
      <c r="CW96" s="16">
        <v>0</v>
      </c>
      <c r="CX96" s="16">
        <v>0.93846043082590214</v>
      </c>
      <c r="CY96" s="16">
        <v>0.96311776964790663</v>
      </c>
      <c r="CZ96" s="16">
        <v>0.97743593159988729</v>
      </c>
      <c r="DA96" s="16">
        <v>0.99342585457871979</v>
      </c>
      <c r="DB96" s="16">
        <v>1.0026407715216492</v>
      </c>
      <c r="DC96" s="16">
        <v>1.0110691550627244</v>
      </c>
      <c r="DD96" s="16">
        <v>1.0154806119196911</v>
      </c>
      <c r="DE96" s="16">
        <v>1.0166856682885583</v>
      </c>
      <c r="DF96" s="7"/>
      <c r="DJ96" s="9">
        <v>48</v>
      </c>
      <c r="DK96" s="9" t="s">
        <v>227</v>
      </c>
      <c r="DL96" s="16">
        <v>0</v>
      </c>
      <c r="DM96" s="16">
        <v>0.79737803680474284</v>
      </c>
      <c r="DN96" s="16">
        <v>0.70836258556488441</v>
      </c>
      <c r="DO96" s="16">
        <v>0.57623201021192372</v>
      </c>
      <c r="DP96" s="16">
        <v>0.36937196952907364</v>
      </c>
      <c r="DQ96" s="16">
        <v>7.5170342964164881E-4</v>
      </c>
      <c r="DR96" s="16">
        <v>0</v>
      </c>
      <c r="DS96" s="16">
        <v>0</v>
      </c>
      <c r="DT96" s="16">
        <v>0</v>
      </c>
      <c r="DU96" s="7"/>
      <c r="IO96" s="9">
        <v>54</v>
      </c>
      <c r="IP96" s="9" t="s">
        <v>158</v>
      </c>
      <c r="IQ96" s="16">
        <v>0.11226721475624984</v>
      </c>
      <c r="IR96" s="16">
        <v>0.33807668407684183</v>
      </c>
      <c r="IS96" s="16">
        <v>0.35385604717233182</v>
      </c>
      <c r="IT96" s="16">
        <v>0.35385604717233182</v>
      </c>
      <c r="IU96" s="16">
        <v>0.35385604717233182</v>
      </c>
      <c r="IV96" s="16">
        <v>0.35385604717233182</v>
      </c>
      <c r="IW96" s="16">
        <v>0.24158883241608214</v>
      </c>
      <c r="IX96" s="16">
        <v>1.5779363095489933E-2</v>
      </c>
      <c r="IY96" s="7"/>
      <c r="KC96" s="9">
        <v>113</v>
      </c>
      <c r="KD96" s="9" t="s">
        <v>61</v>
      </c>
      <c r="KE96" s="16">
        <v>0</v>
      </c>
      <c r="KF96" s="16">
        <v>0</v>
      </c>
      <c r="KG96" s="16">
        <v>0.66866027886210389</v>
      </c>
      <c r="KH96" s="16">
        <v>0.90725969753380276</v>
      </c>
      <c r="KI96" s="16">
        <v>1.1022183601696518</v>
      </c>
      <c r="KJ96" s="16">
        <v>1.1236069803265203</v>
      </c>
      <c r="KK96" s="16">
        <v>1.1156213753126485</v>
      </c>
      <c r="KL96" s="16">
        <v>0.56274721718609944</v>
      </c>
      <c r="KM96" s="7"/>
      <c r="LD96" s="7"/>
      <c r="LW96" s="7"/>
      <c r="MQ96" s="7"/>
    </row>
    <row r="97" spans="69:355" x14ac:dyDescent="0.45">
      <c r="BQ97" s="7"/>
      <c r="BR97" s="7"/>
      <c r="BS97" s="7"/>
      <c r="BT97" s="7"/>
      <c r="BU97" s="7"/>
      <c r="BV97" s="7"/>
      <c r="BW97" s="7"/>
      <c r="BX97" s="7"/>
      <c r="BY97" s="7"/>
      <c r="BZ97" s="7"/>
      <c r="CU97" s="9">
        <v>58</v>
      </c>
      <c r="CV97" s="9" t="s">
        <v>217</v>
      </c>
      <c r="CW97" s="16">
        <v>0</v>
      </c>
      <c r="CX97" s="16">
        <v>0.36008169600503315</v>
      </c>
      <c r="CY97" s="16">
        <v>0.36954257052926126</v>
      </c>
      <c r="CZ97" s="16">
        <v>0.37503636426844555</v>
      </c>
      <c r="DA97" s="16">
        <v>0.38117160278898865</v>
      </c>
      <c r="DB97" s="16">
        <v>0.3847073117143367</v>
      </c>
      <c r="DC97" s="16">
        <v>0.38794123244275963</v>
      </c>
      <c r="DD97" s="16">
        <v>0.38963388224954953</v>
      </c>
      <c r="DE97" s="16">
        <v>0.39009625522429892</v>
      </c>
      <c r="DF97" s="7"/>
      <c r="DJ97" s="9">
        <v>49</v>
      </c>
      <c r="DK97" s="9" t="s">
        <v>136</v>
      </c>
      <c r="DL97" s="16">
        <v>0</v>
      </c>
      <c r="DM97" s="16">
        <v>2.8658205059259232E-2</v>
      </c>
      <c r="DN97" s="16">
        <v>8.6300091786569916E-2</v>
      </c>
      <c r="DO97" s="16">
        <v>9.104256325736064E-2</v>
      </c>
      <c r="DP97" s="16">
        <v>9.104256325736064E-2</v>
      </c>
      <c r="DQ97" s="16">
        <v>9.104256325736064E-2</v>
      </c>
      <c r="DR97" s="16">
        <v>9.104256325736064E-2</v>
      </c>
      <c r="DS97" s="16">
        <v>6.2384358198101446E-2</v>
      </c>
      <c r="DT97" s="16">
        <v>4.7424714707906927E-3</v>
      </c>
      <c r="DU97" s="7"/>
      <c r="IO97" s="9">
        <v>55</v>
      </c>
      <c r="IP97" s="9" t="s">
        <v>162</v>
      </c>
      <c r="IQ97" s="16">
        <v>0</v>
      </c>
      <c r="IR97" s="16">
        <v>0</v>
      </c>
      <c r="IS97" s="16">
        <v>0.11077031856125655</v>
      </c>
      <c r="IT97" s="16">
        <v>0.13184586903068449</v>
      </c>
      <c r="IU97" s="16">
        <v>0.13184586903068449</v>
      </c>
      <c r="IV97" s="16">
        <v>0.13184586903068449</v>
      </c>
      <c r="IW97" s="16">
        <v>0.13184586903068449</v>
      </c>
      <c r="IX97" s="16">
        <v>4.3229614181679275E-2</v>
      </c>
      <c r="IY97" s="7"/>
      <c r="KC97" s="9">
        <v>114</v>
      </c>
      <c r="KD97" s="9" t="s">
        <v>48</v>
      </c>
      <c r="KE97" s="16">
        <v>0</v>
      </c>
      <c r="KF97" s="16">
        <v>4.3648736087600852</v>
      </c>
      <c r="KG97" s="16">
        <v>1.2076340176341407</v>
      </c>
      <c r="KH97" s="16">
        <v>0.16504184875073516</v>
      </c>
      <c r="KI97" s="16">
        <v>0</v>
      </c>
      <c r="KJ97" s="16">
        <v>0</v>
      </c>
      <c r="KK97" s="16">
        <v>0</v>
      </c>
      <c r="KL97" s="16">
        <v>0</v>
      </c>
      <c r="KM97" s="7"/>
      <c r="LD97" s="7"/>
      <c r="LW97" s="7"/>
      <c r="MQ97" s="7"/>
    </row>
    <row r="98" spans="69:355" x14ac:dyDescent="0.45">
      <c r="CU98" s="9">
        <v>59</v>
      </c>
      <c r="CV98" s="9" t="s">
        <v>220</v>
      </c>
      <c r="CW98" s="16">
        <v>0</v>
      </c>
      <c r="CX98" s="16">
        <v>0.23772272977006353</v>
      </c>
      <c r="CY98" s="16">
        <v>0.22685532367832331</v>
      </c>
      <c r="CZ98" s="16">
        <v>0.19573707333545978</v>
      </c>
      <c r="DA98" s="16">
        <v>0.13840581514373648</v>
      </c>
      <c r="DB98" s="16">
        <v>1.7068765170982002E-2</v>
      </c>
      <c r="DC98" s="16">
        <v>0</v>
      </c>
      <c r="DD98" s="16">
        <v>1.294625884559504E-3</v>
      </c>
      <c r="DE98" s="16">
        <v>5.2970091569083652E-2</v>
      </c>
      <c r="DF98" s="7"/>
      <c r="DJ98" s="9">
        <v>50</v>
      </c>
      <c r="DK98" s="9" t="s">
        <v>143</v>
      </c>
      <c r="DL98" s="16">
        <v>0</v>
      </c>
      <c r="DM98" s="16">
        <v>0</v>
      </c>
      <c r="DN98" s="16">
        <v>0</v>
      </c>
      <c r="DO98" s="16">
        <v>2.8465119084705771E-2</v>
      </c>
      <c r="DP98" s="16">
        <v>3.11550737987333E-2</v>
      </c>
      <c r="DQ98" s="16">
        <v>3.11550737987333E-2</v>
      </c>
      <c r="DR98" s="16">
        <v>3.11550737987333E-2</v>
      </c>
      <c r="DS98" s="16">
        <v>3.11550737987333E-2</v>
      </c>
      <c r="DT98" s="16">
        <v>8.3829785309686763E-3</v>
      </c>
      <c r="DU98" s="7"/>
      <c r="IO98" s="9">
        <v>58</v>
      </c>
      <c r="IP98" s="9" t="s">
        <v>166</v>
      </c>
      <c r="IQ98" s="16">
        <v>0.4224196710866876</v>
      </c>
      <c r="IR98" s="16">
        <v>1.2720565127186227</v>
      </c>
      <c r="IS98" s="16">
        <v>1.2720565127186227</v>
      </c>
      <c r="IT98" s="16">
        <v>1.2720565127186227</v>
      </c>
      <c r="IU98" s="16">
        <v>1.2720565127186227</v>
      </c>
      <c r="IV98" s="16">
        <v>1.2720565127186227</v>
      </c>
      <c r="IW98" s="16">
        <v>0.84963684163193587</v>
      </c>
      <c r="IX98" s="16">
        <v>0</v>
      </c>
      <c r="IY98" s="7"/>
      <c r="KC98" s="9">
        <v>118</v>
      </c>
      <c r="KD98" s="9" t="s">
        <v>130</v>
      </c>
      <c r="KE98" s="16">
        <v>3.3732473194252433</v>
      </c>
      <c r="KF98" s="16">
        <v>3.2780419591513059</v>
      </c>
      <c r="KG98" s="16">
        <v>0.14004533408040948</v>
      </c>
      <c r="KH98" s="16">
        <v>0.42058925768986283</v>
      </c>
      <c r="KI98" s="16">
        <v>0.56991404140628599</v>
      </c>
      <c r="KJ98" s="16">
        <v>0.39290553609684231</v>
      </c>
      <c r="KK98" s="16">
        <v>8.7728075371338601E-2</v>
      </c>
      <c r="KL98" s="16">
        <v>0</v>
      </c>
      <c r="KM98" s="7"/>
      <c r="LD98" s="7"/>
      <c r="LW98" s="7"/>
      <c r="MQ98" s="7"/>
    </row>
    <row r="99" spans="69:355" x14ac:dyDescent="0.45">
      <c r="CU99" s="9">
        <v>60</v>
      </c>
      <c r="CV99" s="9" t="s">
        <v>121</v>
      </c>
      <c r="CW99" s="16">
        <v>0</v>
      </c>
      <c r="CX99" s="16">
        <v>1.4160433649449801E-2</v>
      </c>
      <c r="CY99" s="16">
        <v>4.2642123648319818E-2</v>
      </c>
      <c r="CZ99" s="16">
        <v>9.9928975539663706E-2</v>
      </c>
      <c r="DA99" s="16">
        <v>0.20099286319062132</v>
      </c>
      <c r="DB99" s="16">
        <v>0.4042684400146237</v>
      </c>
      <c r="DC99" s="16">
        <v>0.43593880850689087</v>
      </c>
      <c r="DD99" s="16">
        <v>0.43571438907418375</v>
      </c>
      <c r="DE99" s="16">
        <v>0.35135432810061623</v>
      </c>
      <c r="DF99" s="7"/>
      <c r="DJ99" s="9">
        <v>52</v>
      </c>
      <c r="DK99" s="9" t="s">
        <v>77</v>
      </c>
      <c r="DL99" s="16">
        <v>0</v>
      </c>
      <c r="DM99" s="16">
        <v>2.3358401373124896E-2</v>
      </c>
      <c r="DN99" s="16">
        <v>7.5640293549721321E-2</v>
      </c>
      <c r="DO99" s="16">
        <v>0.18079785315801566</v>
      </c>
      <c r="DP99" s="16">
        <v>0.39230726650478159</v>
      </c>
      <c r="DQ99" s="16">
        <v>0.76002021363996097</v>
      </c>
      <c r="DR99" s="16">
        <v>0.7460724654102705</v>
      </c>
      <c r="DS99" s="16">
        <v>0.75265105801769994</v>
      </c>
      <c r="DT99" s="16">
        <v>0.80121431140170329</v>
      </c>
      <c r="DU99" s="7"/>
      <c r="IO99" s="9">
        <v>59</v>
      </c>
      <c r="IP99" s="9" t="s">
        <v>170</v>
      </c>
      <c r="IQ99" s="16">
        <v>0</v>
      </c>
      <c r="IR99" s="16">
        <v>0</v>
      </c>
      <c r="IS99" s="16">
        <v>0.42241967108548972</v>
      </c>
      <c r="IT99" s="16">
        <v>0.44507665352781506</v>
      </c>
      <c r="IU99" s="16">
        <v>0.44507665352781506</v>
      </c>
      <c r="IV99" s="16">
        <v>0.44507665352781506</v>
      </c>
      <c r="IW99" s="16">
        <v>0.36059271931071701</v>
      </c>
      <c r="IX99" s="16">
        <v>1.8125585953860258E-2</v>
      </c>
      <c r="IY99" s="7"/>
      <c r="KC99" s="9">
        <v>119</v>
      </c>
      <c r="KD99" s="9" t="s">
        <v>129</v>
      </c>
      <c r="KE99" s="16">
        <v>11.086178035395733</v>
      </c>
      <c r="KF99" s="16">
        <v>9.4343116370009064</v>
      </c>
      <c r="KG99" s="16">
        <v>16.784169419924485</v>
      </c>
      <c r="KH99" s="16">
        <v>50.082979432469259</v>
      </c>
      <c r="KI99" s="16">
        <v>58.639838291560892</v>
      </c>
      <c r="KJ99" s="16">
        <v>45.659904220477387</v>
      </c>
      <c r="KK99" s="16">
        <v>12.957248829371357</v>
      </c>
      <c r="KL99" s="16">
        <v>3.8900922004747604E-3</v>
      </c>
      <c r="KM99" s="7"/>
      <c r="LD99" s="7"/>
      <c r="LW99" s="7"/>
      <c r="MQ99" s="7"/>
    </row>
    <row r="100" spans="69:355" x14ac:dyDescent="0.45">
      <c r="CU100" s="9">
        <v>61</v>
      </c>
      <c r="CV100" s="9" t="s">
        <v>128</v>
      </c>
      <c r="CW100" s="16">
        <v>0</v>
      </c>
      <c r="CX100" s="16">
        <v>2.5259669066682604</v>
      </c>
      <c r="CY100" s="16">
        <v>2.5881450051392596</v>
      </c>
      <c r="CZ100" s="16">
        <v>2.6066856560824507</v>
      </c>
      <c r="DA100" s="16">
        <v>2.6285116685820937</v>
      </c>
      <c r="DB100" s="16">
        <v>2.6258134438446659</v>
      </c>
      <c r="DC100" s="16">
        <v>2.5820995721597009</v>
      </c>
      <c r="DD100" s="16">
        <v>2.5164382558503817</v>
      </c>
      <c r="DE100" s="16">
        <v>2.4217191673090683</v>
      </c>
      <c r="DF100" s="7"/>
      <c r="DJ100" s="9">
        <v>53</v>
      </c>
      <c r="DK100" s="9" t="s">
        <v>151</v>
      </c>
      <c r="DL100" s="16">
        <v>0</v>
      </c>
      <c r="DM100" s="16">
        <v>2.9890560988045678</v>
      </c>
      <c r="DN100" s="16">
        <v>2.5217387229405728</v>
      </c>
      <c r="DO100" s="16">
        <v>2.0891492543215797</v>
      </c>
      <c r="DP100" s="16">
        <v>1.6397732341792661</v>
      </c>
      <c r="DQ100" s="16">
        <v>0.73880672638463463</v>
      </c>
      <c r="DR100" s="16">
        <v>0</v>
      </c>
      <c r="DS100" s="16">
        <v>0</v>
      </c>
      <c r="DT100" s="16">
        <v>0</v>
      </c>
      <c r="DU100" s="7"/>
      <c r="IO100" s="9">
        <v>60</v>
      </c>
      <c r="IP100" s="9" t="s">
        <v>87</v>
      </c>
      <c r="IQ100" s="16">
        <v>5.7010151940592359E-3</v>
      </c>
      <c r="IR100" s="16">
        <v>0.12021899626243572</v>
      </c>
      <c r="IS100" s="16">
        <v>0.35407055696383283</v>
      </c>
      <c r="IT100" s="16">
        <v>0.82136374920696098</v>
      </c>
      <c r="IU100" s="16">
        <v>1.7513816718760835</v>
      </c>
      <c r="IV100" s="16">
        <v>2.4593412308178766</v>
      </c>
      <c r="IW100" s="16">
        <v>2.6198332258352428</v>
      </c>
      <c r="IX100" s="16">
        <v>3.1263127277484504</v>
      </c>
      <c r="IY100" s="7"/>
      <c r="KE100" s="7"/>
      <c r="KF100" s="7"/>
      <c r="KG100" s="7"/>
      <c r="KH100" s="7"/>
      <c r="KI100" s="7"/>
      <c r="KJ100" s="7"/>
      <c r="KK100" s="7"/>
      <c r="KL100" s="7"/>
      <c r="KM100" s="7"/>
      <c r="LD100" s="7"/>
      <c r="LW100" s="7"/>
      <c r="MQ100" s="7"/>
    </row>
    <row r="101" spans="69:355" x14ac:dyDescent="0.45">
      <c r="CU101" s="9">
        <v>62</v>
      </c>
      <c r="CV101" s="9" t="s">
        <v>227</v>
      </c>
      <c r="CW101" s="16">
        <v>0</v>
      </c>
      <c r="CX101" s="16">
        <v>6.0001609573072434</v>
      </c>
      <c r="CY101" s="16">
        <v>5.3303318292480295</v>
      </c>
      <c r="CZ101" s="16">
        <v>4.3360672735345274</v>
      </c>
      <c r="DA101" s="16">
        <v>2.7794736849953416</v>
      </c>
      <c r="DB101" s="16">
        <v>5.6564657688386233E-3</v>
      </c>
      <c r="DC101" s="16">
        <v>0</v>
      </c>
      <c r="DD101" s="16">
        <v>0</v>
      </c>
      <c r="DE101" s="16">
        <v>0</v>
      </c>
      <c r="DF101" s="7"/>
      <c r="DJ101" s="9">
        <v>54</v>
      </c>
      <c r="DK101" s="9" t="s">
        <v>158</v>
      </c>
      <c r="DL101" s="16">
        <v>0</v>
      </c>
      <c r="DM101" s="16">
        <v>0.10834618813757234</v>
      </c>
      <c r="DN101" s="16">
        <v>0.32626907238630865</v>
      </c>
      <c r="DO101" s="16">
        <v>0.34149732799367288</v>
      </c>
      <c r="DP101" s="16">
        <v>0.34149732799367288</v>
      </c>
      <c r="DQ101" s="16">
        <v>0.34149732799367288</v>
      </c>
      <c r="DR101" s="16">
        <v>0.34149732799367288</v>
      </c>
      <c r="DS101" s="16">
        <v>0.23315113985610025</v>
      </c>
      <c r="DT101" s="16">
        <v>1.5228255607364159E-2</v>
      </c>
      <c r="DU101" s="7"/>
      <c r="IO101" s="9">
        <v>62</v>
      </c>
      <c r="IP101" s="9" t="s">
        <v>178</v>
      </c>
      <c r="IQ101" s="16">
        <v>1.0641171054734146</v>
      </c>
      <c r="IR101" s="16">
        <v>1.0903109475202464</v>
      </c>
      <c r="IS101" s="16">
        <v>1.098121589759137</v>
      </c>
      <c r="IT101" s="16">
        <v>1.1073162601975495</v>
      </c>
      <c r="IU101" s="16">
        <v>1.1061795758293056</v>
      </c>
      <c r="IV101" s="16">
        <v>1.0877641807251053</v>
      </c>
      <c r="IW101" s="16">
        <v>1.0601029593258151</v>
      </c>
      <c r="IX101" s="16">
        <v>1.0202005354003165</v>
      </c>
      <c r="IY101" s="7"/>
      <c r="KM101" s="7"/>
      <c r="KZ101" s="7"/>
      <c r="LA101" s="7"/>
      <c r="LB101" s="7"/>
      <c r="LC101" s="7"/>
      <c r="LD101" s="7"/>
      <c r="LS101" s="7"/>
      <c r="LT101" s="7"/>
      <c r="LU101" s="7"/>
      <c r="LV101" s="7"/>
      <c r="LW101" s="7"/>
      <c r="MM101" s="7"/>
      <c r="MN101" s="7"/>
      <c r="MO101" s="7"/>
      <c r="MP101" s="7"/>
      <c r="MQ101" s="7"/>
    </row>
    <row r="102" spans="69:355" x14ac:dyDescent="0.45">
      <c r="CU102" s="9">
        <v>63</v>
      </c>
      <c r="CV102" s="9" t="s">
        <v>136</v>
      </c>
      <c r="CW102" s="16">
        <v>0</v>
      </c>
      <c r="CX102" s="16">
        <v>0.26911727795889462</v>
      </c>
      <c r="CY102" s="16">
        <v>0.81040824926684363</v>
      </c>
      <c r="CZ102" s="16">
        <v>0.85494282532901555</v>
      </c>
      <c r="DA102" s="16">
        <v>0.85494282532901555</v>
      </c>
      <c r="DB102" s="16">
        <v>0.85494282532901555</v>
      </c>
      <c r="DC102" s="16">
        <v>0.85494282532901555</v>
      </c>
      <c r="DD102" s="16">
        <v>0.58582554737012094</v>
      </c>
      <c r="DE102" s="16">
        <v>4.4534576062172142E-2</v>
      </c>
      <c r="DF102" s="7"/>
      <c r="DJ102" s="9">
        <v>55</v>
      </c>
      <c r="DK102" s="9" t="s">
        <v>162</v>
      </c>
      <c r="DL102" s="16">
        <v>0</v>
      </c>
      <c r="DM102" s="16">
        <v>0</v>
      </c>
      <c r="DN102" s="16">
        <v>0</v>
      </c>
      <c r="DO102" s="16">
        <v>0.1069015722974334</v>
      </c>
      <c r="DP102" s="16">
        <v>0.12724104149350537</v>
      </c>
      <c r="DQ102" s="16">
        <v>0.12724104149350537</v>
      </c>
      <c r="DR102" s="16">
        <v>0.12724104149350537</v>
      </c>
      <c r="DS102" s="16">
        <v>0.12724104149350537</v>
      </c>
      <c r="DT102" s="16">
        <v>4.171978365555868E-2</v>
      </c>
      <c r="DU102" s="7"/>
      <c r="IO102" s="9">
        <v>63</v>
      </c>
      <c r="IP102" s="9" t="s">
        <v>181</v>
      </c>
      <c r="IQ102" s="16">
        <v>3.8226363859389121</v>
      </c>
      <c r="IR102" s="16">
        <v>3.6515473091839272</v>
      </c>
      <c r="IS102" s="16">
        <v>3.1405940933350394</v>
      </c>
      <c r="IT102" s="16">
        <v>2.2221399412345026</v>
      </c>
      <c r="IU102" s="16">
        <v>0.30181960936843943</v>
      </c>
      <c r="IV102" s="16">
        <v>0.61512477738372606</v>
      </c>
      <c r="IW102" s="16">
        <v>1.5510822585364614</v>
      </c>
      <c r="IX102" s="16">
        <v>3.5873007820594491</v>
      </c>
      <c r="IY102" s="7"/>
      <c r="KM102" s="7"/>
    </row>
    <row r="103" spans="69:355" x14ac:dyDescent="0.45">
      <c r="CU103" s="9">
        <v>64</v>
      </c>
      <c r="CV103" s="9" t="s">
        <v>143</v>
      </c>
      <c r="CW103" s="16">
        <v>0</v>
      </c>
      <c r="CX103" s="16">
        <v>0</v>
      </c>
      <c r="CY103" s="16">
        <v>0</v>
      </c>
      <c r="CZ103" s="16">
        <v>0.21350591312382661</v>
      </c>
      <c r="DA103" s="16">
        <v>0.23319804537246422</v>
      </c>
      <c r="DB103" s="16">
        <v>0.23319804537246422</v>
      </c>
      <c r="DC103" s="16">
        <v>0.23319804537246422</v>
      </c>
      <c r="DD103" s="16">
        <v>0.23319804537246422</v>
      </c>
      <c r="DE103" s="16">
        <v>6.2393314873402987E-2</v>
      </c>
      <c r="DF103" s="7"/>
      <c r="DJ103" s="9">
        <v>58</v>
      </c>
      <c r="DK103" s="9" t="s">
        <v>166</v>
      </c>
      <c r="DL103" s="16">
        <v>0</v>
      </c>
      <c r="DM103" s="16">
        <v>0.10834618813539268</v>
      </c>
      <c r="DN103" s="16">
        <v>0.32626907239265407</v>
      </c>
      <c r="DO103" s="16">
        <v>0.32626907239265407</v>
      </c>
      <c r="DP103" s="16">
        <v>0.32626907239265407</v>
      </c>
      <c r="DQ103" s="16">
        <v>0.32626907239265407</v>
      </c>
      <c r="DR103" s="16">
        <v>0.32626907239265407</v>
      </c>
      <c r="DS103" s="16">
        <v>0.21792288425726117</v>
      </c>
      <c r="DT103" s="16">
        <v>0</v>
      </c>
      <c r="DU103" s="7"/>
      <c r="IO103" s="9">
        <v>64</v>
      </c>
      <c r="IP103" s="9" t="s">
        <v>185</v>
      </c>
      <c r="IQ103" s="16">
        <v>3.3369390074291461E-2</v>
      </c>
      <c r="IR103" s="16">
        <v>0.10048715264221669</v>
      </c>
      <c r="IS103" s="16">
        <v>0.23548494679590884</v>
      </c>
      <c r="IT103" s="16">
        <v>0.47364434028048391</v>
      </c>
      <c r="IU103" s="16">
        <v>0.95266794814882971</v>
      </c>
      <c r="IV103" s="16">
        <v>0.85722572947340159</v>
      </c>
      <c r="IW103" s="16">
        <v>0.59752703096686122</v>
      </c>
      <c r="IX103" s="16">
        <v>5.1385660530589662E-2</v>
      </c>
      <c r="IY103" s="7"/>
      <c r="KM103" s="7"/>
    </row>
    <row r="104" spans="69:355" x14ac:dyDescent="0.45">
      <c r="CU104" s="9">
        <v>66</v>
      </c>
      <c r="CV104" s="9" t="s">
        <v>77</v>
      </c>
      <c r="CW104" s="16">
        <v>0</v>
      </c>
      <c r="CX104" s="16">
        <v>7.9923545934931658E-2</v>
      </c>
      <c r="CY104" s="16">
        <v>0.25881225258028462</v>
      </c>
      <c r="CZ104" s="16">
        <v>0.61862133846356537</v>
      </c>
      <c r="DA104" s="16">
        <v>1.3423259295123484</v>
      </c>
      <c r="DB104" s="16">
        <v>2.6004994728029085</v>
      </c>
      <c r="DC104" s="16">
        <v>2.5527755948492086</v>
      </c>
      <c r="DD104" s="16">
        <v>2.5752850311778444</v>
      </c>
      <c r="DE104" s="16">
        <v>2.7414499733151882</v>
      </c>
      <c r="DF104" s="7"/>
      <c r="DJ104" s="9">
        <v>59</v>
      </c>
      <c r="DK104" s="9" t="s">
        <v>170</v>
      </c>
      <c r="DL104" s="16">
        <v>0</v>
      </c>
      <c r="DM104" s="16">
        <v>0</v>
      </c>
      <c r="DN104" s="16">
        <v>0</v>
      </c>
      <c r="DO104" s="16">
        <v>0.10834618813508544</v>
      </c>
      <c r="DP104" s="16">
        <v>0.11415746504830639</v>
      </c>
      <c r="DQ104" s="16">
        <v>0.11415746504830639</v>
      </c>
      <c r="DR104" s="16">
        <v>0.11415746504830639</v>
      </c>
      <c r="DS104" s="16">
        <v>9.2488227421289357E-2</v>
      </c>
      <c r="DT104" s="16">
        <v>4.6490215305767845E-3</v>
      </c>
      <c r="DU104" s="7"/>
      <c r="IO104" s="9">
        <v>65</v>
      </c>
      <c r="IP104" s="9" t="s">
        <v>189</v>
      </c>
      <c r="IQ104" s="16">
        <v>0.89317775258975551</v>
      </c>
      <c r="IR104" s="16">
        <v>0.83279794775617466</v>
      </c>
      <c r="IS104" s="16">
        <v>0.75680649153843527</v>
      </c>
      <c r="IT104" s="16">
        <v>0.68400286570442004</v>
      </c>
      <c r="IU104" s="16">
        <v>0.60395764927834383</v>
      </c>
      <c r="IV104" s="16">
        <v>0.52603040604767637</v>
      </c>
      <c r="IW104" s="16">
        <v>0.44597760650043888</v>
      </c>
      <c r="IX104" s="16">
        <v>0.36588380249008973</v>
      </c>
      <c r="IY104" s="7"/>
      <c r="KE104" s="7"/>
      <c r="KF104" s="7"/>
      <c r="KG104" s="7"/>
      <c r="KH104" s="7"/>
      <c r="KI104" s="7"/>
      <c r="KJ104" s="7"/>
      <c r="KK104" s="7"/>
      <c r="KL104" s="7"/>
      <c r="KM104" s="7"/>
    </row>
    <row r="105" spans="69:355" x14ac:dyDescent="0.45">
      <c r="CU105" s="9">
        <v>67</v>
      </c>
      <c r="CV105" s="9" t="s">
        <v>151</v>
      </c>
      <c r="CW105" s="16">
        <v>0</v>
      </c>
      <c r="CX105" s="16">
        <v>5.1218906963200554</v>
      </c>
      <c r="CY105" s="16">
        <v>4.3211200046546301</v>
      </c>
      <c r="CZ105" s="16">
        <v>3.5798572443030308</v>
      </c>
      <c r="DA105" s="16">
        <v>2.8098299244287839</v>
      </c>
      <c r="DB105" s="16">
        <v>1.2659806886065239</v>
      </c>
      <c r="DC105" s="16">
        <v>0</v>
      </c>
      <c r="DD105" s="16">
        <v>0</v>
      </c>
      <c r="DE105" s="16">
        <v>0</v>
      </c>
      <c r="DF105" s="7"/>
      <c r="DJ105" s="9">
        <v>60</v>
      </c>
      <c r="DK105" s="9" t="s">
        <v>87</v>
      </c>
      <c r="DL105" s="16">
        <v>0</v>
      </c>
      <c r="DM105" s="16">
        <v>5.5019024577370153E-3</v>
      </c>
      <c r="DN105" s="16">
        <v>0.11602024700657192</v>
      </c>
      <c r="DO105" s="16">
        <v>0.34170434585082504</v>
      </c>
      <c r="DP105" s="16">
        <v>0.79267693149931884</v>
      </c>
      <c r="DQ105" s="16">
        <v>1.690213198339084</v>
      </c>
      <c r="DR105" s="16">
        <v>2.3734466760149902</v>
      </c>
      <c r="DS105" s="16">
        <v>2.5283333535234651</v>
      </c>
      <c r="DT105" s="16">
        <v>3.0171236341165577</v>
      </c>
      <c r="DU105" s="7"/>
      <c r="IO105" s="9">
        <v>66</v>
      </c>
      <c r="IP105" s="9" t="s">
        <v>192</v>
      </c>
      <c r="IQ105" s="16">
        <v>12.640724200565982</v>
      </c>
      <c r="IR105" s="16">
        <v>11.786197251164886</v>
      </c>
      <c r="IS105" s="16">
        <v>9.6279951512234074</v>
      </c>
      <c r="IT105" s="16">
        <v>6.8721798666366505</v>
      </c>
      <c r="IU105" s="16">
        <v>3.1558266078750772</v>
      </c>
      <c r="IV105" s="16">
        <v>0.57219413537719899</v>
      </c>
      <c r="IW105" s="16">
        <v>1.7468435961463472E-2</v>
      </c>
      <c r="IX105" s="16">
        <v>0</v>
      </c>
      <c r="IY105" s="7"/>
    </row>
    <row r="106" spans="69:355" x14ac:dyDescent="0.45">
      <c r="CU106" s="9">
        <v>68</v>
      </c>
      <c r="CV106" s="9" t="s">
        <v>158</v>
      </c>
      <c r="CW106" s="16">
        <v>0</v>
      </c>
      <c r="CX106" s="16">
        <v>0.23115673160066555</v>
      </c>
      <c r="CY106" s="16">
        <v>0.69609548514467834</v>
      </c>
      <c r="CZ106" s="16">
        <v>0.72858498804909211</v>
      </c>
      <c r="DA106" s="16">
        <v>0.72858498804909211</v>
      </c>
      <c r="DB106" s="16">
        <v>0.72858498804909211</v>
      </c>
      <c r="DC106" s="16">
        <v>0.72858498804909211</v>
      </c>
      <c r="DD106" s="16">
        <v>0.49742825644842659</v>
      </c>
      <c r="DE106" s="16">
        <v>3.2489502904413672E-2</v>
      </c>
      <c r="DF106" s="7"/>
      <c r="DJ106" s="9">
        <v>61</v>
      </c>
      <c r="DK106" s="9" t="s">
        <v>234</v>
      </c>
      <c r="DL106" s="16">
        <v>0</v>
      </c>
      <c r="DM106" s="16">
        <v>16.470351470078469</v>
      </c>
      <c r="DN106" s="16">
        <v>16.875778450477501</v>
      </c>
      <c r="DO106" s="16">
        <v>16.996671181380847</v>
      </c>
      <c r="DP106" s="16">
        <v>17.13898583170754</v>
      </c>
      <c r="DQ106" s="16">
        <v>17.121392287764646</v>
      </c>
      <c r="DR106" s="16">
        <v>16.836359721079535</v>
      </c>
      <c r="DS106" s="16">
        <v>16.408220716270304</v>
      </c>
      <c r="DT106" s="16">
        <v>15.790612989470286</v>
      </c>
      <c r="DU106" s="7"/>
      <c r="IO106" s="9">
        <v>69</v>
      </c>
      <c r="IP106" s="9" t="s">
        <v>198</v>
      </c>
      <c r="IQ106" s="16">
        <v>0</v>
      </c>
      <c r="IR106" s="16">
        <v>0</v>
      </c>
      <c r="IS106" s="16">
        <v>0.38229744612925004</v>
      </c>
      <c r="IT106" s="16">
        <v>1.1997724296995833</v>
      </c>
      <c r="IU106" s="16">
        <v>2.1264348164713169</v>
      </c>
      <c r="IV106" s="16">
        <v>2.3284676573425291</v>
      </c>
      <c r="IW106" s="16">
        <v>1.9997107401476542</v>
      </c>
      <c r="IX106" s="16">
        <v>1.1879427532220843</v>
      </c>
      <c r="IY106" s="7"/>
    </row>
    <row r="107" spans="69:355" x14ac:dyDescent="0.45">
      <c r="CU107" s="9">
        <v>69</v>
      </c>
      <c r="CV107" s="9" t="s">
        <v>162</v>
      </c>
      <c r="CW107" s="16">
        <v>0</v>
      </c>
      <c r="CX107" s="16">
        <v>0</v>
      </c>
      <c r="CY107" s="16">
        <v>0</v>
      </c>
      <c r="CZ107" s="16">
        <v>0.18217186668192115</v>
      </c>
      <c r="DA107" s="16">
        <v>0.21600075320361464</v>
      </c>
      <c r="DB107" s="16">
        <v>0.21600075320361464</v>
      </c>
      <c r="DC107" s="16">
        <v>0.21600075320361464</v>
      </c>
      <c r="DD107" s="16">
        <v>0.21600075320361464</v>
      </c>
      <c r="DE107" s="16">
        <v>7.0263259858077826E-2</v>
      </c>
      <c r="DF107" s="7"/>
      <c r="DJ107" s="9">
        <v>62</v>
      </c>
      <c r="DK107" s="9" t="s">
        <v>178</v>
      </c>
      <c r="DL107" s="16">
        <v>0</v>
      </c>
      <c r="DM107" s="16">
        <v>4.1063839277734839</v>
      </c>
      <c r="DN107" s="16">
        <v>4.2074648815843858</v>
      </c>
      <c r="DO107" s="16">
        <v>4.2376058271536179</v>
      </c>
      <c r="DP107" s="16">
        <v>4.2730876803399491</v>
      </c>
      <c r="DQ107" s="16">
        <v>4.2687012623445071</v>
      </c>
      <c r="DR107" s="16">
        <v>4.1976370137852852</v>
      </c>
      <c r="DS107" s="16">
        <v>4.0908935037031897</v>
      </c>
      <c r="DT107" s="16">
        <v>3.9369116990276805</v>
      </c>
      <c r="DU107" s="7"/>
      <c r="IO107" s="9">
        <v>71</v>
      </c>
      <c r="IP107" s="9" t="s">
        <v>200</v>
      </c>
      <c r="IQ107" s="16">
        <v>0</v>
      </c>
      <c r="IR107" s="16">
        <v>0</v>
      </c>
      <c r="IS107" s="16">
        <v>0.33171405094660272</v>
      </c>
      <c r="IT107" s="16">
        <v>0.86773751786780562</v>
      </c>
      <c r="IU107" s="16">
        <v>1.7058805938837149</v>
      </c>
      <c r="IV107" s="16">
        <v>2.1605668784417187</v>
      </c>
      <c r="IW107" s="16">
        <v>1.9526969209166638</v>
      </c>
      <c r="IX107" s="16">
        <v>2.1394856532744861</v>
      </c>
      <c r="IY107" s="7"/>
    </row>
    <row r="108" spans="69:355" x14ac:dyDescent="0.45">
      <c r="CU108" s="9">
        <v>72</v>
      </c>
      <c r="CV108" s="9" t="s">
        <v>166</v>
      </c>
      <c r="CW108" s="16">
        <v>0</v>
      </c>
      <c r="CX108" s="16">
        <v>0.17224880356853176</v>
      </c>
      <c r="CY108" s="16">
        <v>0.51870267268490078</v>
      </c>
      <c r="CZ108" s="16">
        <v>0.51870267268490078</v>
      </c>
      <c r="DA108" s="16">
        <v>0.51870267268490078</v>
      </c>
      <c r="DB108" s="16">
        <v>0.51870267268490078</v>
      </c>
      <c r="DC108" s="16">
        <v>0.51870267268490078</v>
      </c>
      <c r="DD108" s="16">
        <v>0.34645386911636933</v>
      </c>
      <c r="DE108" s="16">
        <v>0</v>
      </c>
      <c r="DF108" s="7"/>
      <c r="DJ108" s="9">
        <v>63</v>
      </c>
      <c r="DK108" s="9" t="s">
        <v>181</v>
      </c>
      <c r="DL108" s="16">
        <v>0</v>
      </c>
      <c r="DM108" s="16">
        <v>1.3827924692970501</v>
      </c>
      <c r="DN108" s="16">
        <v>1.3209030654850622</v>
      </c>
      <c r="DO108" s="16">
        <v>1.1360719207709364</v>
      </c>
      <c r="DP108" s="16">
        <v>0.80383224200083891</v>
      </c>
      <c r="DQ108" s="16">
        <v>0.1091795925074223</v>
      </c>
      <c r="DR108" s="16">
        <v>0.22251394691188239</v>
      </c>
      <c r="DS108" s="16">
        <v>0.56108524322479314</v>
      </c>
      <c r="DT108" s="16">
        <v>1.2976626615028759</v>
      </c>
      <c r="DU108" s="7"/>
      <c r="IO108" s="9">
        <v>75</v>
      </c>
      <c r="IP108" s="9" t="s">
        <v>202</v>
      </c>
      <c r="IQ108" s="16">
        <v>0.94616130771652407</v>
      </c>
      <c r="IR108" s="16">
        <v>0.88219975590293753</v>
      </c>
      <c r="IS108" s="16">
        <v>0.80170046516066307</v>
      </c>
      <c r="IT108" s="16">
        <v>0.7245781077957435</v>
      </c>
      <c r="IU108" s="16">
        <v>0.63978458665109028</v>
      </c>
      <c r="IV108" s="16">
        <v>0.55723467746661703</v>
      </c>
      <c r="IW108" s="16">
        <v>0.47243312336792759</v>
      </c>
      <c r="IX108" s="16">
        <v>0.38758813240988071</v>
      </c>
      <c r="IY108" s="7"/>
    </row>
    <row r="109" spans="69:355" x14ac:dyDescent="0.45">
      <c r="CU109" s="9">
        <v>73</v>
      </c>
      <c r="CV109" s="9" t="s">
        <v>170</v>
      </c>
      <c r="CW109" s="16">
        <v>0</v>
      </c>
      <c r="CX109" s="16">
        <v>0</v>
      </c>
      <c r="CY109" s="16">
        <v>0</v>
      </c>
      <c r="CZ109" s="16">
        <v>0.13758165232770295</v>
      </c>
      <c r="DA109" s="16">
        <v>0.14478392115722064</v>
      </c>
      <c r="DB109" s="16">
        <v>0.14478392115722064</v>
      </c>
      <c r="DC109" s="16">
        <v>0.14478392115722064</v>
      </c>
      <c r="DD109" s="16">
        <v>0.11726759069167994</v>
      </c>
      <c r="DE109" s="16">
        <v>5.7618150636141313E-3</v>
      </c>
      <c r="DF109" s="7"/>
      <c r="DJ109" s="9">
        <v>64</v>
      </c>
      <c r="DK109" s="9" t="s">
        <v>185</v>
      </c>
      <c r="DL109" s="16">
        <v>0</v>
      </c>
      <c r="DM109" s="16">
        <v>4.8283892728585937E-2</v>
      </c>
      <c r="DN109" s="16">
        <v>0.14540004740799431</v>
      </c>
      <c r="DO109" s="16">
        <v>0.34073532315024979</v>
      </c>
      <c r="DP109" s="16">
        <v>0.68534044124539983</v>
      </c>
      <c r="DQ109" s="16">
        <v>1.3784644223934599</v>
      </c>
      <c r="DR109" s="16">
        <v>1.2403641503164755</v>
      </c>
      <c r="DS109" s="16">
        <v>0.86459270011835809</v>
      </c>
      <c r="DT109" s="16">
        <v>7.4352564290889489E-2</v>
      </c>
      <c r="DU109" s="7"/>
      <c r="IO109" s="9">
        <v>77</v>
      </c>
      <c r="IP109" s="9" t="s">
        <v>204</v>
      </c>
      <c r="IQ109" s="16">
        <v>1.3473364845040592</v>
      </c>
      <c r="IR109" s="16">
        <v>1.2562550466338791</v>
      </c>
      <c r="IS109" s="16">
        <v>1.1416238198978175</v>
      </c>
      <c r="IT109" s="16">
        <v>1.0318013562213657</v>
      </c>
      <c r="IU109" s="16">
        <v>0.91105513276449335</v>
      </c>
      <c r="IV109" s="16">
        <v>0.79350381933655145</v>
      </c>
      <c r="IW109" s="16">
        <v>0.67274615692951567</v>
      </c>
      <c r="IX109" s="16">
        <v>0.55192664030717542</v>
      </c>
      <c r="IY109" s="7"/>
    </row>
    <row r="110" spans="69:355" x14ac:dyDescent="0.45">
      <c r="CU110" s="9">
        <v>74</v>
      </c>
      <c r="CV110" s="9" t="s">
        <v>87</v>
      </c>
      <c r="CW110" s="16">
        <v>0</v>
      </c>
      <c r="CX110" s="16">
        <v>4.0631798006626439E-3</v>
      </c>
      <c r="CY110" s="16">
        <v>8.5681476130510997E-2</v>
      </c>
      <c r="CZ110" s="16">
        <v>0.25235020186649731</v>
      </c>
      <c r="DA110" s="16">
        <v>0.58539549206112595</v>
      </c>
      <c r="DB110" s="16">
        <v>1.2482300766069019</v>
      </c>
      <c r="DC110" s="16">
        <v>1.7528010839909667</v>
      </c>
      <c r="DD110" s="16">
        <v>1.8671855944904552</v>
      </c>
      <c r="DE110" s="16">
        <v>2.2281594231109945</v>
      </c>
      <c r="DF110" s="7"/>
      <c r="DJ110" s="9">
        <v>65</v>
      </c>
      <c r="DK110" s="9" t="s">
        <v>189</v>
      </c>
      <c r="DL110" s="16">
        <v>0</v>
      </c>
      <c r="DM110" s="16">
        <v>0.18667884134000914</v>
      </c>
      <c r="DN110" s="16">
        <v>0.17405914500970204</v>
      </c>
      <c r="DO110" s="16">
        <v>0.15817653154632871</v>
      </c>
      <c r="DP110" s="16">
        <v>0.1429601913759215</v>
      </c>
      <c r="DQ110" s="16">
        <v>0.12623032073829787</v>
      </c>
      <c r="DR110" s="16">
        <v>0.1099431176222974</v>
      </c>
      <c r="DS110" s="16">
        <v>9.3211662072523599E-2</v>
      </c>
      <c r="DT110" s="16">
        <v>7.6471636374600443E-2</v>
      </c>
      <c r="DU110" s="7"/>
      <c r="IO110" s="9">
        <v>78</v>
      </c>
      <c r="IP110" s="9" t="s">
        <v>206</v>
      </c>
      <c r="IQ110" s="16">
        <v>0.24895742627844447</v>
      </c>
      <c r="IR110" s="16">
        <v>0.22868315497650912</v>
      </c>
      <c r="IS110" s="16">
        <v>0.19829280416552031</v>
      </c>
      <c r="IT110" s="16">
        <v>0.1639852458726738</v>
      </c>
      <c r="IU110" s="16">
        <v>0.12102833229710631</v>
      </c>
      <c r="IV110" s="16">
        <v>0.10837328977550979</v>
      </c>
      <c r="IW110" s="16">
        <v>0.10076404022024428</v>
      </c>
      <c r="IX110" s="16">
        <v>0.1023242286236475</v>
      </c>
      <c r="IY110" s="7"/>
    </row>
    <row r="111" spans="69:355" x14ac:dyDescent="0.45">
      <c r="CU111" s="9">
        <v>75</v>
      </c>
      <c r="CV111" s="9" t="s">
        <v>234</v>
      </c>
      <c r="CW111" s="16">
        <v>0</v>
      </c>
      <c r="CX111" s="16">
        <v>0.12061127224048325</v>
      </c>
      <c r="CY111" s="16">
        <v>0.12358018665590287</v>
      </c>
      <c r="CZ111" s="16">
        <v>0.12446547596532449</v>
      </c>
      <c r="DA111" s="16">
        <v>0.12550763654493</v>
      </c>
      <c r="DB111" s="16">
        <v>0.12537880021001474</v>
      </c>
      <c r="DC111" s="16">
        <v>0.12329152596086994</v>
      </c>
      <c r="DD111" s="16">
        <v>0.12015629292351622</v>
      </c>
      <c r="DE111" s="16">
        <v>0.11563359322216317</v>
      </c>
      <c r="DF111" s="7"/>
      <c r="DJ111" s="9">
        <v>66</v>
      </c>
      <c r="DK111" s="9" t="s">
        <v>192</v>
      </c>
      <c r="DL111" s="16">
        <v>0</v>
      </c>
      <c r="DM111" s="16">
        <v>2.6420211487557039</v>
      </c>
      <c r="DN111" s="16">
        <v>2.4634175943487278</v>
      </c>
      <c r="DO111" s="16">
        <v>2.0123346104260906</v>
      </c>
      <c r="DP111" s="16">
        <v>1.4363452803514405</v>
      </c>
      <c r="DQ111" s="16">
        <v>0.65959517093479525</v>
      </c>
      <c r="DR111" s="16">
        <v>0.11959354407818312</v>
      </c>
      <c r="DS111" s="16">
        <v>3.6510548378078491E-3</v>
      </c>
      <c r="DT111" s="16">
        <v>0</v>
      </c>
      <c r="DU111" s="7"/>
      <c r="IO111" s="9">
        <v>79</v>
      </c>
      <c r="IP111" s="9" t="s">
        <v>209</v>
      </c>
      <c r="IQ111" s="16">
        <v>2.0787663455625895E-4</v>
      </c>
      <c r="IR111" s="16">
        <v>1.0549423656372613E-3</v>
      </c>
      <c r="IS111" s="16">
        <v>3.3395269464771421E-3</v>
      </c>
      <c r="IT111" s="16">
        <v>6.8262930953602932E-3</v>
      </c>
      <c r="IU111" s="16">
        <v>1.1969096497105813E-2</v>
      </c>
      <c r="IV111" s="16">
        <v>9.6845119164051755E-3</v>
      </c>
      <c r="IW111" s="16">
        <v>5.9898691331051919E-3</v>
      </c>
      <c r="IX111" s="16">
        <v>0</v>
      </c>
      <c r="IY111" s="7"/>
    </row>
    <row r="112" spans="69:355" x14ac:dyDescent="0.45">
      <c r="CU112" s="9">
        <v>76</v>
      </c>
      <c r="CV112" s="9" t="s">
        <v>178</v>
      </c>
      <c r="CW112" s="16">
        <v>0</v>
      </c>
      <c r="CX112" s="16">
        <v>1.5807689102378006</v>
      </c>
      <c r="CY112" s="16">
        <v>1.6196804275269532</v>
      </c>
      <c r="CZ112" s="16">
        <v>1.6312833050267317</v>
      </c>
      <c r="DA112" s="16">
        <v>1.6449421862665543</v>
      </c>
      <c r="DB112" s="16">
        <v>1.6432536171223953</v>
      </c>
      <c r="DC112" s="16">
        <v>1.6158971505260666</v>
      </c>
      <c r="DD112" s="16">
        <v>1.5748058095615332</v>
      </c>
      <c r="DE112" s="16">
        <v>1.5155298982354977</v>
      </c>
      <c r="DF112" s="7"/>
      <c r="DJ112" s="9">
        <v>68</v>
      </c>
      <c r="DK112" s="9" t="s">
        <v>195</v>
      </c>
      <c r="DL112" s="16">
        <v>0</v>
      </c>
      <c r="DM112" s="16">
        <v>0</v>
      </c>
      <c r="DN112" s="16">
        <v>0</v>
      </c>
      <c r="DO112" s="16">
        <v>9.2608798900637085E-2</v>
      </c>
      <c r="DP112" s="16">
        <v>0.19546863421595159</v>
      </c>
      <c r="DQ112" s="16">
        <v>0.4058584182567021</v>
      </c>
      <c r="DR112" s="16">
        <v>0.59939656317909018</v>
      </c>
      <c r="DS112" s="16">
        <v>0.58096217899115832</v>
      </c>
      <c r="DT112" s="16">
        <v>0.48707416915850332</v>
      </c>
      <c r="DU112" s="7"/>
      <c r="IO112" s="9">
        <v>80</v>
      </c>
      <c r="IP112" s="9" t="s">
        <v>235</v>
      </c>
      <c r="IQ112" s="16">
        <v>2.6745547798254421</v>
      </c>
      <c r="IR112" s="16">
        <v>2.0318667758427464</v>
      </c>
      <c r="IS112" s="16">
        <v>1.3402865904313326</v>
      </c>
      <c r="IT112" s="16">
        <v>0.44163436556549279</v>
      </c>
      <c r="IU112" s="16">
        <v>1.2006499428939325E-2</v>
      </c>
      <c r="IV112" s="16">
        <v>0</v>
      </c>
      <c r="IW112" s="16">
        <v>0</v>
      </c>
      <c r="IX112" s="16">
        <v>0</v>
      </c>
      <c r="IY112" s="7"/>
    </row>
    <row r="113" spans="99:259" x14ac:dyDescent="0.45">
      <c r="CU113" s="9">
        <v>77</v>
      </c>
      <c r="CV113" s="9" t="s">
        <v>181</v>
      </c>
      <c r="CW113" s="16">
        <v>0</v>
      </c>
      <c r="CX113" s="16">
        <v>3.0242067977994123</v>
      </c>
      <c r="CY113" s="16">
        <v>2.8888528962735283</v>
      </c>
      <c r="CZ113" s="16">
        <v>2.4846218806290352</v>
      </c>
      <c r="DA113" s="16">
        <v>1.7580041723723521</v>
      </c>
      <c r="DB113" s="16">
        <v>0.23877890079179109</v>
      </c>
      <c r="DC113" s="16">
        <v>0.48664438503789303</v>
      </c>
      <c r="DD113" s="16">
        <v>1.227109522492521</v>
      </c>
      <c r="DE113" s="16">
        <v>2.8380254660791349</v>
      </c>
      <c r="DF113" s="7"/>
      <c r="DJ113" s="9">
        <v>69</v>
      </c>
      <c r="DK113" s="9" t="s">
        <v>198</v>
      </c>
      <c r="DL113" s="16">
        <v>0</v>
      </c>
      <c r="DM113" s="16">
        <v>0</v>
      </c>
      <c r="DN113" s="16">
        <v>0</v>
      </c>
      <c r="DO113" s="16">
        <v>7.9903486680260746E-2</v>
      </c>
      <c r="DP113" s="16">
        <v>0.25076285841426632</v>
      </c>
      <c r="DQ113" s="16">
        <v>0.44444334576306377</v>
      </c>
      <c r="DR113" s="16">
        <v>0.4866699642586273</v>
      </c>
      <c r="DS113" s="16">
        <v>0.41795691315118411</v>
      </c>
      <c r="DT113" s="16">
        <v>0.24829035328397514</v>
      </c>
      <c r="DU113" s="7"/>
      <c r="IO113" s="9">
        <v>81</v>
      </c>
      <c r="IP113" s="9" t="s">
        <v>211</v>
      </c>
      <c r="IQ113" s="16">
        <v>4.7787945129748662E-2</v>
      </c>
      <c r="IR113" s="16">
        <v>0.14390657204766436</v>
      </c>
      <c r="IS113" s="16">
        <v>0.14484842168640533</v>
      </c>
      <c r="IT113" s="16">
        <v>0.14484842168640533</v>
      </c>
      <c r="IU113" s="16">
        <v>0.14484842168640533</v>
      </c>
      <c r="IV113" s="16">
        <v>0.14484842168640533</v>
      </c>
      <c r="IW113" s="16">
        <v>9.7060476556656547E-2</v>
      </c>
      <c r="IX113" s="16">
        <v>9.4184963874095382E-4</v>
      </c>
      <c r="IY113" s="7"/>
    </row>
    <row r="114" spans="99:259" x14ac:dyDescent="0.45">
      <c r="CU114" s="9">
        <v>78</v>
      </c>
      <c r="CV114" s="9" t="s">
        <v>185</v>
      </c>
      <c r="CW114" s="16">
        <v>0</v>
      </c>
      <c r="CX114" s="16">
        <v>0.14332165776995914</v>
      </c>
      <c r="CY114" s="16">
        <v>0.43159270424786861</v>
      </c>
      <c r="CZ114" s="16">
        <v>1.0114087455455818</v>
      </c>
      <c r="DA114" s="16">
        <v>2.034304249829745</v>
      </c>
      <c r="DB114" s="16">
        <v>4.0917124744868438</v>
      </c>
      <c r="DC114" s="16">
        <v>3.6817877808873685</v>
      </c>
      <c r="DD114" s="16">
        <v>2.5663808792990239</v>
      </c>
      <c r="DE114" s="16">
        <v>0.22070160816401577</v>
      </c>
      <c r="DF114" s="7"/>
      <c r="DJ114" s="9">
        <v>71</v>
      </c>
      <c r="DK114" s="9" t="s">
        <v>200</v>
      </c>
      <c r="DL114" s="16">
        <v>0</v>
      </c>
      <c r="DM114" s="16">
        <v>0</v>
      </c>
      <c r="DN114" s="16">
        <v>0</v>
      </c>
      <c r="DO114" s="16">
        <v>5.3787855445566753E-2</v>
      </c>
      <c r="DP114" s="16">
        <v>0.14070474266187075</v>
      </c>
      <c r="DQ114" s="16">
        <v>0.27661070892045225</v>
      </c>
      <c r="DR114" s="16">
        <v>0.35033866852028428</v>
      </c>
      <c r="DS114" s="16">
        <v>0.31663229040658325</v>
      </c>
      <c r="DT114" s="16">
        <v>0.34692032103492837</v>
      </c>
      <c r="DU114" s="7"/>
      <c r="IO114" s="9">
        <v>82</v>
      </c>
      <c r="IP114" s="9" t="s">
        <v>215</v>
      </c>
      <c r="IQ114" s="16">
        <v>7.0876954875285321E-4</v>
      </c>
      <c r="IR114" s="16">
        <v>1.4033637062792089E-3</v>
      </c>
      <c r="IS114" s="16">
        <v>5.0610610825292855E-2</v>
      </c>
      <c r="IT114" s="16">
        <v>6.1246383641026698E-2</v>
      </c>
      <c r="IU114" s="16">
        <v>6.1246383641026698E-2</v>
      </c>
      <c r="IV114" s="16">
        <v>6.0537614092273852E-2</v>
      </c>
      <c r="IW114" s="16">
        <v>5.984301993474752E-2</v>
      </c>
      <c r="IX114" s="16">
        <v>1.0635772815733862E-2</v>
      </c>
      <c r="IY114" s="7"/>
    </row>
    <row r="115" spans="99:259" x14ac:dyDescent="0.45">
      <c r="CU115" s="9">
        <v>79</v>
      </c>
      <c r="CV115" s="9" t="s">
        <v>189</v>
      </c>
      <c r="CW115" s="16">
        <v>0</v>
      </c>
      <c r="CX115" s="16">
        <v>0.30890108919236992</v>
      </c>
      <c r="CY115" s="16">
        <v>0.28801903360574493</v>
      </c>
      <c r="CZ115" s="16">
        <v>0.26173776593319947</v>
      </c>
      <c r="DA115" s="16">
        <v>0.23655899356445872</v>
      </c>
      <c r="DB115" s="16">
        <v>0.20887575305946274</v>
      </c>
      <c r="DC115" s="16">
        <v>0.18192500306382517</v>
      </c>
      <c r="DD115" s="16">
        <v>0.15423913997404184</v>
      </c>
      <c r="DE115" s="16">
        <v>0.1265390956943668</v>
      </c>
      <c r="DF115" s="7"/>
      <c r="DJ115" s="9">
        <v>75</v>
      </c>
      <c r="DK115" s="9" t="s">
        <v>202</v>
      </c>
      <c r="DL115" s="16">
        <v>0</v>
      </c>
      <c r="DM115" s="16">
        <v>0.1977587006281695</v>
      </c>
      <c r="DN115" s="16">
        <v>0.18438999354444469</v>
      </c>
      <c r="DO115" s="16">
        <v>0.16756470697982973</v>
      </c>
      <c r="DP115" s="16">
        <v>0.15144523870578225</v>
      </c>
      <c r="DQ115" s="16">
        <v>0.13372240812024128</v>
      </c>
      <c r="DR115" s="16">
        <v>0.11646851848836261</v>
      </c>
      <c r="DS115" s="16">
        <v>9.8744008922145271E-2</v>
      </c>
      <c r="DT115" s="16">
        <v>8.1010420547910883E-2</v>
      </c>
      <c r="DU115" s="7"/>
      <c r="IO115" s="9">
        <v>84</v>
      </c>
      <c r="IP115" s="9" t="s">
        <v>236</v>
      </c>
      <c r="IQ115" s="16">
        <v>1.3837519153258817</v>
      </c>
      <c r="IR115" s="16">
        <v>4.1669712760258575</v>
      </c>
      <c r="IS115" s="16">
        <v>4.2634178936154061</v>
      </c>
      <c r="IT115" s="16">
        <v>4.2634178936154061</v>
      </c>
      <c r="IU115" s="16">
        <v>4.2634178936154061</v>
      </c>
      <c r="IV115" s="16">
        <v>4.2634178936154061</v>
      </c>
      <c r="IW115" s="16">
        <v>2.8796659782895238</v>
      </c>
      <c r="IX115" s="16">
        <v>9.6446617589548311E-2</v>
      </c>
      <c r="IY115" s="7"/>
    </row>
    <row r="116" spans="99:259" x14ac:dyDescent="0.45">
      <c r="CU116" s="9">
        <v>80</v>
      </c>
      <c r="CV116" s="9" t="s">
        <v>192</v>
      </c>
      <c r="CW116" s="16">
        <v>0</v>
      </c>
      <c r="CX116" s="16">
        <v>7.9525198214474067</v>
      </c>
      <c r="CY116" s="16">
        <v>7.4149206779767445</v>
      </c>
      <c r="CZ116" s="16">
        <v>6.0571547219957109</v>
      </c>
      <c r="DA116" s="16">
        <v>4.3234189543928823</v>
      </c>
      <c r="DB116" s="16">
        <v>1.985390492979348</v>
      </c>
      <c r="DC116" s="16">
        <v>0.35997820465851088</v>
      </c>
      <c r="DD116" s="16">
        <v>1.09897250370357E-2</v>
      </c>
      <c r="DE116" s="16">
        <v>0</v>
      </c>
      <c r="DF116" s="7"/>
      <c r="DJ116" s="9">
        <v>76</v>
      </c>
      <c r="DK116" s="9" t="s">
        <v>237</v>
      </c>
      <c r="DL116" s="16">
        <v>0</v>
      </c>
      <c r="DM116" s="16">
        <v>1.9142812608859363</v>
      </c>
      <c r="DN116" s="16">
        <v>1.7848737285176086</v>
      </c>
      <c r="DO116" s="16">
        <v>1.6220069081079154</v>
      </c>
      <c r="DP116" s="16">
        <v>1.4659723268001732</v>
      </c>
      <c r="DQ116" s="16">
        <v>1.2944173844790567</v>
      </c>
      <c r="DR116" s="16">
        <v>1.1274017361419617</v>
      </c>
      <c r="DS116" s="16">
        <v>0.95583054148303803</v>
      </c>
      <c r="DT116" s="16">
        <v>0.78417146501718504</v>
      </c>
      <c r="DU116" s="7"/>
      <c r="IO116" s="9">
        <v>85</v>
      </c>
      <c r="IP116" s="9" t="s">
        <v>238</v>
      </c>
      <c r="IQ116" s="16">
        <v>0</v>
      </c>
      <c r="IR116" s="16">
        <v>0</v>
      </c>
      <c r="IS116" s="16">
        <v>1.3837519152332696</v>
      </c>
      <c r="IT116" s="16">
        <v>1.5874235024306651</v>
      </c>
      <c r="IU116" s="16">
        <v>1.5874235024306651</v>
      </c>
      <c r="IV116" s="16">
        <v>1.5874235024306651</v>
      </c>
      <c r="IW116" s="16">
        <v>1.3106731193840113</v>
      </c>
      <c r="IX116" s="16">
        <v>0.16293726975791609</v>
      </c>
      <c r="IY116" s="7"/>
    </row>
    <row r="117" spans="99:259" x14ac:dyDescent="0.45">
      <c r="CU117" s="9">
        <v>82</v>
      </c>
      <c r="CV117" s="9" t="s">
        <v>195</v>
      </c>
      <c r="CW117" s="16">
        <v>0</v>
      </c>
      <c r="CX117" s="16">
        <v>0</v>
      </c>
      <c r="CY117" s="16">
        <v>0</v>
      </c>
      <c r="CZ117" s="16">
        <v>8.0866929269754764E-2</v>
      </c>
      <c r="DA117" s="16">
        <v>0.16763504804024443</v>
      </c>
      <c r="DB117" s="16">
        <v>0.33887207216537168</v>
      </c>
      <c r="DC117" s="16">
        <v>0.49065446940974006</v>
      </c>
      <c r="DD117" s="16">
        <v>0.47235010295370006</v>
      </c>
      <c r="DE117" s="16">
        <v>0.39116791325208572</v>
      </c>
      <c r="DF117" s="7"/>
      <c r="DJ117" s="9">
        <v>77</v>
      </c>
      <c r="DK117" s="9" t="s">
        <v>204</v>
      </c>
      <c r="DL117" s="16">
        <v>0</v>
      </c>
      <c r="DM117" s="16">
        <v>0.28159955180084789</v>
      </c>
      <c r="DN117" s="16">
        <v>0.26256311036501717</v>
      </c>
      <c r="DO117" s="16">
        <v>0.23860465422394536</v>
      </c>
      <c r="DP117" s="16">
        <v>0.21565125178540229</v>
      </c>
      <c r="DQ117" s="16">
        <v>0.19041473307002266</v>
      </c>
      <c r="DR117" s="16">
        <v>0.16584596531554888</v>
      </c>
      <c r="DS117" s="16">
        <v>0.14060705580672164</v>
      </c>
      <c r="DT117" s="16">
        <v>0.11535521848104463</v>
      </c>
      <c r="DU117" s="7"/>
      <c r="IO117" s="9">
        <v>86</v>
      </c>
      <c r="IP117" s="9" t="s">
        <v>97</v>
      </c>
      <c r="IQ117" s="16">
        <v>1.8146554834163373E-2</v>
      </c>
      <c r="IR117" s="16">
        <v>8.4287148626341346E-2</v>
      </c>
      <c r="IS117" s="16">
        <v>0.2173195073271583</v>
      </c>
      <c r="IT117" s="16">
        <v>0.48308350073631101</v>
      </c>
      <c r="IU117" s="16">
        <v>0.48084836124771013</v>
      </c>
      <c r="IV117" s="16">
        <v>0.41470776745553234</v>
      </c>
      <c r="IW117" s="16">
        <v>0.28167540875471525</v>
      </c>
      <c r="IX117" s="16">
        <v>2.4049914229094863E-2</v>
      </c>
      <c r="IY117" s="7"/>
    </row>
    <row r="118" spans="99:259" x14ac:dyDescent="0.45">
      <c r="CU118" s="9">
        <v>83</v>
      </c>
      <c r="CV118" s="9" t="s">
        <v>198</v>
      </c>
      <c r="CW118" s="16">
        <v>0</v>
      </c>
      <c r="CX118" s="16">
        <v>0</v>
      </c>
      <c r="CY118" s="16">
        <v>0</v>
      </c>
      <c r="CZ118" s="16">
        <v>5.3632255690724391E-2</v>
      </c>
      <c r="DA118" s="16">
        <v>0.1644207841532413</v>
      </c>
      <c r="DB118" s="16">
        <v>0.28559229558674121</v>
      </c>
      <c r="DC118" s="16">
        <v>0.31104786230924114</v>
      </c>
      <c r="DD118" s="16">
        <v>0.26390649184965176</v>
      </c>
      <c r="DE118" s="16">
        <v>0.15378265193456855</v>
      </c>
      <c r="DF118" s="7"/>
      <c r="DJ118" s="9">
        <v>78</v>
      </c>
      <c r="DK118" s="9" t="s">
        <v>206</v>
      </c>
      <c r="DL118" s="16">
        <v>0</v>
      </c>
      <c r="DM118" s="16">
        <v>5.2030445270402348E-2</v>
      </c>
      <c r="DN118" s="16">
        <v>4.7793257494397508E-2</v>
      </c>
      <c r="DO118" s="16">
        <v>4.1441876423920949E-2</v>
      </c>
      <c r="DP118" s="16">
        <v>3.4271825058911159E-2</v>
      </c>
      <c r="DQ118" s="16">
        <v>2.52941160016237E-2</v>
      </c>
      <c r="DR118" s="16">
        <v>2.2649296334432484E-2</v>
      </c>
      <c r="DS118" s="16">
        <v>2.1059013817247112E-2</v>
      </c>
      <c r="DT118" s="16">
        <v>2.1385082810441127E-2</v>
      </c>
      <c r="DU118" s="7"/>
      <c r="IO118" s="9">
        <v>87</v>
      </c>
      <c r="IP118" s="9" t="s">
        <v>106</v>
      </c>
      <c r="IQ118" s="16">
        <v>0</v>
      </c>
      <c r="IR118" s="16">
        <v>0</v>
      </c>
      <c r="IS118" s="16">
        <v>4.7816456906799275E-2</v>
      </c>
      <c r="IT118" s="16">
        <v>0.14396391940684608</v>
      </c>
      <c r="IU118" s="16">
        <v>0.30498822984218332</v>
      </c>
      <c r="IV118" s="16">
        <v>0.33403270805079122</v>
      </c>
      <c r="IW118" s="16">
        <v>0.52943623003431928</v>
      </c>
      <c r="IX118" s="16">
        <v>1.0246864332122423</v>
      </c>
      <c r="IY118" s="7"/>
    </row>
    <row r="119" spans="99:259" x14ac:dyDescent="0.45">
      <c r="CU119" s="9">
        <v>85</v>
      </c>
      <c r="CV119" s="9" t="s">
        <v>200</v>
      </c>
      <c r="CW119" s="16">
        <v>0</v>
      </c>
      <c r="CX119" s="16">
        <v>0</v>
      </c>
      <c r="CY119" s="16">
        <v>0</v>
      </c>
      <c r="CZ119" s="16">
        <v>3.4005821687763747E-2</v>
      </c>
      <c r="DA119" s="16">
        <v>8.7090460282541277E-2</v>
      </c>
      <c r="DB119" s="16">
        <v>0.16717743531994583</v>
      </c>
      <c r="DC119" s="16">
        <v>0.20904111440416986</v>
      </c>
      <c r="DD119" s="16">
        <v>0.18600667404883309</v>
      </c>
      <c r="DE119" s="16">
        <v>0.19443983482733251</v>
      </c>
      <c r="DF119" s="7"/>
      <c r="DJ119" s="9">
        <v>79</v>
      </c>
      <c r="DK119" s="9" t="s">
        <v>209</v>
      </c>
      <c r="DL119" s="16">
        <v>0</v>
      </c>
      <c r="DM119" s="16">
        <v>1.7377933277921826E-4</v>
      </c>
      <c r="DN119" s="16">
        <v>8.8190373493543344E-4</v>
      </c>
      <c r="DO119" s="16">
        <v>2.7917556285045374E-3</v>
      </c>
      <c r="DP119" s="16">
        <v>5.7065993106889916E-3</v>
      </c>
      <c r="DQ119" s="16">
        <v>1.0005846052285425E-2</v>
      </c>
      <c r="DR119" s="16">
        <v>8.09599415883272E-3</v>
      </c>
      <c r="DS119" s="16">
        <v>5.0073711439856177E-3</v>
      </c>
      <c r="DT119" s="16">
        <v>0</v>
      </c>
      <c r="DU119" s="7"/>
      <c r="IO119" s="9">
        <v>89</v>
      </c>
      <c r="IP119" s="9" t="s">
        <v>239</v>
      </c>
      <c r="IQ119" s="16">
        <v>0.54888259980831977</v>
      </c>
      <c r="IR119" s="16">
        <v>0.53151582896379646</v>
      </c>
      <c r="IS119" s="16">
        <v>0.51414905811927281</v>
      </c>
      <c r="IT119" s="16">
        <v>0.4967822872747511</v>
      </c>
      <c r="IU119" s="16">
        <v>0.47941551643022867</v>
      </c>
      <c r="IV119" s="16">
        <v>0.46204874558570708</v>
      </c>
      <c r="IW119" s="16">
        <v>0.44468197474118409</v>
      </c>
      <c r="IX119" s="16">
        <v>0.42731520389665445</v>
      </c>
      <c r="IY119" s="7"/>
    </row>
    <row r="120" spans="99:259" x14ac:dyDescent="0.45">
      <c r="CU120" s="9">
        <v>89</v>
      </c>
      <c r="CV120" s="9" t="s">
        <v>202</v>
      </c>
      <c r="CW120" s="16">
        <v>0</v>
      </c>
      <c r="CX120" s="16">
        <v>0.3272243223460034</v>
      </c>
      <c r="CY120" s="16">
        <v>0.30510359591415259</v>
      </c>
      <c r="CZ120" s="16">
        <v>0.2772633897594039</v>
      </c>
      <c r="DA120" s="16">
        <v>0.25059107614792481</v>
      </c>
      <c r="DB120" s="16">
        <v>0.22126573566993163</v>
      </c>
      <c r="DC120" s="16">
        <v>0.19271633519000139</v>
      </c>
      <c r="DD120" s="16">
        <v>0.16338821656210933</v>
      </c>
      <c r="DE120" s="16">
        <v>0.13404507555193207</v>
      </c>
      <c r="DF120" s="7"/>
      <c r="DJ120" s="9">
        <v>80</v>
      </c>
      <c r="DK120" s="9" t="s">
        <v>235</v>
      </c>
      <c r="DL120" s="16">
        <v>0</v>
      </c>
      <c r="DM120" s="16">
        <v>0.79906131094051136</v>
      </c>
      <c r="DN120" s="16">
        <v>0.60704912152419666</v>
      </c>
      <c r="DO120" s="16">
        <v>0.40042969695911307</v>
      </c>
      <c r="DP120" s="16">
        <v>0.13194455307741945</v>
      </c>
      <c r="DQ120" s="16">
        <v>3.5871126087463887E-3</v>
      </c>
      <c r="DR120" s="16">
        <v>0</v>
      </c>
      <c r="DS120" s="16">
        <v>0</v>
      </c>
      <c r="DT120" s="16">
        <v>0</v>
      </c>
      <c r="DU120" s="7"/>
      <c r="IO120" s="9">
        <v>90</v>
      </c>
      <c r="IP120" s="9" t="s">
        <v>240</v>
      </c>
      <c r="IQ120" s="16">
        <v>0.72361164740866424</v>
      </c>
      <c r="IR120" s="16">
        <v>0.64742560382208814</v>
      </c>
      <c r="IS120" s="16">
        <v>0.51817821739988978</v>
      </c>
      <c r="IT120" s="16">
        <v>0.30829013498287905</v>
      </c>
      <c r="IU120" s="16">
        <v>0</v>
      </c>
      <c r="IV120" s="16">
        <v>3.2937542962927557E-2</v>
      </c>
      <c r="IW120" s="16">
        <v>0.15893551697154842</v>
      </c>
      <c r="IX120" s="16">
        <v>0.46245023928809287</v>
      </c>
      <c r="IY120" s="7"/>
    </row>
    <row r="121" spans="99:259" x14ac:dyDescent="0.45">
      <c r="CU121" s="9">
        <v>91</v>
      </c>
      <c r="CV121" s="9" t="s">
        <v>204</v>
      </c>
      <c r="CW121" s="16">
        <v>0</v>
      </c>
      <c r="CX121" s="16">
        <v>0.46597046699473876</v>
      </c>
      <c r="CY121" s="16">
        <v>0.43447034759097874</v>
      </c>
      <c r="CZ121" s="16">
        <v>0.39482563606663851</v>
      </c>
      <c r="DA121" s="16">
        <v>0.35684401434527196</v>
      </c>
      <c r="DB121" s="16">
        <v>0.31508445778374955</v>
      </c>
      <c r="DC121" s="16">
        <v>0.27442984696912048</v>
      </c>
      <c r="DD121" s="16">
        <v>0.23266633429640321</v>
      </c>
      <c r="DE121" s="16">
        <v>0.19088142961217114</v>
      </c>
      <c r="DF121" s="7"/>
      <c r="DJ121" s="9">
        <v>81</v>
      </c>
      <c r="DK121" s="9" t="s">
        <v>211</v>
      </c>
      <c r="DL121" s="16">
        <v>0</v>
      </c>
      <c r="DM121" s="16">
        <v>3.0329083703883323E-2</v>
      </c>
      <c r="DN121" s="16">
        <v>9.1331704205367223E-2</v>
      </c>
      <c r="DO121" s="16">
        <v>9.1929458229991809E-2</v>
      </c>
      <c r="DP121" s="16">
        <v>9.1929458229991809E-2</v>
      </c>
      <c r="DQ121" s="16">
        <v>9.1929458229991809E-2</v>
      </c>
      <c r="DR121" s="16">
        <v>9.1929458229991809E-2</v>
      </c>
      <c r="DS121" s="16">
        <v>6.160037452610851E-2</v>
      </c>
      <c r="DT121" s="16">
        <v>5.9775402462459634E-4</v>
      </c>
      <c r="DU121" s="7"/>
      <c r="IO121" s="9">
        <v>91</v>
      </c>
      <c r="IP121" s="9" t="s">
        <v>218</v>
      </c>
      <c r="IQ121" s="16">
        <v>6.5211543280341159E-3</v>
      </c>
      <c r="IR121" s="16">
        <v>1.9637524956841693E-2</v>
      </c>
      <c r="IS121" s="16">
        <v>4.6019231295004827E-2</v>
      </c>
      <c r="IT121" s="16">
        <v>9.2561111627440587E-2</v>
      </c>
      <c r="IU121" s="16">
        <v>0.16370350510594694</v>
      </c>
      <c r="IV121" s="16">
        <v>0.14953897909502922</v>
      </c>
      <c r="IW121" s="16">
        <v>0.11210934532426035</v>
      </c>
      <c r="IX121" s="16">
        <v>3.0300524472030094E-2</v>
      </c>
      <c r="IY121" s="7"/>
    </row>
    <row r="122" spans="99:259" x14ac:dyDescent="0.45">
      <c r="CU122" s="9">
        <v>92</v>
      </c>
      <c r="CV122" s="9" t="s">
        <v>206</v>
      </c>
      <c r="CW122" s="16">
        <v>0</v>
      </c>
      <c r="CX122" s="16">
        <v>8.6099154709786463E-2</v>
      </c>
      <c r="CY122" s="16">
        <v>7.9087523654839856E-2</v>
      </c>
      <c r="CZ122" s="16">
        <v>6.8577359104723123E-2</v>
      </c>
      <c r="DA122" s="16">
        <v>5.6712471949812139E-2</v>
      </c>
      <c r="DB122" s="16">
        <v>4.1856301547162286E-2</v>
      </c>
      <c r="DC122" s="16">
        <v>3.7479695955541084E-2</v>
      </c>
      <c r="DD122" s="16">
        <v>3.484812169612763E-2</v>
      </c>
      <c r="DE122" s="16">
        <v>3.5387695488840222E-2</v>
      </c>
      <c r="DF122" s="7"/>
      <c r="DJ122" s="9">
        <v>82</v>
      </c>
      <c r="DK122" s="9" t="s">
        <v>215</v>
      </c>
      <c r="DL122" s="16">
        <v>0</v>
      </c>
      <c r="DM122" s="16">
        <v>4.4982748081183135E-4</v>
      </c>
      <c r="DN122" s="16">
        <v>8.9065841184784794E-4</v>
      </c>
      <c r="DO122" s="16">
        <v>3.2120515913738816E-2</v>
      </c>
      <c r="DP122" s="16">
        <v>3.887061247277819E-2</v>
      </c>
      <c r="DQ122" s="16">
        <v>3.887061247277819E-2</v>
      </c>
      <c r="DR122" s="16">
        <v>3.8420784991966384E-2</v>
      </c>
      <c r="DS122" s="16">
        <v>3.7979954060930375E-2</v>
      </c>
      <c r="DT122" s="16">
        <v>6.7500965590393761E-3</v>
      </c>
      <c r="DU122" s="7"/>
      <c r="IO122" s="9">
        <v>92</v>
      </c>
      <c r="IP122" s="9" t="s">
        <v>221</v>
      </c>
      <c r="IQ122" s="16">
        <v>1.9813369651574999</v>
      </c>
      <c r="IR122" s="16">
        <v>1.9961802508172657</v>
      </c>
      <c r="IS122" s="16">
        <v>2.0099998569793582</v>
      </c>
      <c r="IT122" s="16">
        <v>2.0227957836438226</v>
      </c>
      <c r="IU122" s="16">
        <v>2.0345680308106284</v>
      </c>
      <c r="IV122" s="16">
        <v>2.0453165984797792</v>
      </c>
      <c r="IW122" s="16">
        <v>2.0550414866512794</v>
      </c>
      <c r="IX122" s="16">
        <v>2.0637426953250313</v>
      </c>
      <c r="IY122" s="7"/>
    </row>
    <row r="123" spans="99:259" x14ac:dyDescent="0.45">
      <c r="CU123" s="9">
        <v>93</v>
      </c>
      <c r="CV123" s="9" t="s">
        <v>209</v>
      </c>
      <c r="CW123" s="16">
        <v>0</v>
      </c>
      <c r="CX123" s="16">
        <v>4.0563734721748163E-4</v>
      </c>
      <c r="CY123" s="16">
        <v>2.0585479632085385E-3</v>
      </c>
      <c r="CZ123" s="16">
        <v>6.516542152137204E-3</v>
      </c>
      <c r="DA123" s="16">
        <v>1.3320397592744207E-2</v>
      </c>
      <c r="DB123" s="16">
        <v>2.3355739629131216E-2</v>
      </c>
      <c r="DC123" s="16">
        <v>1.8897745440474262E-2</v>
      </c>
      <c r="DD123" s="16">
        <v>1.1688252652921872E-2</v>
      </c>
      <c r="DE123" s="16">
        <v>0</v>
      </c>
      <c r="DF123" s="7"/>
      <c r="DJ123" s="9">
        <v>84</v>
      </c>
      <c r="DK123" s="9" t="s">
        <v>236</v>
      </c>
      <c r="DL123" s="16">
        <v>0</v>
      </c>
      <c r="DM123" s="16">
        <v>3.0329083704187968E-2</v>
      </c>
      <c r="DN123" s="16">
        <v>9.1331704204920122E-2</v>
      </c>
      <c r="DO123" s="16">
        <v>9.3445621812159957E-2</v>
      </c>
      <c r="DP123" s="16">
        <v>9.3445621812159957E-2</v>
      </c>
      <c r="DQ123" s="16">
        <v>9.3445621812159957E-2</v>
      </c>
      <c r="DR123" s="16">
        <v>9.3445621812159957E-2</v>
      </c>
      <c r="DS123" s="16">
        <v>6.3116538107971992E-2</v>
      </c>
      <c r="DT123" s="16">
        <v>2.1139176072398282E-3</v>
      </c>
      <c r="DU123" s="7"/>
      <c r="IO123" s="9">
        <v>102</v>
      </c>
      <c r="IP123" s="9" t="s">
        <v>207</v>
      </c>
      <c r="IQ123" s="16">
        <v>2.2650109001025962E-2</v>
      </c>
      <c r="IR123" s="16">
        <v>9.3297068469160249E-2</v>
      </c>
      <c r="IS123" s="16">
        <v>0.22745670714707741</v>
      </c>
      <c r="IT123" s="16">
        <v>0.44370583406159964</v>
      </c>
      <c r="IU123" s="16">
        <v>0.77979640787252336</v>
      </c>
      <c r="IV123" s="16">
        <v>0.79520164365408286</v>
      </c>
      <c r="IW123" s="16">
        <v>0.74548427020186592</v>
      </c>
      <c r="IX123" s="16">
        <v>0.3387467369258636</v>
      </c>
      <c r="IY123" s="7"/>
    </row>
    <row r="124" spans="99:259" x14ac:dyDescent="0.45">
      <c r="CU124" s="9">
        <v>94</v>
      </c>
      <c r="CV124" s="9" t="s">
        <v>235</v>
      </c>
      <c r="CW124" s="16">
        <v>0</v>
      </c>
      <c r="CX124" s="16">
        <v>10.633652280632072</v>
      </c>
      <c r="CY124" s="16">
        <v>8.078415494742984</v>
      </c>
      <c r="CZ124" s="16">
        <v>5.328790296817516</v>
      </c>
      <c r="DA124" s="16">
        <v>1.7558758990561805</v>
      </c>
      <c r="DB124" s="16">
        <v>4.773614696472251E-2</v>
      </c>
      <c r="DC124" s="16">
        <v>0</v>
      </c>
      <c r="DD124" s="16">
        <v>0</v>
      </c>
      <c r="DE124" s="16">
        <v>0</v>
      </c>
      <c r="DF124" s="7"/>
      <c r="DJ124" s="9">
        <v>85</v>
      </c>
      <c r="DK124" s="9" t="s">
        <v>238</v>
      </c>
      <c r="DL124" s="16">
        <v>0</v>
      </c>
      <c r="DM124" s="16">
        <v>0</v>
      </c>
      <c r="DN124" s="16">
        <v>0</v>
      </c>
      <c r="DO124" s="16">
        <v>3.0329083702158102E-2</v>
      </c>
      <c r="DP124" s="16">
        <v>3.4793158908023196E-2</v>
      </c>
      <c r="DQ124" s="16">
        <v>3.4793158908023196E-2</v>
      </c>
      <c r="DR124" s="16">
        <v>3.4793158908023196E-2</v>
      </c>
      <c r="DS124" s="16">
        <v>2.8727342167591589E-2</v>
      </c>
      <c r="DT124" s="16">
        <v>3.5712601646920822E-3</v>
      </c>
      <c r="DU124" s="7"/>
      <c r="IO124" s="9">
        <v>103</v>
      </c>
      <c r="IP124" s="9" t="s">
        <v>210</v>
      </c>
      <c r="IQ124" s="16">
        <v>0.15111068551290197</v>
      </c>
      <c r="IR124" s="16">
        <v>0.40689599463298259</v>
      </c>
      <c r="IS124" s="16">
        <v>0.83913136720361781</v>
      </c>
      <c r="IT124" s="16">
        <v>1.4170831656913945</v>
      </c>
      <c r="IU124" s="16">
        <v>2.3885548095341589</v>
      </c>
      <c r="IV124" s="16">
        <v>3.1922837129426589</v>
      </c>
      <c r="IW124" s="16">
        <v>2.5682725296455531</v>
      </c>
      <c r="IX124" s="16">
        <v>1.3410155766851604</v>
      </c>
      <c r="IY124" s="7"/>
    </row>
    <row r="125" spans="99:259" x14ac:dyDescent="0.45">
      <c r="CU125" s="9">
        <v>95</v>
      </c>
      <c r="CV125" s="9" t="s">
        <v>211</v>
      </c>
      <c r="CW125" s="16">
        <v>0</v>
      </c>
      <c r="CX125" s="16">
        <v>0.55573605134473147</v>
      </c>
      <c r="CY125" s="16">
        <v>1.6735197526319263</v>
      </c>
      <c r="CZ125" s="16">
        <v>1.6844727199079461</v>
      </c>
      <c r="DA125" s="16">
        <v>1.6844727199079461</v>
      </c>
      <c r="DB125" s="16">
        <v>1.6844727199079461</v>
      </c>
      <c r="DC125" s="16">
        <v>1.6844727199079461</v>
      </c>
      <c r="DD125" s="16">
        <v>1.1287366685632139</v>
      </c>
      <c r="DE125" s="16">
        <v>1.0952967276019644E-2</v>
      </c>
      <c r="DF125" s="7"/>
      <c r="DJ125" s="9">
        <v>86</v>
      </c>
      <c r="DK125" s="9" t="s">
        <v>97</v>
      </c>
      <c r="DL125" s="16">
        <v>0</v>
      </c>
      <c r="DM125" s="16">
        <v>1.1516887344876384E-2</v>
      </c>
      <c r="DN125" s="16">
        <v>5.3493657844237284E-2</v>
      </c>
      <c r="DO125" s="16">
        <v>0.13792393689070784</v>
      </c>
      <c r="DP125" s="16">
        <v>0.3065936375798633</v>
      </c>
      <c r="DQ125" s="16">
        <v>0.30517508458589004</v>
      </c>
      <c r="DR125" s="16">
        <v>0.26319831408652922</v>
      </c>
      <c r="DS125" s="16">
        <v>0.17876803504005861</v>
      </c>
      <c r="DT125" s="16">
        <v>1.5263511744332426E-2</v>
      </c>
      <c r="DU125" s="7"/>
      <c r="IO125" s="9">
        <v>105</v>
      </c>
      <c r="IP125" s="9" t="s">
        <v>212</v>
      </c>
      <c r="IQ125" s="16">
        <v>2.3396625036675351E-4</v>
      </c>
      <c r="IR125" s="16">
        <v>4.6070500073694946E-4</v>
      </c>
      <c r="IS125" s="16">
        <v>7.0521463405342752E-2</v>
      </c>
      <c r="IT125" s="16">
        <v>0.18969315773993911</v>
      </c>
      <c r="IU125" s="16">
        <v>0.39273548374129547</v>
      </c>
      <c r="IV125" s="16">
        <v>0.66827795977722204</v>
      </c>
      <c r="IW125" s="16">
        <v>1.1356914104272235</v>
      </c>
      <c r="IX125" s="16">
        <v>1.9273827196469395</v>
      </c>
      <c r="IY125" s="7"/>
    </row>
    <row r="126" spans="99:259" x14ac:dyDescent="0.45">
      <c r="CU126" s="9">
        <v>96</v>
      </c>
      <c r="CV126" s="9" t="s">
        <v>215</v>
      </c>
      <c r="CW126" s="16">
        <v>0</v>
      </c>
      <c r="CX126" s="16">
        <v>4.6260638112097657E-3</v>
      </c>
      <c r="CY126" s="16">
        <v>9.0182486709087378E-3</v>
      </c>
      <c r="CZ126" s="16">
        <v>0.31016029188830813</v>
      </c>
      <c r="DA126" s="16">
        <v>0.37308535921511998</v>
      </c>
      <c r="DB126" s="16">
        <v>0.37308535921511998</v>
      </c>
      <c r="DC126" s="16">
        <v>0.36845929540391026</v>
      </c>
      <c r="DD126" s="16">
        <v>0.36406711054421115</v>
      </c>
      <c r="DE126" s="16">
        <v>6.2925067326811801E-2</v>
      </c>
      <c r="DF126" s="7"/>
      <c r="DJ126" s="9">
        <v>87</v>
      </c>
      <c r="DK126" s="9" t="s">
        <v>106</v>
      </c>
      <c r="DL126" s="16">
        <v>0</v>
      </c>
      <c r="DM126" s="16">
        <v>0</v>
      </c>
      <c r="DN126" s="16">
        <v>0</v>
      </c>
      <c r="DO126" s="16">
        <v>3.0347178980220626E-2</v>
      </c>
      <c r="DP126" s="16">
        <v>9.1368100264082416E-2</v>
      </c>
      <c r="DQ126" s="16">
        <v>0.19356374346015806</v>
      </c>
      <c r="DR126" s="16">
        <v>0.21199710376332193</v>
      </c>
      <c r="DS126" s="16">
        <v>0.33601184761098651</v>
      </c>
      <c r="DT126" s="16">
        <v>0.65032720111209275</v>
      </c>
      <c r="DU126" s="7"/>
      <c r="IO126" s="9">
        <v>106</v>
      </c>
      <c r="IP126" s="9" t="s">
        <v>216</v>
      </c>
      <c r="IQ126" s="16">
        <v>3.5100625028429774E-4</v>
      </c>
      <c r="IR126" s="16">
        <v>6.9114500055965529E-4</v>
      </c>
      <c r="IS126" s="16">
        <v>0.10578367896322181</v>
      </c>
      <c r="IT126" s="16">
        <v>0.28452885930943767</v>
      </c>
      <c r="IU126" s="16">
        <v>0.58904461212430792</v>
      </c>
      <c r="IV126" s="16">
        <v>1.0022269980462983</v>
      </c>
      <c r="IW126" s="16">
        <v>1.7030496761716181</v>
      </c>
      <c r="IX126" s="16">
        <v>2.4396055124052785</v>
      </c>
      <c r="IY126" s="7"/>
    </row>
    <row r="127" spans="99:259" x14ac:dyDescent="0.45">
      <c r="CU127" s="9">
        <v>98</v>
      </c>
      <c r="CV127" s="9" t="s">
        <v>236</v>
      </c>
      <c r="CW127" s="16">
        <v>0</v>
      </c>
      <c r="CX127" s="16">
        <v>0.32485475802110086</v>
      </c>
      <c r="CY127" s="16">
        <v>0.97825371048210075</v>
      </c>
      <c r="CZ127" s="16">
        <v>1.0008958779631323</v>
      </c>
      <c r="DA127" s="16">
        <v>1.0008958779631323</v>
      </c>
      <c r="DB127" s="16">
        <v>1.0008958779631323</v>
      </c>
      <c r="DC127" s="16">
        <v>1.0008958779631323</v>
      </c>
      <c r="DD127" s="16">
        <v>0.67604111994203153</v>
      </c>
      <c r="DE127" s="16">
        <v>2.2642167481031237E-2</v>
      </c>
      <c r="DF127" s="7"/>
      <c r="DJ127" s="9">
        <v>88</v>
      </c>
      <c r="DK127" s="9" t="s">
        <v>241</v>
      </c>
      <c r="DL127" s="16">
        <v>0</v>
      </c>
      <c r="DM127" s="16">
        <v>2.8975122588644409</v>
      </c>
      <c r="DN127" s="16">
        <v>2.8058343090870772</v>
      </c>
      <c r="DO127" s="16">
        <v>2.7141563593097113</v>
      </c>
      <c r="DP127" s="16">
        <v>2.6224784095323517</v>
      </c>
      <c r="DQ127" s="16">
        <v>2.5308004597549858</v>
      </c>
      <c r="DR127" s="16">
        <v>2.4391225099776239</v>
      </c>
      <c r="DS127" s="16">
        <v>2.3474445602002643</v>
      </c>
      <c r="DT127" s="16">
        <v>2.2557666104228979</v>
      </c>
      <c r="DU127" s="7"/>
      <c r="IO127" s="9">
        <v>107</v>
      </c>
      <c r="IP127" s="9" t="s">
        <v>219</v>
      </c>
      <c r="IQ127" s="16">
        <v>0.7260060390671742</v>
      </c>
      <c r="IR127" s="16">
        <v>1.9549176713316292</v>
      </c>
      <c r="IS127" s="16">
        <v>4.0315775046311764</v>
      </c>
      <c r="IT127" s="16">
        <v>6.8083268464560103</v>
      </c>
      <c r="IU127" s="16">
        <v>11.23443416447822</v>
      </c>
      <c r="IV127" s="16">
        <v>16.358040218718173</v>
      </c>
      <c r="IW127" s="16">
        <v>14.974770413733564</v>
      </c>
      <c r="IX127" s="16">
        <v>9.3197514634488332</v>
      </c>
      <c r="IY127" s="7"/>
    </row>
    <row r="128" spans="99:259" x14ac:dyDescent="0.45">
      <c r="CU128" s="9">
        <v>99</v>
      </c>
      <c r="CV128" s="9" t="s">
        <v>238</v>
      </c>
      <c r="CW128" s="16">
        <v>0</v>
      </c>
      <c r="CX128" s="16">
        <v>0</v>
      </c>
      <c r="CY128" s="16">
        <v>0</v>
      </c>
      <c r="CZ128" s="16">
        <v>0.17095481639716267</v>
      </c>
      <c r="DA128" s="16">
        <v>0.19528054556227362</v>
      </c>
      <c r="DB128" s="16">
        <v>0.19528054556227362</v>
      </c>
      <c r="DC128" s="16">
        <v>0.19528054556227362</v>
      </c>
      <c r="DD128" s="16">
        <v>0.16108958228284104</v>
      </c>
      <c r="DE128" s="16">
        <v>1.9460583332088815E-2</v>
      </c>
      <c r="DF128" s="7"/>
      <c r="DJ128" s="9">
        <v>89</v>
      </c>
      <c r="DK128" s="9" t="s">
        <v>239</v>
      </c>
      <c r="DL128" s="16">
        <v>0</v>
      </c>
      <c r="DM128" s="16">
        <v>0.87271975127014934</v>
      </c>
      <c r="DN128" s="16">
        <v>0.84510669897610657</v>
      </c>
      <c r="DO128" s="16">
        <v>0.8174936466820607</v>
      </c>
      <c r="DP128" s="16">
        <v>0.78988059438801916</v>
      </c>
      <c r="DQ128" s="16">
        <v>0.76226754209397718</v>
      </c>
      <c r="DR128" s="16">
        <v>0.7346544897999352</v>
      </c>
      <c r="DS128" s="16">
        <v>0.70704143750589143</v>
      </c>
      <c r="DT128" s="16">
        <v>0.67942838521183757</v>
      </c>
      <c r="DU128" s="7"/>
      <c r="IO128" s="9">
        <v>108</v>
      </c>
      <c r="IP128" s="9" t="s">
        <v>222</v>
      </c>
      <c r="IQ128" s="16">
        <v>0.59895499367694882</v>
      </c>
      <c r="IR128" s="16">
        <v>1.6128071028944315</v>
      </c>
      <c r="IS128" s="16">
        <v>3.3260514742334895</v>
      </c>
      <c r="IT128" s="16">
        <v>5.1749077955360194</v>
      </c>
      <c r="IU128" s="16">
        <v>4.1615646761985463</v>
      </c>
      <c r="IV128" s="16">
        <v>2.448320304860141</v>
      </c>
      <c r="IW128" s="16">
        <v>5.0898988145282257E-4</v>
      </c>
      <c r="IX128" s="16">
        <v>0</v>
      </c>
      <c r="IY128" s="7"/>
    </row>
    <row r="129" spans="99:259" x14ac:dyDescent="0.45">
      <c r="CU129" s="9">
        <v>100</v>
      </c>
      <c r="CV129" s="9" t="s">
        <v>97</v>
      </c>
      <c r="CW129" s="16">
        <v>0</v>
      </c>
      <c r="CX129" s="16">
        <v>3.02259995197433E-2</v>
      </c>
      <c r="CY129" s="16">
        <v>0.14039377375941353</v>
      </c>
      <c r="CZ129" s="16">
        <v>0.3619805182929301</v>
      </c>
      <c r="DA129" s="16">
        <v>0.80465310328558792</v>
      </c>
      <c r="DB129" s="16">
        <v>0.80093011973711714</v>
      </c>
      <c r="DC129" s="16">
        <v>0.69076234549744731</v>
      </c>
      <c r="DD129" s="16">
        <v>0.46917560096393029</v>
      </c>
      <c r="DE129" s="16">
        <v>4.0058992055612572E-2</v>
      </c>
      <c r="DF129" s="7"/>
      <c r="DJ129" s="9">
        <v>90</v>
      </c>
      <c r="DK129" s="9" t="s">
        <v>240</v>
      </c>
      <c r="DL129" s="16">
        <v>0</v>
      </c>
      <c r="DM129" s="16">
        <v>0.21619638042645936</v>
      </c>
      <c r="DN129" s="16">
        <v>0.19343396785140582</v>
      </c>
      <c r="DO129" s="16">
        <v>0.15481820313268466</v>
      </c>
      <c r="DP129" s="16">
        <v>9.2109091310468308E-2</v>
      </c>
      <c r="DQ129" s="16">
        <v>0</v>
      </c>
      <c r="DR129" s="16">
        <v>9.8408830126311131E-3</v>
      </c>
      <c r="DS129" s="16">
        <v>4.7485807633844135E-2</v>
      </c>
      <c r="DT129" s="16">
        <v>0.13816812957540939</v>
      </c>
      <c r="DU129" s="7"/>
      <c r="IO129" s="9">
        <v>109</v>
      </c>
      <c r="IP129" s="9" t="s">
        <v>224</v>
      </c>
      <c r="IQ129" s="16">
        <v>1.0890090586379668</v>
      </c>
      <c r="IR129" s="16">
        <v>2.9323764902838478</v>
      </c>
      <c r="IS129" s="16">
        <v>6.0473662402065607</v>
      </c>
      <c r="IT129" s="16">
        <v>10.212490304889272</v>
      </c>
      <c r="IU129" s="16">
        <v>17.123107741848852</v>
      </c>
      <c r="IV129" s="16">
        <v>15.275515370977628</v>
      </c>
      <c r="IW129" s="16">
        <v>10.021382247664286</v>
      </c>
      <c r="IX129" s="16">
        <v>1.267397379060522</v>
      </c>
      <c r="IY129" s="7"/>
    </row>
    <row r="130" spans="99:259" x14ac:dyDescent="0.45">
      <c r="CU130" s="9">
        <v>101</v>
      </c>
      <c r="CV130" s="9" t="s">
        <v>106</v>
      </c>
      <c r="CW130" s="16">
        <v>0</v>
      </c>
      <c r="CX130" s="16">
        <v>0</v>
      </c>
      <c r="CY130" s="16">
        <v>0</v>
      </c>
      <c r="CZ130" s="16">
        <v>4.6072712645977329E-2</v>
      </c>
      <c r="DA130" s="16">
        <v>0.13621946319158565</v>
      </c>
      <c r="DB130" s="16">
        <v>0.28301760485265914</v>
      </c>
      <c r="DC130" s="16">
        <v>0.30874128267236084</v>
      </c>
      <c r="DD130" s="16">
        <v>0.47178589355426132</v>
      </c>
      <c r="DE130" s="16">
        <v>0.87477183880537512</v>
      </c>
      <c r="DF130" s="7"/>
      <c r="DJ130" s="9">
        <v>91</v>
      </c>
      <c r="DK130" s="9" t="s">
        <v>218</v>
      </c>
      <c r="DL130" s="16">
        <v>0</v>
      </c>
      <c r="DM130" s="16">
        <v>7.7934066814549143E-3</v>
      </c>
      <c r="DN130" s="16">
        <v>2.3468731225691531E-2</v>
      </c>
      <c r="DO130" s="16">
        <v>5.4997407914133552E-2</v>
      </c>
      <c r="DP130" s="16">
        <v>0.11061943170077598</v>
      </c>
      <c r="DQ130" s="16">
        <v>0.19564143498117198</v>
      </c>
      <c r="DR130" s="16">
        <v>0.17871346393491619</v>
      </c>
      <c r="DS130" s="16">
        <v>0.13398145128195713</v>
      </c>
      <c r="DT130" s="16">
        <v>3.6212041303291177E-2</v>
      </c>
      <c r="DU130" s="7"/>
      <c r="IO130" s="9">
        <v>110</v>
      </c>
      <c r="IP130" s="9" t="s">
        <v>225</v>
      </c>
      <c r="IQ130" s="16">
        <v>7.7260571906670819E-4</v>
      </c>
      <c r="IR130" s="16">
        <v>1.51195487561982E-3</v>
      </c>
      <c r="IS130" s="16">
        <v>0.54087233892582309</v>
      </c>
      <c r="IT130" s="16">
        <v>1.4458672507399435</v>
      </c>
      <c r="IU130" s="16">
        <v>2.9625001220244971</v>
      </c>
      <c r="IV130" s="16">
        <v>4.9582199424934092</v>
      </c>
      <c r="IW130" s="16">
        <v>8.2750796620486451</v>
      </c>
      <c r="IX130" s="16">
        <v>13.767557115297258</v>
      </c>
      <c r="IY130" s="7"/>
    </row>
    <row r="131" spans="99:259" x14ac:dyDescent="0.45">
      <c r="CU131" s="9">
        <v>103</v>
      </c>
      <c r="CV131" s="9" t="s">
        <v>239</v>
      </c>
      <c r="CW131" s="16">
        <v>0</v>
      </c>
      <c r="CX131" s="16">
        <v>1.7993337783625865</v>
      </c>
      <c r="CY131" s="16">
        <v>1.7424024465758892</v>
      </c>
      <c r="CZ131" s="16">
        <v>1.6854711147891863</v>
      </c>
      <c r="DA131" s="16">
        <v>1.6285397830024921</v>
      </c>
      <c r="DB131" s="16">
        <v>1.5716084512157973</v>
      </c>
      <c r="DC131" s="16">
        <v>1.5146771194291015</v>
      </c>
      <c r="DD131" s="16">
        <v>1.4577457876424043</v>
      </c>
      <c r="DE131" s="16">
        <v>1.400814455855685</v>
      </c>
      <c r="DF131" s="7"/>
      <c r="DJ131" s="9">
        <v>92</v>
      </c>
      <c r="DK131" s="9" t="s">
        <v>221</v>
      </c>
      <c r="DL131" s="16">
        <v>0</v>
      </c>
      <c r="DM131" s="16">
        <v>4.0424054621804295</v>
      </c>
      <c r="DN131" s="16">
        <v>4.0726893462864178</v>
      </c>
      <c r="DO131" s="16">
        <v>4.1008846772256904</v>
      </c>
      <c r="DP131" s="16">
        <v>4.1269914549983335</v>
      </c>
      <c r="DQ131" s="16">
        <v>4.1510096796042895</v>
      </c>
      <c r="DR131" s="16">
        <v>4.1729393510435644</v>
      </c>
      <c r="DS131" s="16">
        <v>4.1927804693161645</v>
      </c>
      <c r="DT131" s="16">
        <v>4.2105330344218919</v>
      </c>
      <c r="DU131" s="7"/>
      <c r="IO131" s="9">
        <v>111</v>
      </c>
      <c r="IP131" s="9" t="s">
        <v>228</v>
      </c>
      <c r="IQ131" s="16">
        <v>1.1589189067055048E-3</v>
      </c>
      <c r="IR131" s="16">
        <v>2.2679736258913916E-3</v>
      </c>
      <c r="IS131" s="16">
        <v>0.81134799623503417</v>
      </c>
      <c r="IT131" s="16">
        <v>2.1689376792110293</v>
      </c>
      <c r="IU131" s="16">
        <v>4.4441074819958368</v>
      </c>
      <c r="IV131" s="16">
        <v>7.4381227752341816</v>
      </c>
      <c r="IW131" s="16">
        <v>12.414304362243307</v>
      </c>
      <c r="IX131" s="16">
        <v>17.14164896790485</v>
      </c>
      <c r="IY131" s="7"/>
    </row>
    <row r="132" spans="99:259" x14ac:dyDescent="0.45">
      <c r="CU132" s="9">
        <v>104</v>
      </c>
      <c r="CV132" s="9" t="s">
        <v>240</v>
      </c>
      <c r="CW132" s="16">
        <v>0</v>
      </c>
      <c r="CX132" s="16">
        <v>2.3721446709375753</v>
      </c>
      <c r="CY132" s="16">
        <v>2.1223914808930133</v>
      </c>
      <c r="CZ132" s="16">
        <v>1.6986925257532335</v>
      </c>
      <c r="DA132" s="16">
        <v>1.0106371330825907</v>
      </c>
      <c r="DB132" s="16">
        <v>0</v>
      </c>
      <c r="DC132" s="16">
        <v>0.10797589742106538</v>
      </c>
      <c r="DD132" s="16">
        <v>0.5210226244380004</v>
      </c>
      <c r="DE132" s="16">
        <v>1.5160049933269248</v>
      </c>
      <c r="DF132" s="7"/>
      <c r="DJ132" s="9">
        <v>93</v>
      </c>
      <c r="DK132" s="9" t="s">
        <v>242</v>
      </c>
      <c r="DL132" s="16">
        <v>113.5</v>
      </c>
      <c r="DM132" s="16">
        <v>0</v>
      </c>
      <c r="DN132" s="16">
        <v>0</v>
      </c>
      <c r="DO132" s="16">
        <v>0</v>
      </c>
      <c r="DP132" s="16">
        <v>0</v>
      </c>
      <c r="DQ132" s="16">
        <v>0</v>
      </c>
      <c r="DR132" s="16">
        <v>0</v>
      </c>
      <c r="DS132" s="16">
        <v>0</v>
      </c>
      <c r="DT132" s="16">
        <v>0</v>
      </c>
      <c r="DU132" s="7"/>
      <c r="IO132" s="9">
        <v>112</v>
      </c>
      <c r="IP132" s="9" t="s">
        <v>230</v>
      </c>
      <c r="IQ132" s="16">
        <v>8.2753028912138635E-2</v>
      </c>
      <c r="IR132" s="16">
        <v>0.29080169183409271</v>
      </c>
      <c r="IS132" s="16">
        <v>0.70595588021075395</v>
      </c>
      <c r="IT132" s="16">
        <v>1.2519887618118155</v>
      </c>
      <c r="IU132" s="16">
        <v>1.0440245441682472</v>
      </c>
      <c r="IV132" s="16">
        <v>0.62887035579284623</v>
      </c>
      <c r="IW132" s="16">
        <v>0</v>
      </c>
      <c r="IX132" s="16">
        <v>0</v>
      </c>
      <c r="IY132" s="7"/>
    </row>
    <row r="133" spans="99:259" x14ac:dyDescent="0.45">
      <c r="CU133" s="9">
        <v>105</v>
      </c>
      <c r="CV133" s="9" t="s">
        <v>218</v>
      </c>
      <c r="CW133" s="16">
        <v>0</v>
      </c>
      <c r="CX133" s="16">
        <v>0.11641943898970683</v>
      </c>
      <c r="CY133" s="16">
        <v>0.35058051437207427</v>
      </c>
      <c r="CZ133" s="16">
        <v>0.82156207637507617</v>
      </c>
      <c r="DA133" s="16">
        <v>1.6524547872767175</v>
      </c>
      <c r="DB133" s="16">
        <v>2.9225301635865906</v>
      </c>
      <c r="DC133" s="16">
        <v>2.6696568088406267</v>
      </c>
      <c r="DD133" s="16">
        <v>2.0014412221537334</v>
      </c>
      <c r="DE133" s="16">
        <v>0.54094258204606205</v>
      </c>
      <c r="DF133" s="7"/>
      <c r="DJ133" s="9">
        <v>96</v>
      </c>
      <c r="DK133" s="9" t="s">
        <v>243</v>
      </c>
      <c r="DL133" s="16">
        <v>68.400000000000006</v>
      </c>
      <c r="DM133" s="16">
        <v>62.099347054239651</v>
      </c>
      <c r="DN133" s="16">
        <v>64.052621597048883</v>
      </c>
      <c r="DO133" s="16">
        <v>65.80909403302455</v>
      </c>
      <c r="DP133" s="16">
        <v>67.31355583276428</v>
      </c>
      <c r="DQ133" s="16">
        <v>68.642721836352436</v>
      </c>
      <c r="DR133" s="16">
        <v>69.998134562938631</v>
      </c>
      <c r="DS133" s="16">
        <v>71.380313308298199</v>
      </c>
      <c r="DT133" s="16">
        <v>72.802839433301088</v>
      </c>
      <c r="DU133" s="7"/>
      <c r="IO133" s="9">
        <v>115</v>
      </c>
      <c r="IP133" s="9" t="s">
        <v>231</v>
      </c>
      <c r="IQ133" s="16">
        <v>0.38162398512032014</v>
      </c>
      <c r="IR133" s="16">
        <v>1.026891800991091</v>
      </c>
      <c r="IS133" s="16">
        <v>2.1183071100610547</v>
      </c>
      <c r="IT133" s="16">
        <v>3.602010458467809</v>
      </c>
      <c r="IU133" s="16">
        <v>3.6398369751487873</v>
      </c>
      <c r="IV133" s="16">
        <v>2.5484216660804466</v>
      </c>
      <c r="IW133" s="16">
        <v>0.68309433255417906</v>
      </c>
      <c r="IX133" s="16">
        <v>0</v>
      </c>
      <c r="IY133" s="7"/>
    </row>
    <row r="134" spans="99:259" x14ac:dyDescent="0.45">
      <c r="CU134" s="9">
        <v>106</v>
      </c>
      <c r="CV134" s="9" t="s">
        <v>221</v>
      </c>
      <c r="CW134" s="16">
        <v>0</v>
      </c>
      <c r="CX134" s="16">
        <v>2.0281887845288011</v>
      </c>
      <c r="CY134" s="16">
        <v>2.043383062952965</v>
      </c>
      <c r="CZ134" s="16">
        <v>2.0575294553725563</v>
      </c>
      <c r="DA134" s="16">
        <v>2.0706279617876238</v>
      </c>
      <c r="DB134" s="16">
        <v>2.0826785821981288</v>
      </c>
      <c r="DC134" s="16">
        <v>2.0936813166040791</v>
      </c>
      <c r="DD134" s="16">
        <v>2.1036361650054798</v>
      </c>
      <c r="DE134" s="16">
        <v>2.1125431274022302</v>
      </c>
      <c r="DF134" s="7"/>
      <c r="DJ134" s="9">
        <v>97</v>
      </c>
      <c r="DK134" s="9" t="s">
        <v>244</v>
      </c>
      <c r="DL134" s="16">
        <v>7.3</v>
      </c>
      <c r="DM134" s="16">
        <v>4.6376884856537481</v>
      </c>
      <c r="DN134" s="16">
        <v>2.0611948825127819</v>
      </c>
      <c r="DO134" s="16">
        <v>0</v>
      </c>
      <c r="DP134" s="16">
        <v>0</v>
      </c>
      <c r="DQ134" s="16">
        <v>0</v>
      </c>
      <c r="DR134" s="16">
        <v>4.8366208804087103</v>
      </c>
      <c r="DS134" s="16">
        <v>9.4686441113513755</v>
      </c>
      <c r="DT134" s="16">
        <v>14.198682859820622</v>
      </c>
      <c r="DU134" s="7"/>
      <c r="IO134" s="9">
        <v>116</v>
      </c>
      <c r="IP134" s="9" t="s">
        <v>232</v>
      </c>
      <c r="IQ134" s="16">
        <v>3.4303061875731787E-4</v>
      </c>
      <c r="IR134" s="16">
        <v>7.0135863920234298E-4</v>
      </c>
      <c r="IS134" s="16">
        <v>0.22093947479474602</v>
      </c>
      <c r="IT134" s="16">
        <v>0.59206949738159897</v>
      </c>
      <c r="IU134" s="16">
        <v>1.1545519537011919</v>
      </c>
      <c r="IV134" s="16">
        <v>1.8582487994043799</v>
      </c>
      <c r="IW134" s="16">
        <v>1.5002803611437834</v>
      </c>
      <c r="IX134" s="16">
        <v>0.9374395768042969</v>
      </c>
      <c r="IY134" s="7"/>
    </row>
    <row r="135" spans="99:259" x14ac:dyDescent="0.45">
      <c r="CU135" s="9">
        <v>113</v>
      </c>
      <c r="CV135" s="9" t="s">
        <v>125</v>
      </c>
      <c r="CW135" s="16">
        <v>0</v>
      </c>
      <c r="CX135" s="16">
        <v>3.9364088585413987E-2</v>
      </c>
      <c r="CY135" s="16">
        <v>0.15227390071282612</v>
      </c>
      <c r="CZ135" s="16">
        <v>0.23817942019037461</v>
      </c>
      <c r="DA135" s="16">
        <v>4.9022569443568365E-2</v>
      </c>
      <c r="DB135" s="16">
        <v>1.3570572103776612E-2</v>
      </c>
      <c r="DC135" s="16">
        <v>0</v>
      </c>
      <c r="DD135" s="16">
        <v>0</v>
      </c>
      <c r="DE135" s="16">
        <v>0</v>
      </c>
      <c r="DF135" s="7"/>
      <c r="DJ135" s="9">
        <v>98</v>
      </c>
      <c r="DK135" s="9" t="s">
        <v>245</v>
      </c>
      <c r="DL135" s="16">
        <v>31.2</v>
      </c>
      <c r="DM135" s="16">
        <v>34.10608376788403</v>
      </c>
      <c r="DN135" s="16">
        <v>36.040147005911614</v>
      </c>
      <c r="DO135" s="16">
        <v>37.588310174721876</v>
      </c>
      <c r="DP135" s="16">
        <v>39.800144521668095</v>
      </c>
      <c r="DQ135" s="16">
        <v>42.000587706174706</v>
      </c>
      <c r="DR135" s="16">
        <v>45.527874019810341</v>
      </c>
      <c r="DS135" s="16">
        <v>47.852956067152242</v>
      </c>
      <c r="DT135" s="16">
        <v>49.014557981424971</v>
      </c>
      <c r="DU135" s="7"/>
      <c r="IO135" s="9">
        <v>117</v>
      </c>
      <c r="IP135" s="9" t="s">
        <v>233</v>
      </c>
      <c r="IQ135" s="16">
        <v>5.0910366058575017E-4</v>
      </c>
      <c r="IR135" s="16">
        <v>1.0116691726094864E-3</v>
      </c>
      <c r="IS135" s="16">
        <v>0.30991162582842485</v>
      </c>
      <c r="IT135" s="16">
        <v>0.83243403212043443</v>
      </c>
      <c r="IU135" s="16">
        <v>1.7097957721743626</v>
      </c>
      <c r="IV135" s="16">
        <v>1.7925907728589641</v>
      </c>
      <c r="IW135" s="16">
        <v>1.2695592629108978</v>
      </c>
      <c r="IX135" s="16">
        <v>0.39169495734560944</v>
      </c>
      <c r="IY135" s="7"/>
    </row>
    <row r="136" spans="99:259" x14ac:dyDescent="0.45">
      <c r="CU136" s="9">
        <v>116</v>
      </c>
      <c r="CV136" s="9" t="s">
        <v>223</v>
      </c>
      <c r="CW136" s="16">
        <v>0</v>
      </c>
      <c r="CX136" s="16">
        <v>0</v>
      </c>
      <c r="CY136" s="16">
        <v>0</v>
      </c>
      <c r="CZ136" s="16">
        <v>1.2113903236781227</v>
      </c>
      <c r="DA136" s="16">
        <v>1.2143337415581594</v>
      </c>
      <c r="DB136" s="16">
        <v>4.0285267270545111</v>
      </c>
      <c r="DC136" s="16">
        <v>6.1949005293677519</v>
      </c>
      <c r="DD136" s="16">
        <v>6.1908937961282842</v>
      </c>
      <c r="DE136" s="16">
        <v>9.1212768361543906E-2</v>
      </c>
      <c r="DF136" s="7"/>
      <c r="DJ136" s="9">
        <v>99</v>
      </c>
      <c r="DK136" s="9" t="s">
        <v>246</v>
      </c>
      <c r="DL136" s="16">
        <v>7.4</v>
      </c>
      <c r="DM136" s="16">
        <v>8.231419214487504</v>
      </c>
      <c r="DN136" s="16">
        <v>8.685782490981774</v>
      </c>
      <c r="DO136" s="16">
        <v>8.7667747822708399</v>
      </c>
      <c r="DP136" s="16">
        <v>8.8144031848493238</v>
      </c>
      <c r="DQ136" s="16">
        <v>8.8581012865461108</v>
      </c>
      <c r="DR136" s="16">
        <v>8.8778451241980036</v>
      </c>
      <c r="DS136" s="16">
        <v>8.8959237224925491</v>
      </c>
      <c r="DT136" s="16">
        <v>8.9158373939593751</v>
      </c>
      <c r="DU136" s="7"/>
      <c r="IO136" s="9">
        <v>120</v>
      </c>
      <c r="IP136" s="9" t="s">
        <v>247</v>
      </c>
      <c r="IQ136" s="16">
        <v>1.9049309460488171</v>
      </c>
      <c r="IR136" s="16">
        <v>3.2774613847059539</v>
      </c>
      <c r="IS136" s="16">
        <v>4.5083440589429458</v>
      </c>
      <c r="IT136" s="16">
        <v>5.0994217736106098</v>
      </c>
      <c r="IU136" s="16">
        <v>6.4023029646615388</v>
      </c>
      <c r="IV136" s="16">
        <v>7.8464241526125855</v>
      </c>
      <c r="IW136" s="16">
        <v>7.6880318762710171</v>
      </c>
      <c r="IX136" s="16">
        <v>7.5666340205244724</v>
      </c>
      <c r="IY136" s="7"/>
    </row>
    <row r="137" spans="99:259" x14ac:dyDescent="0.45">
      <c r="CU137" s="9">
        <v>120</v>
      </c>
      <c r="CV137" s="9" t="s">
        <v>66</v>
      </c>
      <c r="CW137" s="16">
        <v>0</v>
      </c>
      <c r="CX137" s="16">
        <v>0</v>
      </c>
      <c r="CY137" s="16">
        <v>0</v>
      </c>
      <c r="CZ137" s="16">
        <v>7.7605227133619004E-2</v>
      </c>
      <c r="DA137" s="16">
        <v>0.16888835489339951</v>
      </c>
      <c r="DB137" s="16">
        <v>0.83493838081986627</v>
      </c>
      <c r="DC137" s="16">
        <v>2.3179851036833696</v>
      </c>
      <c r="DD137" s="16">
        <v>2.84779899377103</v>
      </c>
      <c r="DE137" s="16">
        <v>3.2334649902301225</v>
      </c>
      <c r="DF137" s="7"/>
      <c r="DJ137" s="9">
        <v>100</v>
      </c>
      <c r="DK137" s="9" t="s">
        <v>248</v>
      </c>
      <c r="DL137" s="16">
        <v>34.299999999999997</v>
      </c>
      <c r="DM137" s="16">
        <v>43.52448700403626</v>
      </c>
      <c r="DN137" s="16">
        <v>45.976044584755876</v>
      </c>
      <c r="DO137" s="16">
        <v>47.724730619440152</v>
      </c>
      <c r="DP137" s="16">
        <v>39.652207673515043</v>
      </c>
      <c r="DQ137" s="16">
        <v>23.709813988758274</v>
      </c>
      <c r="DR137" s="16">
        <v>4.9366081938964923</v>
      </c>
      <c r="DS137" s="16">
        <v>7.1943563101180867</v>
      </c>
      <c r="DT137" s="16">
        <v>0.78030270091283593</v>
      </c>
      <c r="DU137" s="7"/>
      <c r="IO137" s="9">
        <v>121</v>
      </c>
      <c r="IP137" s="9" t="s">
        <v>249</v>
      </c>
      <c r="IQ137" s="16">
        <v>9.2112692656495607</v>
      </c>
      <c r="IR137" s="16">
        <v>27.306122106714138</v>
      </c>
      <c r="IS137" s="16">
        <v>27.370722875640016</v>
      </c>
      <c r="IT137" s="16">
        <v>27.970702836883561</v>
      </c>
      <c r="IU137" s="16">
        <v>29.596893488576111</v>
      </c>
      <c r="IV137" s="16">
        <v>30.361380335363958</v>
      </c>
      <c r="IW137" s="16">
        <v>29.832174963237382</v>
      </c>
      <c r="IX137" s="16">
        <v>28.653773262147205</v>
      </c>
      <c r="IY137" s="7"/>
    </row>
    <row r="138" spans="99:259" x14ac:dyDescent="0.45">
      <c r="CU138" s="9">
        <v>121</v>
      </c>
      <c r="CV138" s="9" t="s">
        <v>41</v>
      </c>
      <c r="CW138" s="16">
        <v>0</v>
      </c>
      <c r="CX138" s="16">
        <v>0</v>
      </c>
      <c r="CY138" s="16">
        <v>8.9207354051080892E-2</v>
      </c>
      <c r="CZ138" s="16">
        <v>0.34930957307234145</v>
      </c>
      <c r="DA138" s="16">
        <v>0.73795095769799957</v>
      </c>
      <c r="DB138" s="16">
        <v>0.84824299783859813</v>
      </c>
      <c r="DC138" s="16">
        <v>0.91799251421677974</v>
      </c>
      <c r="DD138" s="16">
        <v>0.86837052846912755</v>
      </c>
      <c r="DE138" s="16">
        <v>0.46478263146287008</v>
      </c>
      <c r="DF138" s="7"/>
      <c r="DJ138" s="9">
        <v>101</v>
      </c>
      <c r="DK138" s="9" t="s">
        <v>250</v>
      </c>
      <c r="DL138" s="16">
        <v>19.8</v>
      </c>
      <c r="DM138" s="16">
        <v>0</v>
      </c>
      <c r="DN138" s="16">
        <v>0</v>
      </c>
      <c r="DO138" s="16">
        <v>0</v>
      </c>
      <c r="DP138" s="16">
        <v>0</v>
      </c>
      <c r="DQ138" s="16">
        <v>0</v>
      </c>
      <c r="DR138" s="16">
        <v>0</v>
      </c>
      <c r="DS138" s="16">
        <v>0</v>
      </c>
      <c r="DT138" s="16">
        <v>0</v>
      </c>
      <c r="DU138" s="7"/>
      <c r="IO138" s="9">
        <v>124</v>
      </c>
      <c r="IP138" s="9" t="s">
        <v>72</v>
      </c>
      <c r="IQ138" s="16">
        <v>213.77406851085306</v>
      </c>
      <c r="IR138" s="16">
        <v>305.12616147870648</v>
      </c>
      <c r="IS138" s="16">
        <v>269.52255352741435</v>
      </c>
      <c r="IT138" s="16">
        <v>110.41893019911404</v>
      </c>
      <c r="IU138" s="16">
        <v>38.27622320322002</v>
      </c>
      <c r="IV138" s="16">
        <v>9.8348883468605557</v>
      </c>
      <c r="IW138" s="16">
        <v>0.8023556054200548</v>
      </c>
      <c r="IX138" s="16">
        <v>5.8245166199332149E-4</v>
      </c>
      <c r="IY138" s="7"/>
    </row>
    <row r="139" spans="99:259" x14ac:dyDescent="0.45">
      <c r="CU139" s="9">
        <v>123</v>
      </c>
      <c r="CV139" s="9" t="s">
        <v>54</v>
      </c>
      <c r="CW139" s="16">
        <v>0</v>
      </c>
      <c r="CX139" s="16">
        <v>0</v>
      </c>
      <c r="CY139" s="16">
        <v>0</v>
      </c>
      <c r="CZ139" s="16">
        <v>0</v>
      </c>
      <c r="DA139" s="16">
        <v>1.2588864395343829E-4</v>
      </c>
      <c r="DB139" s="16">
        <v>0</v>
      </c>
      <c r="DC139" s="16">
        <v>0</v>
      </c>
      <c r="DD139" s="16">
        <v>0</v>
      </c>
      <c r="DE139" s="16">
        <v>0</v>
      </c>
      <c r="DF139" s="7"/>
      <c r="DJ139" s="9">
        <v>102</v>
      </c>
      <c r="DK139" s="9" t="s">
        <v>251</v>
      </c>
      <c r="DL139" s="16">
        <v>0</v>
      </c>
      <c r="DM139" s="16">
        <v>4.5570758375208791E-2</v>
      </c>
      <c r="DN139" s="16">
        <v>0</v>
      </c>
      <c r="DO139" s="16">
        <v>0</v>
      </c>
      <c r="DP139" s="16">
        <v>6.5185208669749404</v>
      </c>
      <c r="DQ139" s="16">
        <v>17.38243482181737</v>
      </c>
      <c r="DR139" s="16">
        <v>29.294042021562674</v>
      </c>
      <c r="DS139" s="16">
        <v>28.493215411576319</v>
      </c>
      <c r="DT139" s="16">
        <v>30.678210375809673</v>
      </c>
      <c r="DU139" s="7"/>
      <c r="IO139" s="9">
        <v>125</v>
      </c>
      <c r="IP139" s="9" t="s">
        <v>82</v>
      </c>
      <c r="IQ139" s="16">
        <v>0</v>
      </c>
      <c r="IR139" s="16">
        <v>2.4499784530933613</v>
      </c>
      <c r="IS139" s="16">
        <v>70.218689470809267</v>
      </c>
      <c r="IT139" s="16">
        <v>147.3288996000428</v>
      </c>
      <c r="IU139" s="16">
        <v>155.03795995146564</v>
      </c>
      <c r="IV139" s="16">
        <v>138.54087863957025</v>
      </c>
      <c r="IW139" s="16">
        <v>148.36905154644614</v>
      </c>
      <c r="IX139" s="16">
        <v>159.02936462997405</v>
      </c>
      <c r="IY139" s="7"/>
    </row>
    <row r="140" spans="99:259" x14ac:dyDescent="0.45">
      <c r="CU140" s="9">
        <v>132</v>
      </c>
      <c r="CV140" s="9" t="s">
        <v>229</v>
      </c>
      <c r="CW140" s="16">
        <v>0</v>
      </c>
      <c r="CX140" s="16">
        <v>0</v>
      </c>
      <c r="CY140" s="16">
        <v>0</v>
      </c>
      <c r="CZ140" s="16">
        <v>0</v>
      </c>
      <c r="DA140" s="16">
        <v>0</v>
      </c>
      <c r="DB140" s="16">
        <v>0</v>
      </c>
      <c r="DC140" s="16">
        <v>0</v>
      </c>
      <c r="DD140" s="16">
        <v>6.0313741502211034E-2</v>
      </c>
      <c r="DE140" s="16">
        <v>0.17438627873752685</v>
      </c>
      <c r="DF140" s="7"/>
      <c r="DJ140" s="9">
        <v>104</v>
      </c>
      <c r="DK140" s="9" t="s">
        <v>252</v>
      </c>
      <c r="DL140" s="16">
        <v>51</v>
      </c>
      <c r="DM140" s="16">
        <v>0</v>
      </c>
      <c r="DN140" s="16">
        <v>0</v>
      </c>
      <c r="DO140" s="16">
        <v>0</v>
      </c>
      <c r="DP140" s="16">
        <v>0</v>
      </c>
      <c r="DQ140" s="16">
        <v>0</v>
      </c>
      <c r="DR140" s="16">
        <v>0</v>
      </c>
      <c r="DS140" s="16">
        <v>0</v>
      </c>
      <c r="DT140" s="16">
        <v>0</v>
      </c>
      <c r="DU140" s="7"/>
      <c r="IO140" s="9">
        <v>127</v>
      </c>
      <c r="IP140" s="9" t="s">
        <v>34</v>
      </c>
      <c r="IQ140" s="16">
        <v>1.4123492879445494</v>
      </c>
      <c r="IR140" s="16">
        <v>1.2093623469844164</v>
      </c>
      <c r="IS140" s="16">
        <v>3.8984235472078477</v>
      </c>
      <c r="IT140" s="16">
        <v>0.6859274862121072</v>
      </c>
      <c r="IU140" s="16">
        <v>0.29849421174451768</v>
      </c>
      <c r="IV140" s="16">
        <v>0</v>
      </c>
      <c r="IW140" s="16">
        <v>0</v>
      </c>
      <c r="IX140" s="16">
        <v>0</v>
      </c>
      <c r="IY140" s="7"/>
    </row>
    <row r="141" spans="99:259" x14ac:dyDescent="0.45">
      <c r="CU141" s="9">
        <v>137</v>
      </c>
      <c r="CV141" s="9" t="s">
        <v>72</v>
      </c>
      <c r="CW141" s="16">
        <v>0</v>
      </c>
      <c r="CX141" s="16">
        <v>39.244643497222427</v>
      </c>
      <c r="CY141" s="16">
        <v>56.015060724260884</v>
      </c>
      <c r="CZ141" s="16">
        <v>49.478950376562679</v>
      </c>
      <c r="DA141" s="16">
        <v>20.27070720595335</v>
      </c>
      <c r="DB141" s="16">
        <v>7.0267490556471346</v>
      </c>
      <c r="DC141" s="16">
        <v>1.8054888027166627</v>
      </c>
      <c r="DD141" s="16">
        <v>0.14729644204301373</v>
      </c>
      <c r="DE141" s="16">
        <v>1.0692647610873393E-4</v>
      </c>
      <c r="DF141" s="7"/>
      <c r="DJ141" s="9">
        <v>105</v>
      </c>
      <c r="DK141" s="9" t="s">
        <v>138</v>
      </c>
      <c r="DL141" s="16">
        <v>0</v>
      </c>
      <c r="DM141" s="16">
        <v>7.9045218837263596</v>
      </c>
      <c r="DN141" s="16">
        <v>5.9168311739726507</v>
      </c>
      <c r="DO141" s="16">
        <v>3.8956247752557869</v>
      </c>
      <c r="DP141" s="16">
        <v>2.5242817912999893</v>
      </c>
      <c r="DQ141" s="16">
        <v>0.35721722371828879</v>
      </c>
      <c r="DR141" s="16">
        <v>4.365383537712817</v>
      </c>
      <c r="DS141" s="16">
        <v>19.553923795019557</v>
      </c>
      <c r="DT141" s="16">
        <v>26.597333803608553</v>
      </c>
      <c r="DU141" s="7"/>
      <c r="IO141" s="9">
        <v>130</v>
      </c>
      <c r="IP141" s="9" t="s">
        <v>253</v>
      </c>
      <c r="IQ141" s="16">
        <v>9.717645857606561</v>
      </c>
      <c r="IR141" s="16">
        <v>13.522560112272636</v>
      </c>
      <c r="IS141" s="16">
        <v>16.58671220999836</v>
      </c>
      <c r="IT141" s="16">
        <v>16.97370131000195</v>
      </c>
      <c r="IU141" s="16">
        <v>17.259940979999296</v>
      </c>
      <c r="IV141" s="16">
        <v>11.454047845703681</v>
      </c>
      <c r="IW141" s="16">
        <v>5.9074815035212751</v>
      </c>
      <c r="IX141" s="16">
        <v>0.23879107720515141</v>
      </c>
      <c r="IY141" s="7"/>
    </row>
    <row r="142" spans="99:259" x14ac:dyDescent="0.45">
      <c r="CU142" s="9">
        <v>138</v>
      </c>
      <c r="CV142" s="9" t="s">
        <v>82</v>
      </c>
      <c r="CW142" s="16">
        <v>0</v>
      </c>
      <c r="CX142" s="16">
        <v>0</v>
      </c>
      <c r="CY142" s="16">
        <v>2.2488352220943957E-2</v>
      </c>
      <c r="CZ142" s="16">
        <v>0.64453735065255924</v>
      </c>
      <c r="DA142" s="16">
        <v>1.3523319694287936</v>
      </c>
      <c r="DB142" s="16">
        <v>1.423093434394503</v>
      </c>
      <c r="DC142" s="16">
        <v>1.2716667250326161</v>
      </c>
      <c r="DD142" s="16">
        <v>1.3618795241448292</v>
      </c>
      <c r="DE142" s="16">
        <v>1.4597305379385308</v>
      </c>
      <c r="DF142" s="7"/>
      <c r="DJ142" s="9">
        <v>106</v>
      </c>
      <c r="DK142" s="9" t="s">
        <v>137</v>
      </c>
      <c r="DL142" s="16">
        <v>0</v>
      </c>
      <c r="DM142" s="16">
        <v>28.732078196569248</v>
      </c>
      <c r="DN142" s="16">
        <v>21.278126965870602</v>
      </c>
      <c r="DO142" s="16">
        <v>14.894652797525566</v>
      </c>
      <c r="DP142" s="16">
        <v>10.308630385604896</v>
      </c>
      <c r="DQ142" s="16">
        <v>0.28551621354807222</v>
      </c>
      <c r="DR142" s="16">
        <v>0.83455934307327262</v>
      </c>
      <c r="DS142" s="16">
        <v>15.279637208638503</v>
      </c>
      <c r="DT142" s="16">
        <v>92.829757185570301</v>
      </c>
      <c r="DU142" s="7"/>
      <c r="IO142" s="9">
        <v>131</v>
      </c>
      <c r="IP142" s="9" t="s">
        <v>254</v>
      </c>
      <c r="IQ142" s="16">
        <v>7.6919664656194793E-3</v>
      </c>
      <c r="IR142" s="16">
        <v>2.188900347370084E-2</v>
      </c>
      <c r="IS142" s="16">
        <v>6.9732782717000952E-2</v>
      </c>
      <c r="IT142" s="16">
        <v>0.17560608555274315</v>
      </c>
      <c r="IU142" s="16">
        <v>0.36942225976972587</v>
      </c>
      <c r="IV142" s="16">
        <v>0.555184229007464</v>
      </c>
      <c r="IW142" s="16">
        <v>0.7493568058800969</v>
      </c>
      <c r="IX142" s="16">
        <v>1.2533525610471272</v>
      </c>
      <c r="IY142" s="7"/>
    </row>
    <row r="143" spans="99:259" x14ac:dyDescent="0.45">
      <c r="CU143" s="9">
        <v>139</v>
      </c>
      <c r="CV143" s="9" t="s">
        <v>132</v>
      </c>
      <c r="CW143" s="16">
        <v>0</v>
      </c>
      <c r="CX143" s="16">
        <v>0.32114271679089268</v>
      </c>
      <c r="CY143" s="16">
        <v>1.1197170825674507</v>
      </c>
      <c r="CZ143" s="16">
        <v>0</v>
      </c>
      <c r="DA143" s="16">
        <v>0</v>
      </c>
      <c r="DB143" s="16">
        <v>0</v>
      </c>
      <c r="DC143" s="16">
        <v>0</v>
      </c>
      <c r="DD143" s="16">
        <v>0</v>
      </c>
      <c r="DE143" s="16">
        <v>0</v>
      </c>
      <c r="DF143" s="7"/>
      <c r="DJ143" s="9">
        <v>111</v>
      </c>
      <c r="DK143" s="9" t="s">
        <v>149</v>
      </c>
      <c r="DL143" s="16">
        <v>0</v>
      </c>
      <c r="DM143" s="16">
        <v>1.7047150215384881E-2</v>
      </c>
      <c r="DN143" s="16">
        <v>0.14869088760270677</v>
      </c>
      <c r="DO143" s="16">
        <v>0.53261514612882865</v>
      </c>
      <c r="DP143" s="16">
        <v>0.62321255150003585</v>
      </c>
      <c r="DQ143" s="16">
        <v>0.59887312376451718</v>
      </c>
      <c r="DR143" s="16">
        <v>0.43416949103084856</v>
      </c>
      <c r="DS143" s="16">
        <v>9.9980851114243939E-4</v>
      </c>
      <c r="DT143" s="16">
        <v>0</v>
      </c>
      <c r="DU143" s="7"/>
      <c r="IO143" s="9">
        <v>132</v>
      </c>
      <c r="IP143" s="9" t="s">
        <v>123</v>
      </c>
      <c r="IQ143" s="16">
        <v>79.242385904594045</v>
      </c>
      <c r="IR143" s="16">
        <v>84.274287496032827</v>
      </c>
      <c r="IS143" s="16">
        <v>85.8539777596108</v>
      </c>
      <c r="IT143" s="16">
        <v>72.431531306398455</v>
      </c>
      <c r="IU143" s="16">
        <v>61.964402076724717</v>
      </c>
      <c r="IV143" s="16">
        <v>55.66728630125646</v>
      </c>
      <c r="IW143" s="16">
        <v>22.464141978265395</v>
      </c>
      <c r="IX143" s="16">
        <v>0.13388828367132646</v>
      </c>
      <c r="IY143" s="7"/>
    </row>
    <row r="144" spans="99:259" x14ac:dyDescent="0.45">
      <c r="CU144" s="9">
        <v>144</v>
      </c>
      <c r="CV144" s="9" t="s">
        <v>140</v>
      </c>
      <c r="CW144" s="16">
        <v>0</v>
      </c>
      <c r="CX144" s="16">
        <v>0</v>
      </c>
      <c r="CY144" s="16">
        <v>0</v>
      </c>
      <c r="CZ144" s="16">
        <v>4.539112647409963E-3</v>
      </c>
      <c r="DA144" s="16">
        <v>1.0469973550320963E-2</v>
      </c>
      <c r="DB144" s="16">
        <v>6.5830222409960254E-2</v>
      </c>
      <c r="DC144" s="16">
        <v>7.217443326109288E-2</v>
      </c>
      <c r="DD144" s="16">
        <v>7.2174330521648497E-2</v>
      </c>
      <c r="DE144" s="16">
        <v>5.3370293206537009E-2</v>
      </c>
      <c r="DF144" s="7"/>
      <c r="DJ144" s="9">
        <v>112</v>
      </c>
      <c r="DK144" s="9" t="s">
        <v>144</v>
      </c>
      <c r="DL144" s="16">
        <v>0</v>
      </c>
      <c r="DM144" s="16">
        <v>0.30138799473952532</v>
      </c>
      <c r="DN144" s="16">
        <v>1.0334459962253091</v>
      </c>
      <c r="DO144" s="16">
        <v>2.8049408323683709</v>
      </c>
      <c r="DP144" s="16">
        <v>3.535667614897374</v>
      </c>
      <c r="DQ144" s="16">
        <v>2.2915098481065201</v>
      </c>
      <c r="DR144" s="16">
        <v>2.1053819805335725</v>
      </c>
      <c r="DS144" s="16">
        <v>1.5877004916443902</v>
      </c>
      <c r="DT144" s="16">
        <v>1.5210868836294471</v>
      </c>
      <c r="DU144" s="7"/>
      <c r="IO144" s="9">
        <v>133</v>
      </c>
      <c r="IP144" s="9" t="s">
        <v>122</v>
      </c>
      <c r="IQ144" s="16">
        <v>390.44930634264477</v>
      </c>
      <c r="IR144" s="16">
        <v>377.31706493736232</v>
      </c>
      <c r="IS144" s="16">
        <v>378.96795406810168</v>
      </c>
      <c r="IT144" s="16">
        <v>320.2132547568774</v>
      </c>
      <c r="IU144" s="16">
        <v>305.68229062754597</v>
      </c>
      <c r="IV144" s="16">
        <v>251.11997808552817</v>
      </c>
      <c r="IW144" s="16">
        <v>164.38592819418815</v>
      </c>
      <c r="IX144" s="16">
        <v>4.5533538903632094</v>
      </c>
      <c r="IY144" s="7"/>
    </row>
    <row r="145" spans="99:259" x14ac:dyDescent="0.45">
      <c r="CU145" s="9">
        <v>146</v>
      </c>
      <c r="CV145" s="9" t="s">
        <v>61</v>
      </c>
      <c r="CW145" s="16">
        <v>0</v>
      </c>
      <c r="CX145" s="16">
        <v>0</v>
      </c>
      <c r="CY145" s="16">
        <v>0</v>
      </c>
      <c r="CZ145" s="16">
        <v>0.10964562038641525</v>
      </c>
      <c r="DA145" s="16">
        <v>0.15357824793322586</v>
      </c>
      <c r="DB145" s="16">
        <v>0.17353008641078277</v>
      </c>
      <c r="DC145" s="16">
        <v>0.17687942798282077</v>
      </c>
      <c r="DD145" s="16">
        <v>0.17558671051893152</v>
      </c>
      <c r="DE145" s="16">
        <v>8.8747139798939584E-2</v>
      </c>
      <c r="DF145" s="7"/>
      <c r="DJ145" s="9">
        <v>113</v>
      </c>
      <c r="DK145" s="9" t="s">
        <v>156</v>
      </c>
      <c r="DL145" s="16">
        <v>0</v>
      </c>
      <c r="DM145" s="16">
        <v>0.40731532276498927</v>
      </c>
      <c r="DN145" s="16">
        <v>1.2893154323304736</v>
      </c>
      <c r="DO145" s="16">
        <v>3.0098260938709651</v>
      </c>
      <c r="DP145" s="16">
        <v>8.4781435086151706</v>
      </c>
      <c r="DQ145" s="16">
        <v>13.231394162118034</v>
      </c>
      <c r="DR145" s="16">
        <v>13.433973873337967</v>
      </c>
      <c r="DS145" s="16">
        <v>18.099058080755682</v>
      </c>
      <c r="DT145" s="16">
        <v>19.122347727870167</v>
      </c>
      <c r="DU145" s="7"/>
      <c r="IO145" s="9">
        <v>134</v>
      </c>
      <c r="IP145" s="9" t="s">
        <v>54</v>
      </c>
      <c r="IQ145" s="16">
        <v>0</v>
      </c>
      <c r="IR145" s="16">
        <v>0</v>
      </c>
      <c r="IS145" s="16">
        <v>0</v>
      </c>
      <c r="IT145" s="16">
        <v>1.3714853900581581E-2</v>
      </c>
      <c r="IU145" s="16">
        <v>4.1287770439843467E-3</v>
      </c>
      <c r="IV145" s="16">
        <v>8.1343964636887353E-3</v>
      </c>
      <c r="IW145" s="16">
        <v>2.0875986442210762E-3</v>
      </c>
      <c r="IX145" s="16">
        <v>4.5734910849464389E-4</v>
      </c>
      <c r="IY145" s="7"/>
    </row>
    <row r="146" spans="99:259" x14ac:dyDescent="0.45">
      <c r="CU146" s="9">
        <v>147</v>
      </c>
      <c r="CV146" s="9" t="s">
        <v>147</v>
      </c>
      <c r="CW146" s="16">
        <v>0</v>
      </c>
      <c r="CX146" s="16">
        <v>8.1226340387775559E-3</v>
      </c>
      <c r="CY146" s="16">
        <v>7.1819202851970687E-3</v>
      </c>
      <c r="CZ146" s="16">
        <v>1.7851401517154624E-2</v>
      </c>
      <c r="DA146" s="16">
        <v>1.850314562467217E-2</v>
      </c>
      <c r="DB146" s="16">
        <v>1.013474862408335E-2</v>
      </c>
      <c r="DC146" s="16">
        <v>0</v>
      </c>
      <c r="DD146" s="16">
        <v>0</v>
      </c>
      <c r="DE146" s="16">
        <v>0</v>
      </c>
      <c r="DF146" s="7"/>
      <c r="DJ146" s="9">
        <v>114</v>
      </c>
      <c r="DK146" s="9" t="s">
        <v>152</v>
      </c>
      <c r="DL146" s="16">
        <v>0</v>
      </c>
      <c r="DM146" s="16">
        <v>0.26371449536223152</v>
      </c>
      <c r="DN146" s="16">
        <v>0.90610568426567117</v>
      </c>
      <c r="DO146" s="16">
        <v>2.4702047242356699</v>
      </c>
      <c r="DP146" s="16">
        <v>6.2766456496682483</v>
      </c>
      <c r="DQ146" s="16">
        <v>12.376104537241082</v>
      </c>
      <c r="DR146" s="16">
        <v>24.729259723137535</v>
      </c>
      <c r="DS146" s="16">
        <v>36.733521350691504</v>
      </c>
      <c r="DT146" s="16">
        <v>45.846517880249472</v>
      </c>
      <c r="DU146" s="7"/>
      <c r="IQ146" s="7"/>
      <c r="IR146" s="7"/>
      <c r="IS146" s="7"/>
      <c r="IT146" s="7"/>
      <c r="IU146" s="7"/>
      <c r="IV146" s="7"/>
      <c r="IW146" s="7"/>
      <c r="IX146" s="7"/>
      <c r="IY146" s="7"/>
    </row>
    <row r="147" spans="99:259" x14ac:dyDescent="0.45">
      <c r="CU147" s="9">
        <v>165</v>
      </c>
      <c r="CV147" s="9" t="s">
        <v>34</v>
      </c>
      <c r="CW147" s="16">
        <v>0</v>
      </c>
      <c r="CX147" s="16">
        <v>0.25927908228086055</v>
      </c>
      <c r="CY147" s="16">
        <v>0.22201473965939916</v>
      </c>
      <c r="CZ147" s="16">
        <v>0.71567259479641632</v>
      </c>
      <c r="DA147" s="16">
        <v>0.12592256791881862</v>
      </c>
      <c r="DB147" s="16">
        <v>5.479756739205853E-2</v>
      </c>
      <c r="DC147" s="16">
        <v>0</v>
      </c>
      <c r="DD147" s="16">
        <v>0</v>
      </c>
      <c r="DE147" s="16">
        <v>0</v>
      </c>
      <c r="DF147" s="7"/>
      <c r="DJ147" s="9">
        <v>115</v>
      </c>
      <c r="DK147" s="9" t="s">
        <v>79</v>
      </c>
      <c r="DL147" s="16">
        <v>0</v>
      </c>
      <c r="DM147" s="16">
        <v>0</v>
      </c>
      <c r="DN147" s="16">
        <v>0</v>
      </c>
      <c r="DO147" s="16">
        <v>0</v>
      </c>
      <c r="DP147" s="16">
        <v>0</v>
      </c>
      <c r="DQ147" s="16">
        <v>0</v>
      </c>
      <c r="DR147" s="16">
        <v>6.570182838866967E-2</v>
      </c>
      <c r="DS147" s="16">
        <v>4.8800552177048401E-2</v>
      </c>
      <c r="DT147" s="16">
        <v>0.86843833182155872</v>
      </c>
      <c r="DU147" s="7"/>
      <c r="IY147" s="7"/>
    </row>
    <row r="148" spans="99:259" x14ac:dyDescent="0.45">
      <c r="CU148" s="9">
        <v>169</v>
      </c>
      <c r="CV148" s="9" t="s">
        <v>17</v>
      </c>
      <c r="CW148" s="16">
        <v>0</v>
      </c>
      <c r="CX148" s="16">
        <v>8.4864326391534614E-3</v>
      </c>
      <c r="CY148" s="16">
        <v>0</v>
      </c>
      <c r="CZ148" s="16">
        <v>0</v>
      </c>
      <c r="DA148" s="16">
        <v>0</v>
      </c>
      <c r="DB148" s="16">
        <v>0</v>
      </c>
      <c r="DC148" s="16">
        <v>0</v>
      </c>
      <c r="DD148" s="16">
        <v>0</v>
      </c>
      <c r="DE148" s="16">
        <v>0</v>
      </c>
      <c r="DF148" s="7"/>
      <c r="DJ148" s="9">
        <v>117</v>
      </c>
      <c r="DK148" s="9" t="s">
        <v>255</v>
      </c>
      <c r="DL148" s="16">
        <v>0</v>
      </c>
      <c r="DM148" s="16">
        <v>0.38536996789542671</v>
      </c>
      <c r="DN148" s="16">
        <v>0.55464597251861836</v>
      </c>
      <c r="DO148" s="16">
        <v>0.71006535337554078</v>
      </c>
      <c r="DP148" s="16">
        <v>0.98375344299204059</v>
      </c>
      <c r="DQ148" s="16">
        <v>1.2432394828595588</v>
      </c>
      <c r="DR148" s="16">
        <v>1.7629452987796761</v>
      </c>
      <c r="DS148" s="16">
        <v>2.2033151427404887</v>
      </c>
      <c r="DT148" s="16">
        <v>3.125155273231194</v>
      </c>
      <c r="DU148" s="7"/>
      <c r="IY148" s="7"/>
    </row>
    <row r="149" spans="99:259" x14ac:dyDescent="0.45">
      <c r="CU149" s="9">
        <v>171</v>
      </c>
      <c r="CV149" s="9" t="s">
        <v>48</v>
      </c>
      <c r="CW149" s="16">
        <v>0</v>
      </c>
      <c r="CX149" s="16">
        <v>110.44323335303292</v>
      </c>
      <c r="CY149" s="16">
        <v>40.986600709302735</v>
      </c>
      <c r="CZ149" s="16">
        <v>3.8636224018409324</v>
      </c>
      <c r="DA149" s="16">
        <v>0.67969729081139862</v>
      </c>
      <c r="DB149" s="16">
        <v>0</v>
      </c>
      <c r="DC149" s="16">
        <v>0</v>
      </c>
      <c r="DD149" s="16">
        <v>0</v>
      </c>
      <c r="DE149" s="16">
        <v>0</v>
      </c>
      <c r="DF149" s="7"/>
      <c r="DJ149" s="9">
        <v>120</v>
      </c>
      <c r="DK149" s="9" t="s">
        <v>27</v>
      </c>
      <c r="DL149" s="16">
        <v>0</v>
      </c>
      <c r="DM149" s="16">
        <v>1.4623408214752047</v>
      </c>
      <c r="DN149" s="16">
        <v>1.194227805082694E-3</v>
      </c>
      <c r="DO149" s="16">
        <v>0</v>
      </c>
      <c r="DP149" s="16">
        <v>0</v>
      </c>
      <c r="DQ149" s="16">
        <v>0</v>
      </c>
      <c r="DR149" s="16">
        <v>0</v>
      </c>
      <c r="DS149" s="16">
        <v>0</v>
      </c>
      <c r="DT149" s="16">
        <v>0.20942330795481878</v>
      </c>
      <c r="DU149" s="7"/>
      <c r="IQ149" s="7"/>
      <c r="IR149" s="7"/>
      <c r="IS149" s="7"/>
      <c r="IT149" s="7"/>
      <c r="IU149" s="7"/>
      <c r="IV149" s="7"/>
      <c r="IW149" s="7"/>
      <c r="IX149" s="7"/>
      <c r="IY149" s="7"/>
    </row>
    <row r="150" spans="99:259" x14ac:dyDescent="0.45">
      <c r="CU150" s="9">
        <v>179</v>
      </c>
      <c r="CV150" s="9" t="s">
        <v>154</v>
      </c>
      <c r="CW150" s="16">
        <v>0</v>
      </c>
      <c r="CX150" s="16">
        <v>0</v>
      </c>
      <c r="CY150" s="16">
        <v>0</v>
      </c>
      <c r="CZ150" s="16">
        <v>0</v>
      </c>
      <c r="DA150" s="16">
        <v>0</v>
      </c>
      <c r="DB150" s="16">
        <v>0</v>
      </c>
      <c r="DC150" s="16">
        <v>0</v>
      </c>
      <c r="DD150" s="16">
        <v>1.8126547350332529</v>
      </c>
      <c r="DE150" s="16">
        <v>3.3909838947398616</v>
      </c>
      <c r="DF150" s="7"/>
      <c r="DJ150" s="9">
        <v>121</v>
      </c>
      <c r="DK150" s="9" t="s">
        <v>41</v>
      </c>
      <c r="DL150" s="16">
        <v>0</v>
      </c>
      <c r="DM150" s="16">
        <v>2.6339239313859659E-4</v>
      </c>
      <c r="DN150" s="16">
        <v>0.2991171230971757</v>
      </c>
      <c r="DO150" s="16">
        <v>1.1932245393499714</v>
      </c>
      <c r="DP150" s="16">
        <v>2.5740527110289526</v>
      </c>
      <c r="DQ150" s="16">
        <v>2.981859788774095</v>
      </c>
      <c r="DR150" s="16">
        <v>3.247446872079474</v>
      </c>
      <c r="DS150" s="16">
        <v>3.0776905233000456</v>
      </c>
      <c r="DT150" s="16">
        <v>1.6471850154180083</v>
      </c>
      <c r="DU150" s="7"/>
    </row>
    <row r="151" spans="99:259" x14ac:dyDescent="0.45">
      <c r="CU151" s="9">
        <v>182</v>
      </c>
      <c r="CV151" s="9" t="s">
        <v>130</v>
      </c>
      <c r="CW151" s="16">
        <v>0</v>
      </c>
      <c r="CX151" s="16">
        <v>1.2022253446431568</v>
      </c>
      <c r="CY151" s="16">
        <v>1.1682941542415259</v>
      </c>
      <c r="CZ151" s="16">
        <v>4.9912157066257949E-2</v>
      </c>
      <c r="DA151" s="16">
        <v>0.14989801144066714</v>
      </c>
      <c r="DB151" s="16">
        <v>0.20311736435720035</v>
      </c>
      <c r="DC151" s="16">
        <v>0.14003153306491459</v>
      </c>
      <c r="DD151" s="16">
        <v>3.1266286062345071E-2</v>
      </c>
      <c r="DE151" s="16">
        <v>0</v>
      </c>
      <c r="DF151" s="7"/>
      <c r="DJ151" s="9">
        <v>122</v>
      </c>
      <c r="DK151" s="9" t="s">
        <v>54</v>
      </c>
      <c r="DL151" s="16">
        <v>0</v>
      </c>
      <c r="DM151" s="16">
        <v>0</v>
      </c>
      <c r="DN151" s="16">
        <v>0</v>
      </c>
      <c r="DO151" s="16">
        <v>0</v>
      </c>
      <c r="DP151" s="16">
        <v>7.4768271251450546E-4</v>
      </c>
      <c r="DQ151" s="16">
        <v>2.1582165355059691E-4</v>
      </c>
      <c r="DR151" s="16">
        <v>4.3863705518464653E-4</v>
      </c>
      <c r="DS151" s="16">
        <v>1.0289789678181614E-4</v>
      </c>
      <c r="DT151" s="16">
        <v>0</v>
      </c>
      <c r="DU151" s="7"/>
    </row>
    <row r="152" spans="99:259" x14ac:dyDescent="0.45">
      <c r="CU152" s="9">
        <v>183</v>
      </c>
      <c r="CV152" s="9" t="s">
        <v>129</v>
      </c>
      <c r="CW152" s="16">
        <v>0</v>
      </c>
      <c r="CX152" s="16">
        <v>3.9511138518150393</v>
      </c>
      <c r="CY152" s="16">
        <v>3.3623886674271226</v>
      </c>
      <c r="CZ152" s="16">
        <v>5.9818779812610883</v>
      </c>
      <c r="DA152" s="16">
        <v>17.849573869732033</v>
      </c>
      <c r="DB152" s="16">
        <v>20.899238367112304</v>
      </c>
      <c r="DC152" s="16">
        <v>16.273189864178136</v>
      </c>
      <c r="DD152" s="16">
        <v>4.6179634827879488</v>
      </c>
      <c r="DE152" s="16">
        <v>1.3864288602492042E-3</v>
      </c>
      <c r="DF152" s="7"/>
      <c r="DJ152" s="9">
        <v>124</v>
      </c>
      <c r="DK152" s="9" t="s">
        <v>30</v>
      </c>
      <c r="DL152" s="16">
        <v>0</v>
      </c>
      <c r="DM152" s="16">
        <v>0.19377661790991807</v>
      </c>
      <c r="DN152" s="16">
        <v>0.49863574345414008</v>
      </c>
      <c r="DO152" s="16">
        <v>1.3983301897525326</v>
      </c>
      <c r="DP152" s="16">
        <v>3.3633773965771034</v>
      </c>
      <c r="DQ152" s="16">
        <v>3.8095127770990218</v>
      </c>
      <c r="DR152" s="16">
        <v>5.3888897514151193</v>
      </c>
      <c r="DS152" s="16">
        <v>5.6231792633442792</v>
      </c>
      <c r="DT152" s="16">
        <v>8.8524189719725541</v>
      </c>
      <c r="DU152" s="7"/>
    </row>
    <row r="153" spans="99:259" x14ac:dyDescent="0.45">
      <c r="CU153" s="9">
        <v>211</v>
      </c>
      <c r="CV153" s="9" t="s">
        <v>254</v>
      </c>
      <c r="CW153" s="16">
        <v>0</v>
      </c>
      <c r="CX153" s="16">
        <v>1.4120912037584238E-3</v>
      </c>
      <c r="CY153" s="16">
        <v>4.0183832577020016E-3</v>
      </c>
      <c r="CZ153" s="16">
        <v>1.2801544251187029E-2</v>
      </c>
      <c r="DA153" s="16">
        <v>3.2237765185772621E-2</v>
      </c>
      <c r="DB153" s="16">
        <v>6.7818538448526311E-2</v>
      </c>
      <c r="DC153" s="16">
        <v>0.10192072076119028</v>
      </c>
      <c r="DD153" s="16">
        <v>0.13756692242346816</v>
      </c>
      <c r="DE153" s="16">
        <v>0.23009046315703155</v>
      </c>
      <c r="DF153" s="7"/>
      <c r="DJ153" s="9">
        <v>128</v>
      </c>
      <c r="DK153" s="9" t="s">
        <v>196</v>
      </c>
      <c r="DL153" s="16">
        <v>0</v>
      </c>
      <c r="DM153" s="16">
        <v>0</v>
      </c>
      <c r="DN153" s="16">
        <v>7.9367222905230208E-3</v>
      </c>
      <c r="DO153" s="16">
        <v>6.0867508782579689E-2</v>
      </c>
      <c r="DP153" s="16">
        <v>0.2121446252622036</v>
      </c>
      <c r="DQ153" s="16">
        <v>0.48994779541734934</v>
      </c>
      <c r="DR153" s="16">
        <v>0.9313351398786176</v>
      </c>
      <c r="DS153" s="16">
        <v>1.6330031168806955</v>
      </c>
      <c r="DT153" s="16">
        <v>2.5509226393774709</v>
      </c>
      <c r="DU153" s="7"/>
    </row>
    <row r="154" spans="99:259" x14ac:dyDescent="0.45">
      <c r="CU154" s="9">
        <v>215</v>
      </c>
      <c r="CV154" s="9" t="s">
        <v>253</v>
      </c>
      <c r="CW154" s="16">
        <v>0</v>
      </c>
      <c r="CX154" s="16">
        <v>1.7839654265394127</v>
      </c>
      <c r="CY154" s="16">
        <v>2.4824715854110102</v>
      </c>
      <c r="CZ154" s="16">
        <v>3.0449886275114988</v>
      </c>
      <c r="DA154" s="16">
        <v>3.1160320864901565</v>
      </c>
      <c r="DB154" s="16">
        <v>3.1685799651082722</v>
      </c>
      <c r="DC154" s="16">
        <v>2.102734103514281</v>
      </c>
      <c r="DD154" s="16">
        <v>1.0844954544164356</v>
      </c>
      <c r="DE154" s="16">
        <v>4.3837265953321713E-2</v>
      </c>
      <c r="DF154" s="7"/>
      <c r="DJ154" s="9">
        <v>129</v>
      </c>
      <c r="DK154" s="9" t="s">
        <v>230</v>
      </c>
      <c r="DL154" s="16">
        <v>0</v>
      </c>
      <c r="DM154" s="16">
        <v>3.5486604622159525E-3</v>
      </c>
      <c r="DN154" s="16">
        <v>1.2470316551830517E-2</v>
      </c>
      <c r="DO154" s="16">
        <v>3.0273184596452733E-2</v>
      </c>
      <c r="DP154" s="16">
        <v>5.3688464054861836E-2</v>
      </c>
      <c r="DQ154" s="16">
        <v>4.4770429193673161E-2</v>
      </c>
      <c r="DR154" s="16">
        <v>2.6967561149105007E-2</v>
      </c>
      <c r="DS154" s="16">
        <v>0</v>
      </c>
      <c r="DT154" s="16">
        <v>0</v>
      </c>
      <c r="DU154" s="7"/>
    </row>
    <row r="155" spans="99:259" x14ac:dyDescent="0.45">
      <c r="CU155" s="9">
        <v>244</v>
      </c>
      <c r="CV155" s="9" t="s">
        <v>123</v>
      </c>
      <c r="CW155" s="16">
        <v>0</v>
      </c>
      <c r="CX155" s="16">
        <v>14.547317204365369</v>
      </c>
      <c r="CY155" s="16">
        <v>15.471073698521705</v>
      </c>
      <c r="CZ155" s="16">
        <v>15.76107323710934</v>
      </c>
      <c r="DA155" s="16">
        <v>13.296980517228622</v>
      </c>
      <c r="DB155" s="16">
        <v>11.375424933245119</v>
      </c>
      <c r="DC155" s="16">
        <v>10.219400419184659</v>
      </c>
      <c r="DD155" s="16">
        <v>4.1239671843699615</v>
      </c>
      <c r="DE155" s="16">
        <v>2.4579211116382116E-2</v>
      </c>
      <c r="DF155" s="7"/>
      <c r="DJ155" s="9">
        <v>131</v>
      </c>
      <c r="DK155" s="9" t="s">
        <v>231</v>
      </c>
      <c r="DL155" s="16">
        <v>0</v>
      </c>
      <c r="DM155" s="16">
        <v>1.6365007604345463E-2</v>
      </c>
      <c r="DN155" s="16">
        <v>4.4035733568373134E-2</v>
      </c>
      <c r="DO155" s="16">
        <v>9.0838399356787142E-2</v>
      </c>
      <c r="DP155" s="16">
        <v>0.15446337453127459</v>
      </c>
      <c r="DQ155" s="16">
        <v>0.15608547182407179</v>
      </c>
      <c r="DR155" s="16">
        <v>0.10928280603572733</v>
      </c>
      <c r="DS155" s="16">
        <v>2.9292823256928977E-2</v>
      </c>
      <c r="DT155" s="16">
        <v>0</v>
      </c>
      <c r="DU155" s="7"/>
    </row>
    <row r="156" spans="99:259" x14ac:dyDescent="0.45">
      <c r="CU156" s="9">
        <v>245</v>
      </c>
      <c r="CV156" s="9" t="s">
        <v>122</v>
      </c>
      <c r="CW156" s="16">
        <v>0</v>
      </c>
      <c r="CX156" s="16">
        <v>71.67868365838271</v>
      </c>
      <c r="CY156" s="16">
        <v>69.267866781201022</v>
      </c>
      <c r="CZ156" s="16">
        <v>69.570937007822081</v>
      </c>
      <c r="DA156" s="16">
        <v>58.784749308267585</v>
      </c>
      <c r="DB156" s="16">
        <v>56.117154913404896</v>
      </c>
      <c r="DC156" s="16">
        <v>46.10060557694127</v>
      </c>
      <c r="DD156" s="16">
        <v>30.177968697889053</v>
      </c>
      <c r="DE156" s="16">
        <v>0.83590470719287813</v>
      </c>
      <c r="DF156" s="7"/>
      <c r="DJ156" s="9">
        <v>133</v>
      </c>
      <c r="DK156" s="9" t="s">
        <v>183</v>
      </c>
      <c r="DL156" s="16">
        <v>0</v>
      </c>
      <c r="DM156" s="16">
        <v>0</v>
      </c>
      <c r="DN156" s="16">
        <v>1.6423787754635651E-4</v>
      </c>
      <c r="DO156" s="16">
        <v>5.0447045303417676E-2</v>
      </c>
      <c r="DP156" s="16">
        <v>0.13661628845775048</v>
      </c>
      <c r="DQ156" s="16">
        <v>0.28437690706939189</v>
      </c>
      <c r="DR156" s="16">
        <v>0.48730223155306635</v>
      </c>
      <c r="DS156" s="16">
        <v>0.69255576659676454</v>
      </c>
      <c r="DT156" s="16">
        <v>0.6119433616688511</v>
      </c>
      <c r="DU156" s="7"/>
    </row>
    <row r="157" spans="99:259" x14ac:dyDescent="0.45">
      <c r="CU157" s="9">
        <v>263</v>
      </c>
      <c r="CV157" s="9" t="s">
        <v>116</v>
      </c>
      <c r="CW157" s="16">
        <v>0</v>
      </c>
      <c r="CX157" s="16">
        <v>1.0406692605759931</v>
      </c>
      <c r="CY157" s="16">
        <v>0.77023863896849565</v>
      </c>
      <c r="CZ157" s="16">
        <v>0.53221114896428845</v>
      </c>
      <c r="DA157" s="16">
        <v>0.36538787566645275</v>
      </c>
      <c r="DB157" s="16">
        <v>4.2230922104295521E-4</v>
      </c>
      <c r="DC157" s="16">
        <v>0</v>
      </c>
      <c r="DD157" s="16">
        <v>0</v>
      </c>
      <c r="DE157" s="16">
        <v>0</v>
      </c>
      <c r="DF157" s="7"/>
      <c r="DJ157" s="9">
        <v>134</v>
      </c>
      <c r="DK157" s="9" t="s">
        <v>232</v>
      </c>
      <c r="DL157" s="16">
        <v>0</v>
      </c>
      <c r="DM157" s="16">
        <v>0</v>
      </c>
      <c r="DN157" s="16">
        <v>0</v>
      </c>
      <c r="DO157" s="16">
        <v>9.4744469060982755E-3</v>
      </c>
      <c r="DP157" s="16">
        <v>2.5389446692916887E-2</v>
      </c>
      <c r="DQ157" s="16">
        <v>4.9510125774654495E-2</v>
      </c>
      <c r="DR157" s="16">
        <v>7.9686437222834999E-2</v>
      </c>
      <c r="DS157" s="16">
        <v>6.4335839664342018E-2</v>
      </c>
      <c r="DT157" s="16">
        <v>4.0199794565270473E-2</v>
      </c>
      <c r="DU157" s="7"/>
    </row>
    <row r="158" spans="99:259" x14ac:dyDescent="0.45">
      <c r="CU158" s="9">
        <v>264</v>
      </c>
      <c r="CV158" s="9" t="s">
        <v>115</v>
      </c>
      <c r="CW158" s="16">
        <v>0</v>
      </c>
      <c r="CX158" s="16">
        <v>7.9583777387379433</v>
      </c>
      <c r="CY158" s="16">
        <v>5.5396030040625401</v>
      </c>
      <c r="CZ158" s="16">
        <v>3.762033871469546</v>
      </c>
      <c r="DA158" s="16">
        <v>2.5832390511363594</v>
      </c>
      <c r="DB158" s="16">
        <v>7.2212582510642609E-3</v>
      </c>
      <c r="DC158" s="16">
        <v>0</v>
      </c>
      <c r="DD158" s="16">
        <v>0</v>
      </c>
      <c r="DE158" s="16">
        <v>0</v>
      </c>
      <c r="DF158" s="7"/>
      <c r="DJ158" s="9">
        <v>135</v>
      </c>
      <c r="DK158" s="9" t="s">
        <v>233</v>
      </c>
      <c r="DL158" s="16">
        <v>0</v>
      </c>
      <c r="DM158" s="16">
        <v>0</v>
      </c>
      <c r="DN158" s="16">
        <v>0</v>
      </c>
      <c r="DO158" s="16">
        <v>1.3289799150748363E-2</v>
      </c>
      <c r="DP158" s="16">
        <v>3.5696889600562741E-2</v>
      </c>
      <c r="DQ158" s="16">
        <v>7.3320393645303114E-2</v>
      </c>
      <c r="DR158" s="16">
        <v>7.6870853963928232E-2</v>
      </c>
      <c r="DS158" s="16">
        <v>5.4441931853820999E-2</v>
      </c>
      <c r="DT158" s="16">
        <v>1.6796876521069991E-2</v>
      </c>
      <c r="DU158" s="7"/>
    </row>
    <row r="159" spans="99:259" x14ac:dyDescent="0.45">
      <c r="CU159" s="9">
        <v>266</v>
      </c>
      <c r="CV159" s="9" t="s">
        <v>256</v>
      </c>
      <c r="CW159" s="16">
        <v>0</v>
      </c>
      <c r="CX159" s="16">
        <v>-2.961627813281437E-2</v>
      </c>
      <c r="CY159" s="16">
        <v>-0.36449474483972888</v>
      </c>
      <c r="CZ159" s="16">
        <v>-4.3206525720910127</v>
      </c>
      <c r="DA159" s="16">
        <v>-4.8270791934503618</v>
      </c>
      <c r="DB159" s="16">
        <v>-5.8821667086262206</v>
      </c>
      <c r="DC159" s="16">
        <v>-6.7977250355807097</v>
      </c>
      <c r="DD159" s="16">
        <v>-8.9216212534094961</v>
      </c>
      <c r="DE159" s="16">
        <v>-10.149999999994646</v>
      </c>
      <c r="DF159" s="7"/>
      <c r="DJ159" s="9">
        <v>136</v>
      </c>
      <c r="DK159" s="9" t="s">
        <v>187</v>
      </c>
      <c r="DL159" s="16">
        <v>0</v>
      </c>
      <c r="DM159" s="16">
        <v>0</v>
      </c>
      <c r="DN159" s="16">
        <v>0</v>
      </c>
      <c r="DO159" s="16">
        <v>0</v>
      </c>
      <c r="DP159" s="16">
        <v>0</v>
      </c>
      <c r="DQ159" s="16">
        <v>0</v>
      </c>
      <c r="DR159" s="16">
        <v>0</v>
      </c>
      <c r="DS159" s="16">
        <v>0</v>
      </c>
      <c r="DT159" s="16">
        <v>1.1939050792657276E-2</v>
      </c>
      <c r="DU159" s="7"/>
    </row>
    <row r="160" spans="99:259" x14ac:dyDescent="0.45">
      <c r="CU160" s="9">
        <v>267</v>
      </c>
      <c r="CV160" s="9" t="s">
        <v>257</v>
      </c>
      <c r="CW160" s="16">
        <v>0</v>
      </c>
      <c r="CX160" s="16">
        <v>-7.4793631657929877E-2</v>
      </c>
      <c r="CY160" s="16">
        <v>0</v>
      </c>
      <c r="CZ160" s="16">
        <v>-1.0674227956399143</v>
      </c>
      <c r="DA160" s="16">
        <v>-10.514138164569751</v>
      </c>
      <c r="DB160" s="16">
        <v>-32.876304484175982</v>
      </c>
      <c r="DC160" s="16">
        <v>-54.175728157083434</v>
      </c>
      <c r="DD160" s="16">
        <v>-49.485039592351967</v>
      </c>
      <c r="DE160" s="16">
        <v>-25.345389615374188</v>
      </c>
      <c r="DF160" s="7"/>
      <c r="DJ160" s="9">
        <v>137</v>
      </c>
      <c r="DK160" s="9" t="s">
        <v>190</v>
      </c>
      <c r="DL160" s="16">
        <v>0</v>
      </c>
      <c r="DM160" s="16">
        <v>0</v>
      </c>
      <c r="DN160" s="16">
        <v>0</v>
      </c>
      <c r="DO160" s="16">
        <v>0</v>
      </c>
      <c r="DP160" s="16">
        <v>0</v>
      </c>
      <c r="DQ160" s="16">
        <v>0</v>
      </c>
      <c r="DR160" s="16">
        <v>0</v>
      </c>
      <c r="DS160" s="16">
        <v>0</v>
      </c>
      <c r="DT160" s="16">
        <v>0.13394788547231071</v>
      </c>
      <c r="DU160" s="7"/>
    </row>
    <row r="161" spans="99:125" x14ac:dyDescent="0.45">
      <c r="CU161" s="9">
        <v>268</v>
      </c>
      <c r="CV161" s="9" t="s">
        <v>258</v>
      </c>
      <c r="CW161" s="16">
        <v>0</v>
      </c>
      <c r="CX161" s="16">
        <v>-8.6663836278268516</v>
      </c>
      <c r="CY161" s="16">
        <v>-13.040899240291594</v>
      </c>
      <c r="CZ161" s="16">
        <v>-21.52443289387362</v>
      </c>
      <c r="DA161" s="16">
        <v>-25.283930098361935</v>
      </c>
      <c r="DB161" s="16">
        <v>-28.853097347326397</v>
      </c>
      <c r="DC161" s="16">
        <v>-32.238029996546423</v>
      </c>
      <c r="DD161" s="16">
        <v>-35.438728045132571</v>
      </c>
      <c r="DE161" s="16">
        <v>-38.455191493979093</v>
      </c>
      <c r="DF161" s="7"/>
      <c r="DJ161" s="9">
        <v>140</v>
      </c>
      <c r="DK161" s="9" t="s">
        <v>113</v>
      </c>
      <c r="DL161" s="16">
        <v>0</v>
      </c>
      <c r="DM161" s="16">
        <v>0</v>
      </c>
      <c r="DN161" s="16">
        <v>0</v>
      </c>
      <c r="DO161" s="16">
        <v>0</v>
      </c>
      <c r="DP161" s="16">
        <v>0</v>
      </c>
      <c r="DQ161" s="16">
        <v>0</v>
      </c>
      <c r="DR161" s="16">
        <v>0</v>
      </c>
      <c r="DS161" s="16">
        <v>1.3543646655720292E-2</v>
      </c>
      <c r="DT161" s="16">
        <v>0.10266558593541471</v>
      </c>
      <c r="DU161" s="7"/>
    </row>
    <row r="162" spans="99:125" x14ac:dyDescent="0.45">
      <c r="CU162" s="9">
        <v>269</v>
      </c>
      <c r="CV162" s="9" t="s">
        <v>259</v>
      </c>
      <c r="CW162" s="16">
        <v>0</v>
      </c>
      <c r="CX162" s="16">
        <v>-3.3505865418800777E-3</v>
      </c>
      <c r="CY162" s="16">
        <v>-2.962542127316141E-3</v>
      </c>
      <c r="CZ162" s="16">
        <v>-7.3667834514578642E-3</v>
      </c>
      <c r="DA162" s="16">
        <v>-7.6403721084289077E-3</v>
      </c>
      <c r="DB162" s="16">
        <v>-4.1980707269079686E-3</v>
      </c>
      <c r="DC162" s="16">
        <v>0</v>
      </c>
      <c r="DD162" s="16">
        <v>-7.4772007837265546</v>
      </c>
      <c r="DE162" s="16">
        <v>-13.987808567462228</v>
      </c>
      <c r="DF162" s="7"/>
      <c r="DJ162" s="9">
        <v>142</v>
      </c>
      <c r="DK162" s="9" t="s">
        <v>120</v>
      </c>
      <c r="DL162" s="16">
        <v>0</v>
      </c>
      <c r="DM162" s="16">
        <v>0</v>
      </c>
      <c r="DN162" s="16">
        <v>0</v>
      </c>
      <c r="DO162" s="16">
        <v>0</v>
      </c>
      <c r="DP162" s="16">
        <v>0</v>
      </c>
      <c r="DQ162" s="16">
        <v>0</v>
      </c>
      <c r="DR162" s="16">
        <v>0</v>
      </c>
      <c r="DS162" s="16">
        <v>1.0263663094233592E-2</v>
      </c>
      <c r="DT162" s="16">
        <v>5.8958103712696136E-2</v>
      </c>
      <c r="DU162" s="7"/>
    </row>
    <row r="163" spans="99:125" x14ac:dyDescent="0.45">
      <c r="CU163" s="9">
        <v>270</v>
      </c>
      <c r="CV163" s="9" t="s">
        <v>260</v>
      </c>
      <c r="CW163" s="16">
        <v>0</v>
      </c>
      <c r="CX163" s="16">
        <v>0</v>
      </c>
      <c r="CY163" s="16">
        <v>0</v>
      </c>
      <c r="CZ163" s="16">
        <v>0</v>
      </c>
      <c r="DA163" s="16">
        <v>0</v>
      </c>
      <c r="DB163" s="16">
        <v>0</v>
      </c>
      <c r="DC163" s="16">
        <v>0</v>
      </c>
      <c r="DD163" s="16">
        <v>0</v>
      </c>
      <c r="DE163" s="16">
        <v>-1.7455125963347022</v>
      </c>
      <c r="DF163" s="7"/>
      <c r="DJ163" s="9">
        <v>144</v>
      </c>
      <c r="DK163" s="9" t="s">
        <v>155</v>
      </c>
      <c r="DL163" s="16">
        <v>0</v>
      </c>
      <c r="DM163" s="16">
        <v>0</v>
      </c>
      <c r="DN163" s="16">
        <v>0</v>
      </c>
      <c r="DO163" s="16">
        <v>0</v>
      </c>
      <c r="DP163" s="16">
        <v>0</v>
      </c>
      <c r="DQ163" s="16">
        <v>0</v>
      </c>
      <c r="DR163" s="16">
        <v>0</v>
      </c>
      <c r="DS163" s="16">
        <v>0.32183185318931939</v>
      </c>
      <c r="DT163" s="16">
        <v>2.3465479975360974</v>
      </c>
      <c r="DU163" s="7"/>
    </row>
    <row r="164" spans="99:125" x14ac:dyDescent="0.45">
      <c r="CU164" s="9">
        <v>273</v>
      </c>
      <c r="CV164" s="9" t="s">
        <v>261</v>
      </c>
      <c r="CW164" s="16">
        <v>0</v>
      </c>
      <c r="CX164" s="16">
        <v>6.4607801378867613</v>
      </c>
      <c r="CY164" s="16">
        <v>6.5357109244887264</v>
      </c>
      <c r="CZ164" s="16">
        <v>6.5614568814796925</v>
      </c>
      <c r="DA164" s="16">
        <v>6.5519822978864726</v>
      </c>
      <c r="DB164" s="16">
        <v>6.5419398915940379</v>
      </c>
      <c r="DC164" s="16">
        <v>6.531225274354731</v>
      </c>
      <c r="DD164" s="16">
        <v>6.5092589117740181</v>
      </c>
      <c r="DE164" s="16">
        <v>6.4861491562934512</v>
      </c>
      <c r="DF164" s="7"/>
      <c r="DJ164" s="9">
        <v>145</v>
      </c>
      <c r="DK164" s="9" t="s">
        <v>160</v>
      </c>
      <c r="DL164" s="16">
        <v>0</v>
      </c>
      <c r="DM164" s="16">
        <v>0</v>
      </c>
      <c r="DN164" s="16">
        <v>0</v>
      </c>
      <c r="DO164" s="16">
        <v>0</v>
      </c>
      <c r="DP164" s="16">
        <v>0</v>
      </c>
      <c r="DQ164" s="16">
        <v>0</v>
      </c>
      <c r="DR164" s="16">
        <v>0</v>
      </c>
      <c r="DS164" s="16">
        <v>0</v>
      </c>
      <c r="DT164" s="16">
        <v>0.5881955737645117</v>
      </c>
      <c r="DU164" s="7"/>
    </row>
    <row r="165" spans="99:125" x14ac:dyDescent="0.45">
      <c r="CU165" s="9">
        <v>274</v>
      </c>
      <c r="CV165" s="9" t="s">
        <v>183</v>
      </c>
      <c r="CW165" s="16">
        <v>0</v>
      </c>
      <c r="CX165" s="16">
        <v>0</v>
      </c>
      <c r="CY165" s="16">
        <v>0</v>
      </c>
      <c r="CZ165" s="16">
        <v>2.0655630110219793E-2</v>
      </c>
      <c r="DA165" s="16">
        <v>5.5937778227888903E-2</v>
      </c>
      <c r="DB165" s="16">
        <v>0.11643861525265177</v>
      </c>
      <c r="DC165" s="16">
        <v>0.19952675458947755</v>
      </c>
      <c r="DD165" s="16">
        <v>0.2835681669798516</v>
      </c>
      <c r="DE165" s="16">
        <v>0.25056127809748169</v>
      </c>
      <c r="DF165" s="7"/>
      <c r="DJ165" s="9">
        <v>146</v>
      </c>
      <c r="DK165" s="9" t="s">
        <v>164</v>
      </c>
      <c r="DL165" s="16">
        <v>0</v>
      </c>
      <c r="DM165" s="16">
        <v>0</v>
      </c>
      <c r="DN165" s="16">
        <v>0</v>
      </c>
      <c r="DO165" s="16">
        <v>0</v>
      </c>
      <c r="DP165" s="16">
        <v>0</v>
      </c>
      <c r="DQ165" s="16">
        <v>0</v>
      </c>
      <c r="DR165" s="16">
        <v>3.1465140039127211E-2</v>
      </c>
      <c r="DS165" s="16">
        <v>1.0618023445051434</v>
      </c>
      <c r="DT165" s="16">
        <v>2.25098648684915</v>
      </c>
      <c r="DU165" s="7"/>
    </row>
    <row r="166" spans="99:125" x14ac:dyDescent="0.45">
      <c r="CU166" s="9">
        <v>275</v>
      </c>
      <c r="CV166" s="9" t="s">
        <v>262</v>
      </c>
      <c r="CW166" s="16">
        <v>0</v>
      </c>
      <c r="CX166" s="16">
        <v>1.2324187099465231</v>
      </c>
      <c r="CY166" s="16">
        <v>1.2011360040649104</v>
      </c>
      <c r="CZ166" s="16">
        <v>1.1649634901482966</v>
      </c>
      <c r="DA166" s="16">
        <v>1.1238730635711582</v>
      </c>
      <c r="DB166" s="16">
        <v>1.0778373415607163</v>
      </c>
      <c r="DC166" s="16">
        <v>1.0325132517966735</v>
      </c>
      <c r="DD166" s="16">
        <v>0.98798547599413555</v>
      </c>
      <c r="DE166" s="16">
        <v>0.94422967534557944</v>
      </c>
      <c r="DF166" s="7"/>
      <c r="DJ166" s="9">
        <v>147</v>
      </c>
      <c r="DK166" s="9" t="s">
        <v>169</v>
      </c>
      <c r="DL166" s="16">
        <v>0</v>
      </c>
      <c r="DM166" s="16">
        <v>0</v>
      </c>
      <c r="DN166" s="16">
        <v>0</v>
      </c>
      <c r="DO166" s="16">
        <v>0</v>
      </c>
      <c r="DP166" s="16">
        <v>0</v>
      </c>
      <c r="DQ166" s="16">
        <v>0</v>
      </c>
      <c r="DR166" s="16">
        <v>0</v>
      </c>
      <c r="DS166" s="16">
        <v>0.22111088484695932</v>
      </c>
      <c r="DT166" s="16">
        <v>1.7720140918426273</v>
      </c>
      <c r="DU166" s="7"/>
    </row>
    <row r="167" spans="99:125" x14ac:dyDescent="0.45">
      <c r="CU167" s="9">
        <v>276</v>
      </c>
      <c r="CV167" s="9" t="s">
        <v>263</v>
      </c>
      <c r="CW167" s="16">
        <v>0</v>
      </c>
      <c r="CX167" s="16">
        <v>1.4376936673579874</v>
      </c>
      <c r="CY167" s="16">
        <v>1.3986196795425705</v>
      </c>
      <c r="CZ167" s="16">
        <v>1.3521319742631344</v>
      </c>
      <c r="DA167" s="16">
        <v>1.298197748066684</v>
      </c>
      <c r="DB167" s="16">
        <v>1.2436278694070582</v>
      </c>
      <c r="DC167" s="16">
        <v>1.190030004701186</v>
      </c>
      <c r="DD167" s="16">
        <v>1.1373747329790356</v>
      </c>
      <c r="DE167" s="16">
        <v>1.085633397442018</v>
      </c>
      <c r="DF167" s="7"/>
      <c r="DJ167" s="9">
        <v>148</v>
      </c>
      <c r="DK167" s="9" t="s">
        <v>172</v>
      </c>
      <c r="DL167" s="16">
        <v>0</v>
      </c>
      <c r="DM167" s="16">
        <v>0</v>
      </c>
      <c r="DN167" s="16">
        <v>0</v>
      </c>
      <c r="DO167" s="16">
        <v>1.2554958966762331E-2</v>
      </c>
      <c r="DP167" s="16">
        <v>0.14138369129562625</v>
      </c>
      <c r="DQ167" s="16">
        <v>0.5242095729191375</v>
      </c>
      <c r="DR167" s="16">
        <v>1.2609274666322141</v>
      </c>
      <c r="DS167" s="16">
        <v>1.6602345059695385</v>
      </c>
      <c r="DT167" s="16">
        <v>1.143509411718294</v>
      </c>
      <c r="DU167" s="7"/>
    </row>
    <row r="168" spans="99:125" x14ac:dyDescent="0.45">
      <c r="CU168" s="9">
        <v>277</v>
      </c>
      <c r="CV168" s="9" t="s">
        <v>247</v>
      </c>
      <c r="CW168" s="16">
        <v>0</v>
      </c>
      <c r="CX168" s="16">
        <v>0.43206747209427759</v>
      </c>
      <c r="CY168" s="16">
        <v>0.74337836713710825</v>
      </c>
      <c r="CZ168" s="16">
        <v>1.0225613832352907</v>
      </c>
      <c r="DA168" s="16">
        <v>1.1566268491667984</v>
      </c>
      <c r="DB168" s="16">
        <v>1.4521402304134994</v>
      </c>
      <c r="DC168" s="16">
        <v>1.7796890020051455</v>
      </c>
      <c r="DD168" s="16">
        <v>1.743763212090339</v>
      </c>
      <c r="DE168" s="16">
        <v>1.7162283223562602</v>
      </c>
      <c r="DF168" s="7"/>
      <c r="DJ168" s="9">
        <v>149</v>
      </c>
      <c r="DK168" s="9" t="s">
        <v>175</v>
      </c>
      <c r="DL168" s="16">
        <v>0</v>
      </c>
      <c r="DM168" s="16">
        <v>0</v>
      </c>
      <c r="DN168" s="16">
        <v>0</v>
      </c>
      <c r="DO168" s="16">
        <v>0</v>
      </c>
      <c r="DP168" s="16">
        <v>0</v>
      </c>
      <c r="DQ168" s="16">
        <v>0</v>
      </c>
      <c r="DR168" s="16">
        <v>7.0783201325012812E-2</v>
      </c>
      <c r="DS168" s="16">
        <v>0.26747292435728398</v>
      </c>
      <c r="DT168" s="16">
        <v>0.23915964382747143</v>
      </c>
      <c r="DU168" s="7"/>
    </row>
    <row r="169" spans="99:125" x14ac:dyDescent="0.45">
      <c r="CU169" s="9">
        <v>278</v>
      </c>
      <c r="CV169" s="9" t="s">
        <v>249</v>
      </c>
      <c r="CW169" s="16">
        <v>0</v>
      </c>
      <c r="CX169" s="16">
        <v>2.0892567476810635</v>
      </c>
      <c r="CY169" s="16">
        <v>6.1934461167935799</v>
      </c>
      <c r="CZ169" s="16">
        <v>6.2080985591974045</v>
      </c>
      <c r="DA169" s="16">
        <v>6.3441831905718331</v>
      </c>
      <c r="DB169" s="16">
        <v>6.7130281015369881</v>
      </c>
      <c r="DC169" s="16">
        <v>6.8864254105444038</v>
      </c>
      <c r="DD169" s="16">
        <v>6.7663935384470077</v>
      </c>
      <c r="DE169" s="16">
        <v>6.4991140100832654</v>
      </c>
      <c r="DF169" s="7"/>
      <c r="DJ169" s="9">
        <v>150</v>
      </c>
      <c r="DK169" s="9" t="s">
        <v>219</v>
      </c>
      <c r="DL169" s="16">
        <v>0</v>
      </c>
      <c r="DM169" s="16">
        <v>3.1132986430056554E-2</v>
      </c>
      <c r="DN169" s="16">
        <v>8.3831844445324363E-2</v>
      </c>
      <c r="DO169" s="16">
        <v>0.17288430259433468</v>
      </c>
      <c r="DP169" s="16">
        <v>0.29195838039371036</v>
      </c>
      <c r="DQ169" s="16">
        <v>0.48176112535022897</v>
      </c>
      <c r="DR169" s="16">
        <v>0.70147439104780185</v>
      </c>
      <c r="DS169" s="16">
        <v>0.64215626178950169</v>
      </c>
      <c r="DT169" s="16">
        <v>0.39965465881779799</v>
      </c>
      <c r="DU169" s="7"/>
    </row>
    <row r="170" spans="99:125" x14ac:dyDescent="0.45">
      <c r="CU170" s="9">
        <v>279</v>
      </c>
      <c r="CV170" s="9" t="s">
        <v>264</v>
      </c>
      <c r="CW170" s="16">
        <v>0</v>
      </c>
      <c r="CX170" s="16">
        <v>1.797873270123016</v>
      </c>
      <c r="CY170" s="16">
        <v>1.7490102333542412</v>
      </c>
      <c r="CZ170" s="16">
        <v>1.6908761502221465</v>
      </c>
      <c r="DA170" s="16">
        <v>1.623429999155829</v>
      </c>
      <c r="DB170" s="16">
        <v>1.555188948703224</v>
      </c>
      <c r="DC170" s="16">
        <v>1.4881634275018507</v>
      </c>
      <c r="DD170" s="16">
        <v>1.4223166433171941</v>
      </c>
      <c r="DE170" s="16">
        <v>1.3576127600797863</v>
      </c>
      <c r="DF170" s="7"/>
      <c r="DJ170" s="9">
        <v>151</v>
      </c>
      <c r="DK170" s="9" t="s">
        <v>222</v>
      </c>
      <c r="DL170" s="16">
        <v>0</v>
      </c>
      <c r="DM170" s="16">
        <v>2.5684714295652979E-2</v>
      </c>
      <c r="DN170" s="16">
        <v>6.9161272698539278E-2</v>
      </c>
      <c r="DO170" s="16">
        <v>0.14262955105170949</v>
      </c>
      <c r="DP170" s="16">
        <v>0.22191321491240393</v>
      </c>
      <c r="DQ170" s="16">
        <v>0.1784584832908041</v>
      </c>
      <c r="DR170" s="16">
        <v>0.1049902049376618</v>
      </c>
      <c r="DS170" s="16">
        <v>0</v>
      </c>
      <c r="DT170" s="16">
        <v>0</v>
      </c>
      <c r="DU170" s="7"/>
    </row>
    <row r="171" spans="99:125" x14ac:dyDescent="0.45">
      <c r="CU171" s="9">
        <v>280</v>
      </c>
      <c r="CV171" s="9" t="s">
        <v>265</v>
      </c>
      <c r="CW171" s="16">
        <v>0</v>
      </c>
      <c r="CX171" s="16">
        <v>1.0444250410434031</v>
      </c>
      <c r="CY171" s="16">
        <v>1.017914211261205</v>
      </c>
      <c r="CZ171" s="16">
        <v>0.98725946589643432</v>
      </c>
      <c r="DA171" s="16">
        <v>0.95243698872595439</v>
      </c>
      <c r="DB171" s="16">
        <v>0.91342357395804941</v>
      </c>
      <c r="DC171" s="16">
        <v>0.87501323878895487</v>
      </c>
      <c r="DD171" s="16">
        <v>0.83727774878272065</v>
      </c>
      <c r="DE171" s="16">
        <v>0.80019647779034608</v>
      </c>
      <c r="DF171" s="7"/>
      <c r="DJ171" s="9">
        <v>152</v>
      </c>
      <c r="DK171" s="9" t="s">
        <v>224</v>
      </c>
      <c r="DL171" s="16">
        <v>0</v>
      </c>
      <c r="DM171" s="16">
        <v>4.6699479646680316E-2</v>
      </c>
      <c r="DN171" s="16">
        <v>0.12574776595126502</v>
      </c>
      <c r="DO171" s="16">
        <v>0.25932645317363934</v>
      </c>
      <c r="DP171" s="16">
        <v>0.43793757210025641</v>
      </c>
      <c r="DQ171" s="16">
        <v>0.73428243331465193</v>
      </c>
      <c r="DR171" s="16">
        <v>0.65505297086483893</v>
      </c>
      <c r="DS171" s="16">
        <v>0.4297423722918568</v>
      </c>
      <c r="DT171" s="16">
        <v>5.4349224772949352E-2</v>
      </c>
      <c r="DU171" s="7"/>
    </row>
    <row r="172" spans="99:125" x14ac:dyDescent="0.45">
      <c r="CU172" s="9">
        <v>281</v>
      </c>
      <c r="CV172" s="9" t="s">
        <v>207</v>
      </c>
      <c r="CW172" s="16">
        <v>0</v>
      </c>
      <c r="CX172" s="16">
        <v>5.5454264054373755E-3</v>
      </c>
      <c r="CY172" s="16">
        <v>2.2841922202274868E-2</v>
      </c>
      <c r="CZ172" s="16">
        <v>5.5688227946444326E-2</v>
      </c>
      <c r="DA172" s="16">
        <v>0.10863250408734589</v>
      </c>
      <c r="DB172" s="16">
        <v>0.19091756322814876</v>
      </c>
      <c r="DC172" s="16">
        <v>0.19468922749774784</v>
      </c>
      <c r="DD172" s="16">
        <v>0.18251692273282874</v>
      </c>
      <c r="DE172" s="16">
        <v>8.2935367795936479E-2</v>
      </c>
      <c r="DF172" s="7"/>
      <c r="DJ172" s="9">
        <v>153</v>
      </c>
      <c r="DK172" s="9" t="s">
        <v>127</v>
      </c>
      <c r="DL172" s="16">
        <v>0</v>
      </c>
      <c r="DM172" s="16">
        <v>0</v>
      </c>
      <c r="DN172" s="16">
        <v>0</v>
      </c>
      <c r="DO172" s="16">
        <v>0</v>
      </c>
      <c r="DP172" s="16">
        <v>0</v>
      </c>
      <c r="DQ172" s="16">
        <v>0</v>
      </c>
      <c r="DR172" s="16">
        <v>0</v>
      </c>
      <c r="DS172" s="16">
        <v>0</v>
      </c>
      <c r="DT172" s="16">
        <v>2.4526118132130886E-4</v>
      </c>
      <c r="DU172" s="7"/>
    </row>
    <row r="173" spans="99:125" x14ac:dyDescent="0.45">
      <c r="CU173" s="9">
        <v>283</v>
      </c>
      <c r="CV173" s="9" t="s">
        <v>210</v>
      </c>
      <c r="CW173" s="16">
        <v>0</v>
      </c>
      <c r="CX173" s="16">
        <v>2.7740899646458542E-2</v>
      </c>
      <c r="CY173" s="16">
        <v>7.4697966694722923E-2</v>
      </c>
      <c r="CZ173" s="16">
        <v>0.15404773639124</v>
      </c>
      <c r="DA173" s="16">
        <v>0.26014812755762629</v>
      </c>
      <c r="DB173" s="16">
        <v>0.43849089193428115</v>
      </c>
      <c r="DC173" s="16">
        <v>0.58603944402201302</v>
      </c>
      <c r="DD173" s="16">
        <v>0.47148347099233062</v>
      </c>
      <c r="DE173" s="16">
        <v>0.24618363956786193</v>
      </c>
      <c r="DF173" s="7"/>
      <c r="DJ173" s="9">
        <v>154</v>
      </c>
      <c r="DK173" s="9" t="s">
        <v>225</v>
      </c>
      <c r="DL173" s="16">
        <v>0</v>
      </c>
      <c r="DM173" s="16">
        <v>0</v>
      </c>
      <c r="DN173" s="16">
        <v>0</v>
      </c>
      <c r="DO173" s="16">
        <v>2.3193982256410103E-2</v>
      </c>
      <c r="DP173" s="16">
        <v>6.200246702463711E-2</v>
      </c>
      <c r="DQ173" s="16">
        <v>0.12703954393621208</v>
      </c>
      <c r="DR173" s="16">
        <v>0.21262108836618157</v>
      </c>
      <c r="DS173" s="16">
        <v>0.35485647358693728</v>
      </c>
      <c r="DT173" s="16">
        <v>0.59038788354475302</v>
      </c>
      <c r="DU173" s="7"/>
    </row>
    <row r="174" spans="99:125" x14ac:dyDescent="0.45">
      <c r="CU174" s="9">
        <v>284</v>
      </c>
      <c r="CV174" s="9" t="s">
        <v>62</v>
      </c>
      <c r="CW174" s="16">
        <v>0</v>
      </c>
      <c r="CX174" s="16">
        <v>0.57166468048061725</v>
      </c>
      <c r="CY174" s="16">
        <v>1.2157631534156017</v>
      </c>
      <c r="CZ174" s="16">
        <v>1.6844052758835957</v>
      </c>
      <c r="DA174" s="16">
        <v>1.3402250808550906</v>
      </c>
      <c r="DB174" s="16">
        <v>0.76274450709559527</v>
      </c>
      <c r="DC174" s="16">
        <v>0.29410238462778387</v>
      </c>
      <c r="DD174" s="16">
        <v>6.6617899175872963E-2</v>
      </c>
      <c r="DE174" s="16">
        <v>0</v>
      </c>
      <c r="DF174" s="7"/>
      <c r="DJ174" s="9">
        <v>155</v>
      </c>
      <c r="DK174" s="9" t="s">
        <v>228</v>
      </c>
      <c r="DL174" s="16">
        <v>0</v>
      </c>
      <c r="DM174" s="16">
        <v>0</v>
      </c>
      <c r="DN174" s="16">
        <v>0</v>
      </c>
      <c r="DO174" s="16">
        <v>3.4792666723949615E-2</v>
      </c>
      <c r="DP174" s="16">
        <v>9.3009567002055607E-2</v>
      </c>
      <c r="DQ174" s="16">
        <v>0.1905746377929062</v>
      </c>
      <c r="DR174" s="16">
        <v>0.31896563246774068</v>
      </c>
      <c r="DS174" s="16">
        <v>0.53235696185793313</v>
      </c>
      <c r="DT174" s="16">
        <v>0.73507752826997674</v>
      </c>
      <c r="DU174" s="7"/>
    </row>
    <row r="175" spans="99:125" x14ac:dyDescent="0.45">
      <c r="CU175" s="9">
        <v>285</v>
      </c>
      <c r="CV175" s="9" t="s">
        <v>73</v>
      </c>
      <c r="CW175" s="16">
        <v>0</v>
      </c>
      <c r="CX175" s="16">
        <v>1.3358055486883347</v>
      </c>
      <c r="CY175" s="16">
        <v>0.66790277434416734</v>
      </c>
      <c r="CZ175" s="16">
        <v>0</v>
      </c>
      <c r="DA175" s="16">
        <v>0</v>
      </c>
      <c r="DB175" s="16">
        <v>0</v>
      </c>
      <c r="DC175" s="16">
        <v>0</v>
      </c>
      <c r="DD175" s="16">
        <v>0</v>
      </c>
      <c r="DE175" s="16">
        <v>0</v>
      </c>
      <c r="DF175" s="7"/>
      <c r="DJ175" s="9">
        <v>156</v>
      </c>
      <c r="DK175" s="9" t="s">
        <v>193</v>
      </c>
      <c r="DL175" s="16">
        <v>0</v>
      </c>
      <c r="DM175" s="16">
        <v>0</v>
      </c>
      <c r="DN175" s="16">
        <v>0</v>
      </c>
      <c r="DO175" s="16">
        <v>0</v>
      </c>
      <c r="DP175" s="16">
        <v>0</v>
      </c>
      <c r="DQ175" s="16">
        <v>0</v>
      </c>
      <c r="DR175" s="16">
        <v>1.2487120795463798E-2</v>
      </c>
      <c r="DS175" s="16">
        <v>9.170706841390508E-2</v>
      </c>
      <c r="DT175" s="16">
        <v>0.28395363955749647</v>
      </c>
      <c r="DU175" s="7"/>
    </row>
    <row r="176" spans="99:125" x14ac:dyDescent="0.45">
      <c r="CU176" s="9">
        <v>287</v>
      </c>
      <c r="CV176" s="9" t="s">
        <v>212</v>
      </c>
      <c r="CW176" s="16">
        <v>0</v>
      </c>
      <c r="CX176" s="16">
        <v>0</v>
      </c>
      <c r="CY176" s="16">
        <v>1.1277777703340074E-4</v>
      </c>
      <c r="CZ176" s="16">
        <v>1.7263224537777802E-2</v>
      </c>
      <c r="DA176" s="16">
        <v>4.6435729162706746E-2</v>
      </c>
      <c r="DB176" s="16">
        <v>9.613925335860514E-2</v>
      </c>
      <c r="DC176" s="16">
        <v>0.16359037248221475</v>
      </c>
      <c r="DD176" s="16">
        <v>0.27801033699582484</v>
      </c>
      <c r="DE176" s="16">
        <v>0.4718115452203786</v>
      </c>
      <c r="DF176" s="7"/>
      <c r="DJ176" s="9">
        <v>160</v>
      </c>
      <c r="DK176" s="9" t="s">
        <v>135</v>
      </c>
      <c r="DL176" s="16">
        <v>0</v>
      </c>
      <c r="DM176" s="16">
        <v>0</v>
      </c>
      <c r="DN176" s="16">
        <v>0</v>
      </c>
      <c r="DO176" s="16">
        <v>0</v>
      </c>
      <c r="DP176" s="16">
        <v>0</v>
      </c>
      <c r="DQ176" s="16">
        <v>0</v>
      </c>
      <c r="DR176" s="16">
        <v>0</v>
      </c>
      <c r="DS176" s="16">
        <v>2.3566233703352127E-4</v>
      </c>
      <c r="DT176" s="16">
        <v>1.8823156287886258E-3</v>
      </c>
      <c r="DU176" s="7"/>
    </row>
    <row r="177" spans="99:125" x14ac:dyDescent="0.45">
      <c r="CU177" s="9">
        <v>288</v>
      </c>
      <c r="CV177" s="9" t="s">
        <v>216</v>
      </c>
      <c r="CW177" s="16">
        <v>0</v>
      </c>
      <c r="CX177" s="16">
        <v>0</v>
      </c>
      <c r="CY177" s="16">
        <v>1.2688039920274151E-4</v>
      </c>
      <c r="CZ177" s="16">
        <v>1.9419767784068245E-2</v>
      </c>
      <c r="DA177" s="16">
        <v>5.2233807992026586E-2</v>
      </c>
      <c r="DB177" s="16">
        <v>0.10813680989378047</v>
      </c>
      <c r="DC177" s="16">
        <v>0.18398883230133939</v>
      </c>
      <c r="DD177" s="16">
        <v>0.31264585955158564</v>
      </c>
      <c r="DE177" s="16">
        <v>0.44786277996736101</v>
      </c>
      <c r="DF177" s="7"/>
      <c r="DJ177" s="9">
        <v>161</v>
      </c>
      <c r="DK177" s="9" t="s">
        <v>142</v>
      </c>
      <c r="DL177" s="16">
        <v>0</v>
      </c>
      <c r="DM177" s="16">
        <v>0</v>
      </c>
      <c r="DN177" s="16">
        <v>0</v>
      </c>
      <c r="DO177" s="16">
        <v>0</v>
      </c>
      <c r="DP177" s="16">
        <v>0</v>
      </c>
      <c r="DQ177" s="16">
        <v>0</v>
      </c>
      <c r="DR177" s="16">
        <v>0</v>
      </c>
      <c r="DS177" s="16">
        <v>0</v>
      </c>
      <c r="DT177" s="16">
        <v>1.584008873002689E-3</v>
      </c>
      <c r="DU177" s="7"/>
    </row>
    <row r="178" spans="99:125" x14ac:dyDescent="0.45">
      <c r="CU178" s="9">
        <v>289</v>
      </c>
      <c r="CV178" s="9" t="s">
        <v>141</v>
      </c>
      <c r="CW178" s="16">
        <v>0</v>
      </c>
      <c r="CX178" s="16">
        <v>0</v>
      </c>
      <c r="CY178" s="16">
        <v>1.4106732502087454E-4</v>
      </c>
      <c r="CZ178" s="16">
        <v>2.1591871924986999E-2</v>
      </c>
      <c r="DA178" s="16">
        <v>5.8077059667387833E-2</v>
      </c>
      <c r="DB178" s="16">
        <v>0.11828870509189729</v>
      </c>
      <c r="DC178" s="16">
        <v>0.15396726160197258</v>
      </c>
      <c r="DD178" s="16">
        <v>0.14978196861375206</v>
      </c>
      <c r="DE178" s="16">
        <v>8.9500897845985472E-2</v>
      </c>
      <c r="DF178" s="7"/>
      <c r="DJ178" s="9">
        <v>162</v>
      </c>
      <c r="DK178" s="9" t="s">
        <v>180</v>
      </c>
      <c r="DL178" s="16">
        <v>0</v>
      </c>
      <c r="DM178" s="16">
        <v>9.9049588475668568E-2</v>
      </c>
      <c r="DN178" s="16">
        <v>0.33496284987392227</v>
      </c>
      <c r="DO178" s="16">
        <v>0.75230670694801771</v>
      </c>
      <c r="DP178" s="16">
        <v>1.3635289535170063</v>
      </c>
      <c r="DQ178" s="16">
        <v>2.3043609167481733</v>
      </c>
      <c r="DR178" s="16">
        <v>3.8175907911033029</v>
      </c>
      <c r="DS178" s="16">
        <v>6.2417190194673235</v>
      </c>
      <c r="DT178" s="16">
        <v>10.078327434656394</v>
      </c>
      <c r="DU178" s="7"/>
    </row>
    <row r="179" spans="99:125" x14ac:dyDescent="0.45">
      <c r="CU179" s="9">
        <v>290</v>
      </c>
      <c r="CV179" s="9" t="s">
        <v>266</v>
      </c>
      <c r="CW179" s="16">
        <v>0</v>
      </c>
      <c r="CX179" s="16">
        <v>0.35852956044309714</v>
      </c>
      <c r="CY179" s="16">
        <v>0.34942893886853882</v>
      </c>
      <c r="CZ179" s="16">
        <v>0.33890579867458059</v>
      </c>
      <c r="DA179" s="16">
        <v>0.32695196425120965</v>
      </c>
      <c r="DB179" s="16">
        <v>0.31355946695524256</v>
      </c>
      <c r="DC179" s="16">
        <v>0.30037399385501018</v>
      </c>
      <c r="DD179" s="16">
        <v>0.2874201812254662</v>
      </c>
      <c r="DE179" s="16">
        <v>0.27469094596161492</v>
      </c>
      <c r="DF179" s="7"/>
      <c r="DJ179" s="9">
        <v>163</v>
      </c>
      <c r="DK179" s="9" t="s">
        <v>207</v>
      </c>
      <c r="DL179" s="16">
        <v>0</v>
      </c>
      <c r="DM179" s="16">
        <v>9.712943119237577E-4</v>
      </c>
      <c r="DN179" s="16">
        <v>4.0008157099443538E-3</v>
      </c>
      <c r="DO179" s="16">
        <v>9.753922413832836E-3</v>
      </c>
      <c r="DP179" s="16">
        <v>1.902723526725178E-2</v>
      </c>
      <c r="DQ179" s="16">
        <v>3.3439654325321422E-2</v>
      </c>
      <c r="DR179" s="16">
        <v>3.4100270037492886E-2</v>
      </c>
      <c r="DS179" s="16">
        <v>3.1968262547562465E-2</v>
      </c>
      <c r="DT179" s="16">
        <v>1.4526322091603235E-2</v>
      </c>
      <c r="DU179" s="7"/>
    </row>
    <row r="180" spans="99:125" x14ac:dyDescent="0.45">
      <c r="CU180" s="9">
        <v>291</v>
      </c>
      <c r="CV180" s="9" t="s">
        <v>267</v>
      </c>
      <c r="CW180" s="16">
        <v>0</v>
      </c>
      <c r="CX180" s="16">
        <v>1.9471107558021257</v>
      </c>
      <c r="CY180" s="16">
        <v>2.1050041487282094</v>
      </c>
      <c r="CZ180" s="16">
        <v>2.2407393923822165</v>
      </c>
      <c r="DA180" s="16">
        <v>2.3468611099930148</v>
      </c>
      <c r="DB180" s="16">
        <v>2.4192424210465693</v>
      </c>
      <c r="DC180" s="16">
        <v>2.510906955342417</v>
      </c>
      <c r="DD180" s="16">
        <v>2.636077341508138</v>
      </c>
      <c r="DE180" s="16">
        <v>2.7104982203873216</v>
      </c>
      <c r="DF180" s="7"/>
      <c r="DJ180" s="9">
        <v>165</v>
      </c>
      <c r="DK180" s="9" t="s">
        <v>210</v>
      </c>
      <c r="DL180" s="16">
        <v>0</v>
      </c>
      <c r="DM180" s="16">
        <v>6.4800107276716916E-3</v>
      </c>
      <c r="DN180" s="16">
        <v>1.7448735682184743E-2</v>
      </c>
      <c r="DO180" s="16">
        <v>3.5984088371705449E-2</v>
      </c>
      <c r="DP180" s="16">
        <v>6.0768132210605105E-2</v>
      </c>
      <c r="DQ180" s="16">
        <v>0.10242730841222775</v>
      </c>
      <c r="DR180" s="16">
        <v>0.13689324904739353</v>
      </c>
      <c r="DS180" s="16">
        <v>0.11013406158009093</v>
      </c>
      <c r="DT180" s="16">
        <v>5.7506160424060426E-2</v>
      </c>
      <c r="DU180" s="7"/>
    </row>
    <row r="181" spans="99:125" x14ac:dyDescent="0.45">
      <c r="CU181" s="9">
        <v>292</v>
      </c>
      <c r="CV181" s="9" t="s">
        <v>230</v>
      </c>
      <c r="CW181" s="16">
        <v>0</v>
      </c>
      <c r="CX181" s="16">
        <v>2.0260424642320748E-2</v>
      </c>
      <c r="CY181" s="16">
        <v>7.1196979536420582E-2</v>
      </c>
      <c r="CZ181" s="16">
        <v>0.17283917947667846</v>
      </c>
      <c r="DA181" s="16">
        <v>0.30652440930530472</v>
      </c>
      <c r="DB181" s="16">
        <v>0.25560852914836418</v>
      </c>
      <c r="DC181" s="16">
        <v>0.15396632920841485</v>
      </c>
      <c r="DD181" s="16">
        <v>0</v>
      </c>
      <c r="DE181" s="16">
        <v>0</v>
      </c>
      <c r="DF181" s="7"/>
      <c r="DJ181" s="9">
        <v>167</v>
      </c>
      <c r="DK181" s="9" t="s">
        <v>212</v>
      </c>
      <c r="DL181" s="16">
        <v>0</v>
      </c>
      <c r="DM181" s="16">
        <v>0</v>
      </c>
      <c r="DN181" s="16">
        <v>0</v>
      </c>
      <c r="DO181" s="16">
        <v>3.0241398074970041E-3</v>
      </c>
      <c r="DP181" s="16">
        <v>8.1345253179714565E-3</v>
      </c>
      <c r="DQ181" s="16">
        <v>1.6841496940754982E-2</v>
      </c>
      <c r="DR181" s="16">
        <v>2.8657459488880505E-2</v>
      </c>
      <c r="DS181" s="16">
        <v>4.8701337684452936E-2</v>
      </c>
      <c r="DT181" s="16">
        <v>8.2651075648616804E-2</v>
      </c>
      <c r="DU181" s="7"/>
    </row>
    <row r="182" spans="99:125" x14ac:dyDescent="0.45">
      <c r="CU182" s="9">
        <v>294</v>
      </c>
      <c r="CV182" s="9" t="s">
        <v>231</v>
      </c>
      <c r="CW182" s="16">
        <v>0</v>
      </c>
      <c r="CX182" s="16">
        <v>7.005853118838834E-2</v>
      </c>
      <c r="CY182" s="16">
        <v>0.18851679682594441</v>
      </c>
      <c r="CZ182" s="16">
        <v>0.38887881926500839</v>
      </c>
      <c r="DA182" s="16">
        <v>0.66125707996552008</v>
      </c>
      <c r="DB182" s="16">
        <v>0.66820127189781398</v>
      </c>
      <c r="DC182" s="16">
        <v>0.46783924945904848</v>
      </c>
      <c r="DD182" s="16">
        <v>0.12540245757029617</v>
      </c>
      <c r="DE182" s="16">
        <v>0</v>
      </c>
      <c r="DF182" s="7"/>
      <c r="DJ182" s="9">
        <v>168</v>
      </c>
      <c r="DK182" s="9" t="s">
        <v>216</v>
      </c>
      <c r="DL182" s="16">
        <v>0</v>
      </c>
      <c r="DM182" s="16">
        <v>0</v>
      </c>
      <c r="DN182" s="16">
        <v>0</v>
      </c>
      <c r="DO182" s="16">
        <v>4.5362733427327939E-3</v>
      </c>
      <c r="DP182" s="16">
        <v>1.2201321530633413E-2</v>
      </c>
      <c r="DQ182" s="16">
        <v>2.5259731915628338E-2</v>
      </c>
      <c r="DR182" s="16">
        <v>4.2978044053328744E-2</v>
      </c>
      <c r="DS182" s="16">
        <v>7.3031103881847234E-2</v>
      </c>
      <c r="DT182" s="16">
        <v>0.10461649246057744</v>
      </c>
      <c r="DU182" s="7"/>
    </row>
    <row r="183" spans="99:125" x14ac:dyDescent="0.45">
      <c r="CU183" s="9">
        <v>298</v>
      </c>
      <c r="CV183" s="9" t="s">
        <v>102</v>
      </c>
      <c r="CW183" s="16">
        <v>0</v>
      </c>
      <c r="CX183" s="16">
        <v>4.3949881714233072</v>
      </c>
      <c r="CY183" s="16">
        <v>3.9176419479829709</v>
      </c>
      <c r="CZ183" s="16">
        <v>3.0488909128406818</v>
      </c>
      <c r="DA183" s="16">
        <v>1.8474633318079157</v>
      </c>
      <c r="DB183" s="16">
        <v>0.75217923034193357</v>
      </c>
      <c r="DC183" s="16">
        <v>4.8299940577675171E-2</v>
      </c>
      <c r="DD183" s="16">
        <v>0</v>
      </c>
      <c r="DE183" s="16">
        <v>0</v>
      </c>
      <c r="DF183" s="7"/>
      <c r="DJ183" s="9">
        <v>171</v>
      </c>
      <c r="DK183" s="9" t="s">
        <v>268</v>
      </c>
      <c r="DL183" s="16">
        <v>3.9</v>
      </c>
      <c r="DM183" s="16">
        <v>4.6005577272359384</v>
      </c>
      <c r="DN183" s="16">
        <v>6.1009359568117754</v>
      </c>
      <c r="DO183" s="16">
        <v>6.7795506569700867</v>
      </c>
      <c r="DP183" s="16">
        <v>7.3988012449426002</v>
      </c>
      <c r="DQ183" s="16">
        <v>8.1155370147184271</v>
      </c>
      <c r="DR183" s="16">
        <v>8.8424680099609585</v>
      </c>
      <c r="DS183" s="16">
        <v>8.773700642535454</v>
      </c>
      <c r="DT183" s="16">
        <v>8.6055484844193284</v>
      </c>
      <c r="DU183" s="7"/>
    </row>
    <row r="184" spans="99:125" x14ac:dyDescent="0.45">
      <c r="CU184" s="9">
        <v>300</v>
      </c>
      <c r="CV184" s="9" t="s">
        <v>232</v>
      </c>
      <c r="CW184" s="16">
        <v>0</v>
      </c>
      <c r="CX184" s="16">
        <v>0</v>
      </c>
      <c r="CY184" s="16">
        <v>1.590835240049359E-4</v>
      </c>
      <c r="CZ184" s="16">
        <v>5.0113919291779184E-2</v>
      </c>
      <c r="DA184" s="16">
        <v>0.13429434931642895</v>
      </c>
      <c r="DB184" s="16">
        <v>0.26187770870463661</v>
      </c>
      <c r="DC184" s="16">
        <v>0.42149158918386809</v>
      </c>
      <c r="DD184" s="16">
        <v>0.34029649518899063</v>
      </c>
      <c r="DE184" s="16">
        <v>0.21263185914577817</v>
      </c>
      <c r="DF184" s="7"/>
      <c r="DL184" s="7"/>
      <c r="DM184" s="7"/>
      <c r="DN184" s="7"/>
      <c r="DO184" s="7"/>
      <c r="DP184" s="7"/>
      <c r="DQ184" s="7"/>
      <c r="DR184" s="7"/>
      <c r="DS184" s="7"/>
      <c r="DT184" s="7"/>
      <c r="DU184" s="7"/>
    </row>
    <row r="185" spans="99:125" x14ac:dyDescent="0.45">
      <c r="CU185" s="9">
        <v>301</v>
      </c>
      <c r="CV185" s="9" t="s">
        <v>233</v>
      </c>
      <c r="CW185" s="16">
        <v>0</v>
      </c>
      <c r="CX185" s="16">
        <v>0</v>
      </c>
      <c r="CY185" s="16">
        <v>1.8572222670764938E-4</v>
      </c>
      <c r="CZ185" s="16">
        <v>5.6893576269582247E-2</v>
      </c>
      <c r="DA185" s="16">
        <v>0.15281823961666927</v>
      </c>
      <c r="DB185" s="16">
        <v>0.3138843078557696</v>
      </c>
      <c r="DC185" s="16">
        <v>0.32908381408144838</v>
      </c>
      <c r="DD185" s="16">
        <v>0.23306568948518258</v>
      </c>
      <c r="DE185" s="16">
        <v>7.1907360269506962E-2</v>
      </c>
      <c r="DF185" s="7"/>
      <c r="DU185" s="7"/>
    </row>
    <row r="186" spans="99:125" x14ac:dyDescent="0.45">
      <c r="CU186" s="9">
        <v>302</v>
      </c>
      <c r="CV186" s="9" t="s">
        <v>148</v>
      </c>
      <c r="CW186" s="16">
        <v>0</v>
      </c>
      <c r="CX186" s="16">
        <v>1.0826030137730851E-4</v>
      </c>
      <c r="CY186" s="16">
        <v>2.1224500058034329E-4</v>
      </c>
      <c r="CZ186" s="16">
        <v>6.3707937186530103E-2</v>
      </c>
      <c r="DA186" s="16">
        <v>0.11834756007973954</v>
      </c>
      <c r="DB186" s="16">
        <v>0.14094094336770197</v>
      </c>
      <c r="DC186" s="16">
        <v>7.7445251181972291E-2</v>
      </c>
      <c r="DD186" s="16">
        <v>2.2697367987488479E-2</v>
      </c>
      <c r="DE186" s="16">
        <v>0</v>
      </c>
      <c r="DF186" s="7"/>
      <c r="DU186" s="7"/>
    </row>
    <row r="187" spans="99:125" x14ac:dyDescent="0.45">
      <c r="CU187" s="9">
        <v>307</v>
      </c>
      <c r="CV187" s="9" t="s">
        <v>111</v>
      </c>
      <c r="CW187" s="16">
        <v>0</v>
      </c>
      <c r="CX187" s="16">
        <v>0.10583965883828872</v>
      </c>
      <c r="CY187" s="16">
        <v>0.15954281075547511</v>
      </c>
      <c r="CZ187" s="16">
        <v>0.1278288888995591</v>
      </c>
      <c r="DA187" s="16">
        <v>0.23649286727756955</v>
      </c>
      <c r="DB187" s="16">
        <v>0.7904792179409198</v>
      </c>
      <c r="DC187" s="16">
        <v>1.65191987178203</v>
      </c>
      <c r="DD187" s="16">
        <v>2.2781198439270449</v>
      </c>
      <c r="DE187" s="16">
        <v>2.0407999208679737</v>
      </c>
      <c r="DF187" s="7"/>
      <c r="DU187" s="7"/>
    </row>
    <row r="188" spans="99:125" x14ac:dyDescent="0.45">
      <c r="CU188" s="9">
        <v>308</v>
      </c>
      <c r="CV188" s="9" t="s">
        <v>119</v>
      </c>
      <c r="CW188" s="16">
        <v>0</v>
      </c>
      <c r="CX188" s="16">
        <v>0.17973891969277409</v>
      </c>
      <c r="CY188" s="16">
        <v>0.27097925996340466</v>
      </c>
      <c r="CZ188" s="16">
        <v>0.19908369208629506</v>
      </c>
      <c r="DA188" s="16">
        <v>5.4744204162378372E-2</v>
      </c>
      <c r="DB188" s="16">
        <v>0</v>
      </c>
      <c r="DC188" s="16">
        <v>0.35664308251824317</v>
      </c>
      <c r="DD188" s="16">
        <v>1.9690285831326093</v>
      </c>
      <c r="DE188" s="16">
        <v>5.383950162880863</v>
      </c>
      <c r="DF188" s="7"/>
      <c r="DL188" s="7"/>
      <c r="DM188" s="7"/>
      <c r="DN188" s="7"/>
      <c r="DO188" s="7"/>
      <c r="DP188" s="7"/>
      <c r="DQ188" s="7"/>
      <c r="DR188" s="7"/>
      <c r="DS188" s="7"/>
      <c r="DT188" s="7"/>
      <c r="DU188" s="7"/>
    </row>
    <row r="189" spans="99:125" x14ac:dyDescent="0.45">
      <c r="CU189" s="9">
        <v>313</v>
      </c>
      <c r="CV189" s="9" t="s">
        <v>19</v>
      </c>
      <c r="CW189" s="16">
        <v>0</v>
      </c>
      <c r="CX189" s="16">
        <v>20.672570078917293</v>
      </c>
      <c r="CY189" s="16">
        <v>21.380407054810274</v>
      </c>
      <c r="CZ189" s="16">
        <v>21.769362392579481</v>
      </c>
      <c r="DA189" s="16">
        <v>20.807639068594852</v>
      </c>
      <c r="DB189" s="16">
        <v>18.511898807093587</v>
      </c>
      <c r="DC189" s="16">
        <v>15.600880435337837</v>
      </c>
      <c r="DD189" s="16">
        <v>12.097576038955488</v>
      </c>
      <c r="DE189" s="16">
        <v>8.6529514603200059</v>
      </c>
      <c r="DF189" s="7"/>
    </row>
    <row r="190" spans="99:125" x14ac:dyDescent="0.45">
      <c r="CU190" s="9">
        <v>314</v>
      </c>
      <c r="CV190" s="9" t="s">
        <v>35</v>
      </c>
      <c r="CW190" s="16">
        <v>0</v>
      </c>
      <c r="CX190" s="16">
        <v>36.952181414713714</v>
      </c>
      <c r="CY190" s="16">
        <v>38.242469681396365</v>
      </c>
      <c r="CZ190" s="16">
        <v>39.043559946995281</v>
      </c>
      <c r="DA190" s="16">
        <v>38.218973418948472</v>
      </c>
      <c r="DB190" s="16">
        <v>36.687615339854283</v>
      </c>
      <c r="DC190" s="16">
        <v>35.237166076193972</v>
      </c>
      <c r="DD190" s="16">
        <v>31.563486252954039</v>
      </c>
      <c r="DE190" s="16">
        <v>23.664359629651607</v>
      </c>
      <c r="DF190" s="7"/>
    </row>
    <row r="191" spans="99:125" x14ac:dyDescent="0.45">
      <c r="CU191" s="9">
        <v>315</v>
      </c>
      <c r="CV191" s="9" t="s">
        <v>155</v>
      </c>
      <c r="CW191" s="16">
        <v>0</v>
      </c>
      <c r="CX191" s="16">
        <v>0</v>
      </c>
      <c r="CY191" s="16">
        <v>0</v>
      </c>
      <c r="CZ191" s="16">
        <v>0</v>
      </c>
      <c r="DA191" s="16">
        <v>0</v>
      </c>
      <c r="DB191" s="16">
        <v>0</v>
      </c>
      <c r="DC191" s="16">
        <v>0</v>
      </c>
      <c r="DD191" s="16">
        <v>3.7287143686061869E-2</v>
      </c>
      <c r="DE191" s="16">
        <v>0.26742072585136911</v>
      </c>
      <c r="DF191" s="7"/>
    </row>
    <row r="192" spans="99:125" x14ac:dyDescent="0.45">
      <c r="CU192" s="9">
        <v>316</v>
      </c>
      <c r="CV192" s="9" t="s">
        <v>160</v>
      </c>
      <c r="CW192" s="16">
        <v>0</v>
      </c>
      <c r="CX192" s="16">
        <v>0</v>
      </c>
      <c r="CY192" s="16">
        <v>0</v>
      </c>
      <c r="CZ192" s="16">
        <v>0</v>
      </c>
      <c r="DA192" s="16">
        <v>0</v>
      </c>
      <c r="DB192" s="16">
        <v>0</v>
      </c>
      <c r="DC192" s="16">
        <v>0</v>
      </c>
      <c r="DD192" s="16">
        <v>0</v>
      </c>
      <c r="DE192" s="16">
        <v>6.0397984196180282E-2</v>
      </c>
      <c r="DF192" s="7"/>
    </row>
    <row r="193" spans="99:110" x14ac:dyDescent="0.45">
      <c r="CU193" s="9">
        <v>317</v>
      </c>
      <c r="CV193" s="9" t="s">
        <v>164</v>
      </c>
      <c r="CW193" s="16">
        <v>0</v>
      </c>
      <c r="CX193" s="16">
        <v>0</v>
      </c>
      <c r="CY193" s="16">
        <v>0</v>
      </c>
      <c r="CZ193" s="16">
        <v>0</v>
      </c>
      <c r="DA193" s="16">
        <v>0</v>
      </c>
      <c r="DB193" s="16">
        <v>0</v>
      </c>
      <c r="DC193" s="16">
        <v>6.4842420170172187E-3</v>
      </c>
      <c r="DD193" s="16">
        <v>0.21539601446657172</v>
      </c>
      <c r="DE193" s="16">
        <v>0.45180287348974396</v>
      </c>
      <c r="DF193" s="7"/>
    </row>
    <row r="194" spans="99:110" x14ac:dyDescent="0.45">
      <c r="CU194" s="9">
        <v>318</v>
      </c>
      <c r="CV194" s="9" t="s">
        <v>169</v>
      </c>
      <c r="CW194" s="16">
        <v>0</v>
      </c>
      <c r="CX194" s="16">
        <v>0</v>
      </c>
      <c r="CY194" s="16">
        <v>0</v>
      </c>
      <c r="CZ194" s="16">
        <v>0</v>
      </c>
      <c r="DA194" s="16">
        <v>0</v>
      </c>
      <c r="DB194" s="16">
        <v>0</v>
      </c>
      <c r="DC194" s="16">
        <v>0</v>
      </c>
      <c r="DD194" s="16">
        <v>5.0039983575463548E-2</v>
      </c>
      <c r="DE194" s="16">
        <v>0.39482587282763992</v>
      </c>
      <c r="DF194" s="7"/>
    </row>
    <row r="195" spans="99:110" x14ac:dyDescent="0.45">
      <c r="CU195" s="9">
        <v>319</v>
      </c>
      <c r="CV195" s="9" t="s">
        <v>172</v>
      </c>
      <c r="CW195" s="16">
        <v>0</v>
      </c>
      <c r="CX195" s="16">
        <v>0</v>
      </c>
      <c r="CY195" s="16">
        <v>0</v>
      </c>
      <c r="CZ195" s="16">
        <v>1.1112317821264118E-2</v>
      </c>
      <c r="DA195" s="16">
        <v>0.12398214100981055</v>
      </c>
      <c r="DB195" s="16">
        <v>0.45538403832660779</v>
      </c>
      <c r="DC195" s="16">
        <v>1.0833470322748477</v>
      </c>
      <c r="DD195" s="16">
        <v>1.4123762636105848</v>
      </c>
      <c r="DE195" s="16">
        <v>0.9672441556485355</v>
      </c>
      <c r="DF195" s="7"/>
    </row>
    <row r="196" spans="99:110" x14ac:dyDescent="0.45">
      <c r="CU196" s="9">
        <v>320</v>
      </c>
      <c r="CV196" s="9" t="s">
        <v>175</v>
      </c>
      <c r="CW196" s="16">
        <v>0</v>
      </c>
      <c r="CX196" s="16">
        <v>0</v>
      </c>
      <c r="CY196" s="16">
        <v>0</v>
      </c>
      <c r="CZ196" s="16">
        <v>0</v>
      </c>
      <c r="DA196" s="16">
        <v>0</v>
      </c>
      <c r="DB196" s="16">
        <v>0</v>
      </c>
      <c r="DC196" s="16">
        <v>5.1647543143755845E-2</v>
      </c>
      <c r="DD196" s="16">
        <v>0.19306155151244755</v>
      </c>
      <c r="DE196" s="16">
        <v>0.17240253425508129</v>
      </c>
      <c r="DF196" s="7"/>
    </row>
    <row r="197" spans="99:110" x14ac:dyDescent="0.45">
      <c r="CU197" s="9">
        <v>321</v>
      </c>
      <c r="CV197" s="9" t="s">
        <v>219</v>
      </c>
      <c r="CW197" s="16">
        <v>0</v>
      </c>
      <c r="CX197" s="16">
        <v>0.17774805854481626</v>
      </c>
      <c r="CY197" s="16">
        <v>0.47862249964385595</v>
      </c>
      <c r="CZ197" s="16">
        <v>0.98705113388171939</v>
      </c>
      <c r="DA197" s="16">
        <v>1.6668826816301818</v>
      </c>
      <c r="DB197" s="16">
        <v>2.7505265301298234</v>
      </c>
      <c r="DC197" s="16">
        <v>4.0049389787104204</v>
      </c>
      <c r="DD197" s="16">
        <v>3.6662730170325744</v>
      </c>
      <c r="DE197" s="16">
        <v>2.2817547274343633</v>
      </c>
      <c r="DF197" s="7"/>
    </row>
    <row r="198" spans="99:110" x14ac:dyDescent="0.45">
      <c r="CU198" s="9">
        <v>322</v>
      </c>
      <c r="CV198" s="9" t="s">
        <v>222</v>
      </c>
      <c r="CW198" s="16">
        <v>0</v>
      </c>
      <c r="CX198" s="16">
        <v>0.20778547337311579</v>
      </c>
      <c r="CY198" s="16">
        <v>0.55950428808878339</v>
      </c>
      <c r="CZ198" s="16">
        <v>1.1538516037645874</v>
      </c>
      <c r="DA198" s="16">
        <v>1.795244513042054</v>
      </c>
      <c r="DB198" s="16">
        <v>1.4437022737022935</v>
      </c>
      <c r="DC198" s="16">
        <v>0.84935495802671457</v>
      </c>
      <c r="DD198" s="16">
        <v>1.7657537640773682E-4</v>
      </c>
      <c r="DE198" s="16">
        <v>0</v>
      </c>
      <c r="DF198" s="7"/>
    </row>
    <row r="199" spans="99:110" x14ac:dyDescent="0.45">
      <c r="CU199" s="9">
        <v>323</v>
      </c>
      <c r="CV199" s="9" t="s">
        <v>224</v>
      </c>
      <c r="CW199" s="16">
        <v>0</v>
      </c>
      <c r="CX199" s="16">
        <v>0.19992028298475792</v>
      </c>
      <c r="CY199" s="16">
        <v>0.53832567608630877</v>
      </c>
      <c r="CZ199" s="16">
        <v>1.1101754943771196</v>
      </c>
      <c r="DA199" s="16">
        <v>1.8748089701715731</v>
      </c>
      <c r="DB199" s="16">
        <v>3.1434601192486129</v>
      </c>
      <c r="DC199" s="16">
        <v>2.8042791118040729</v>
      </c>
      <c r="DD199" s="16">
        <v>1.839725353026209</v>
      </c>
      <c r="DE199" s="16">
        <v>0.23266881084793056</v>
      </c>
      <c r="DF199" s="7"/>
    </row>
    <row r="200" spans="99:110" x14ac:dyDescent="0.45">
      <c r="CU200" s="9">
        <v>325</v>
      </c>
      <c r="CV200" s="9" t="s">
        <v>83</v>
      </c>
      <c r="CW200" s="16">
        <v>0</v>
      </c>
      <c r="CX200" s="16">
        <v>3.5537800173786125</v>
      </c>
      <c r="CY200" s="16">
        <v>7.4777368841264709</v>
      </c>
      <c r="CZ200" s="16">
        <v>9.7541928707223686</v>
      </c>
      <c r="DA200" s="16">
        <v>6.2004128533442513</v>
      </c>
      <c r="DB200" s="16">
        <v>2.2764559865966527</v>
      </c>
      <c r="DC200" s="16">
        <v>0</v>
      </c>
      <c r="DD200" s="16">
        <v>0</v>
      </c>
      <c r="DE200" s="16">
        <v>0</v>
      </c>
      <c r="DF200" s="7"/>
    </row>
    <row r="201" spans="99:110" x14ac:dyDescent="0.45">
      <c r="CU201" s="9">
        <v>326</v>
      </c>
      <c r="CV201" s="9" t="s">
        <v>92</v>
      </c>
      <c r="CW201" s="16">
        <v>0</v>
      </c>
      <c r="CX201" s="16">
        <v>9.4360442904126085</v>
      </c>
      <c r="CY201" s="16">
        <v>4.7180221452063043</v>
      </c>
      <c r="CZ201" s="16">
        <v>0</v>
      </c>
      <c r="DA201" s="16">
        <v>0</v>
      </c>
      <c r="DB201" s="16">
        <v>0</v>
      </c>
      <c r="DC201" s="16">
        <v>0</v>
      </c>
      <c r="DD201" s="16">
        <v>0</v>
      </c>
      <c r="DE201" s="16">
        <v>0</v>
      </c>
      <c r="DF201" s="7"/>
    </row>
    <row r="202" spans="99:110" x14ac:dyDescent="0.45">
      <c r="CU202" s="9">
        <v>328</v>
      </c>
      <c r="CV202" s="9" t="s">
        <v>225</v>
      </c>
      <c r="CW202" s="16">
        <v>0</v>
      </c>
      <c r="CX202" s="16">
        <v>1.8915705819910213E-4</v>
      </c>
      <c r="CY202" s="16">
        <v>3.7017191219800081E-4</v>
      </c>
      <c r="CZ202" s="16">
        <v>0.1324217747392093</v>
      </c>
      <c r="DA202" s="16">
        <v>0.35399167899866041</v>
      </c>
      <c r="DB202" s="16">
        <v>0.72530890487525723</v>
      </c>
      <c r="DC202" s="16">
        <v>1.2139209885206601</v>
      </c>
      <c r="DD202" s="16">
        <v>2.0259877536593698</v>
      </c>
      <c r="DE202" s="16">
        <v>3.3707110085382284</v>
      </c>
      <c r="DF202" s="7"/>
    </row>
    <row r="203" spans="99:110" x14ac:dyDescent="0.45">
      <c r="CU203" s="9">
        <v>329</v>
      </c>
      <c r="CV203" s="9" t="s">
        <v>228</v>
      </c>
      <c r="CW203" s="16">
        <v>0</v>
      </c>
      <c r="CX203" s="16">
        <v>2.1275433289299665E-4</v>
      </c>
      <c r="CY203" s="16">
        <v>4.1635459824114186E-4</v>
      </c>
      <c r="CZ203" s="16">
        <v>0.14894726514882764</v>
      </c>
      <c r="DA203" s="16">
        <v>0.39817357914956047</v>
      </c>
      <c r="DB203" s="16">
        <v>0.81584925154479537</v>
      </c>
      <c r="DC203" s="16">
        <v>1.3654905790774912</v>
      </c>
      <c r="DD203" s="16">
        <v>2.2790179948206237</v>
      </c>
      <c r="DE203" s="16">
        <v>3.1468639175279698</v>
      </c>
      <c r="DF203" s="7"/>
    </row>
    <row r="204" spans="99:110" x14ac:dyDescent="0.45">
      <c r="CU204" s="9">
        <v>330</v>
      </c>
      <c r="CV204" s="9" t="s">
        <v>133</v>
      </c>
      <c r="CW204" s="16">
        <v>0</v>
      </c>
      <c r="CX204" s="16">
        <v>2.3661176656666162E-4</v>
      </c>
      <c r="CY204" s="16">
        <v>4.6304124125826204E-4</v>
      </c>
      <c r="CZ204" s="16">
        <v>0.16564699105648195</v>
      </c>
      <c r="DA204" s="16">
        <v>0.44193101436119958</v>
      </c>
      <c r="DB204" s="16">
        <v>0.53784799320345</v>
      </c>
      <c r="DC204" s="16">
        <v>0.47086773011880739</v>
      </c>
      <c r="DD204" s="16">
        <v>0.26277819071616654</v>
      </c>
      <c r="DE204" s="16">
        <v>0.16663478239961263</v>
      </c>
      <c r="DF204" s="7"/>
    </row>
    <row r="205" spans="99:110" x14ac:dyDescent="0.45">
      <c r="CU205" s="9">
        <v>335</v>
      </c>
      <c r="CV205" s="9" t="s">
        <v>126</v>
      </c>
      <c r="CW205" s="16">
        <v>0</v>
      </c>
      <c r="CX205" s="16">
        <v>0</v>
      </c>
      <c r="CY205" s="16">
        <v>0</v>
      </c>
      <c r="CZ205" s="16">
        <v>1.3353099402784098E-3</v>
      </c>
      <c r="DA205" s="16">
        <v>9.6455798882586728E-3</v>
      </c>
      <c r="DB205" s="16">
        <v>3.0880507231776252E-2</v>
      </c>
      <c r="DC205" s="16">
        <v>9.6951969626373605E-2</v>
      </c>
      <c r="DD205" s="16">
        <v>0.25230559236127947</v>
      </c>
      <c r="DE205" s="16">
        <v>0.39247704336803763</v>
      </c>
      <c r="DF205" s="7"/>
    </row>
    <row r="206" spans="99:110" x14ac:dyDescent="0.45">
      <c r="CU206" s="9">
        <v>338</v>
      </c>
      <c r="CV206" s="9" t="s">
        <v>49</v>
      </c>
      <c r="CW206" s="16">
        <v>0</v>
      </c>
      <c r="CX206" s="16">
        <v>17.275464109489725</v>
      </c>
      <c r="CY206" s="16">
        <v>19.092479758927468</v>
      </c>
      <c r="CZ206" s="16">
        <v>20.087836553355302</v>
      </c>
      <c r="DA206" s="16">
        <v>20.137656794589404</v>
      </c>
      <c r="DB206" s="16">
        <v>19.737745256110408</v>
      </c>
      <c r="DC206" s="16">
        <v>19.028064738335772</v>
      </c>
      <c r="DD206" s="16">
        <v>16.629732873972678</v>
      </c>
      <c r="DE206" s="16">
        <v>12.567159596724785</v>
      </c>
      <c r="DF206" s="7"/>
    </row>
    <row r="207" spans="99:110" x14ac:dyDescent="0.45">
      <c r="CU207" s="9">
        <v>339</v>
      </c>
      <c r="CV207" s="9" t="s">
        <v>180</v>
      </c>
      <c r="CW207" s="16">
        <v>0</v>
      </c>
      <c r="CX207" s="16">
        <v>2.0374368357708696E-2</v>
      </c>
      <c r="CY207" s="16">
        <v>6.8338127757120712E-2</v>
      </c>
      <c r="CZ207" s="16">
        <v>0.15206201107047823</v>
      </c>
      <c r="DA207" s="16">
        <v>0.27199052659664708</v>
      </c>
      <c r="DB207" s="16">
        <v>0.45230856398334474</v>
      </c>
      <c r="DC207" s="16">
        <v>0.73516008532160471</v>
      </c>
      <c r="DD207" s="16">
        <v>1.1748328507870744</v>
      </c>
      <c r="DE207" s="16">
        <v>1.8452051841581776</v>
      </c>
      <c r="DF207" s="7"/>
    </row>
    <row r="208" spans="99:110" x14ac:dyDescent="0.45">
      <c r="CU208" s="9">
        <v>340</v>
      </c>
      <c r="CV208" s="9" t="s">
        <v>269</v>
      </c>
      <c r="CW208" s="16">
        <v>0</v>
      </c>
      <c r="CX208" s="16">
        <v>2.3334134596503913</v>
      </c>
      <c r="CY208" s="16">
        <v>1.8667307677208369</v>
      </c>
      <c r="CZ208" s="16">
        <v>1.4000480757912179</v>
      </c>
      <c r="DA208" s="16">
        <v>0.93336538386157886</v>
      </c>
      <c r="DB208" s="16">
        <v>0.4666826919318931</v>
      </c>
      <c r="DC208" s="16">
        <v>0</v>
      </c>
      <c r="DD208" s="16">
        <v>0</v>
      </c>
      <c r="DE208" s="16">
        <v>0</v>
      </c>
      <c r="DF208" s="7"/>
    </row>
    <row r="209" spans="99:110" x14ac:dyDescent="0.45">
      <c r="CU209" s="9">
        <v>341</v>
      </c>
      <c r="CV209" s="9" t="s">
        <v>270</v>
      </c>
      <c r="CW209" s="16">
        <v>0</v>
      </c>
      <c r="CX209" s="16">
        <v>1.0911480552817239</v>
      </c>
      <c r="CY209" s="16">
        <v>1.2747616219572857</v>
      </c>
      <c r="CZ209" s="16">
        <v>1.3764014409754692</v>
      </c>
      <c r="DA209" s="16">
        <v>1.4551773361354976</v>
      </c>
      <c r="DB209" s="16">
        <v>1.5180243319883688</v>
      </c>
      <c r="DC209" s="16">
        <v>1.4903132180886773</v>
      </c>
      <c r="DD209" s="16">
        <v>1.4530728812992122</v>
      </c>
      <c r="DE209" s="16">
        <v>1.4242968734689585</v>
      </c>
      <c r="DF209" s="7"/>
    </row>
    <row r="210" spans="99:110" x14ac:dyDescent="0.45">
      <c r="CU210" s="9">
        <v>342</v>
      </c>
      <c r="CV210" s="9" t="s">
        <v>271</v>
      </c>
      <c r="CW210" s="16">
        <v>0</v>
      </c>
      <c r="CX210" s="16">
        <v>1.1445617427224644</v>
      </c>
      <c r="CY210" s="16">
        <v>1.0332795480550787</v>
      </c>
      <c r="CZ210" s="16">
        <v>1.1513630760286413</v>
      </c>
      <c r="DA210" s="16">
        <v>1.2420263912366805</v>
      </c>
      <c r="DB210" s="16">
        <v>1.3300885072029571</v>
      </c>
      <c r="DC210" s="16">
        <v>1.4389374536290804</v>
      </c>
      <c r="DD210" s="16">
        <v>1.4304034268275763</v>
      </c>
      <c r="DE210" s="16">
        <v>1.4003166206550863</v>
      </c>
      <c r="DF210" s="7"/>
    </row>
    <row r="211" spans="99:110" x14ac:dyDescent="0.45">
      <c r="CU211" s="9">
        <v>352</v>
      </c>
      <c r="CV211" s="9" t="s">
        <v>272</v>
      </c>
      <c r="CW211" s="16">
        <v>0</v>
      </c>
      <c r="CX211" s="16">
        <v>33.7474022839992</v>
      </c>
      <c r="CY211" s="16">
        <v>35.978717272726833</v>
      </c>
      <c r="CZ211" s="16">
        <v>37.630636211885609</v>
      </c>
      <c r="DA211" s="16">
        <v>38.582005287532468</v>
      </c>
      <c r="DB211" s="16">
        <v>38.614475319938258</v>
      </c>
      <c r="DC211" s="16">
        <v>39.173232524609567</v>
      </c>
      <c r="DD211" s="16">
        <v>40.379231574454622</v>
      </c>
      <c r="DE211" s="16">
        <v>39.929573999785617</v>
      </c>
      <c r="DF211" s="7"/>
    </row>
    <row r="212" spans="99:110" x14ac:dyDescent="0.45">
      <c r="CU212" s="9">
        <v>353</v>
      </c>
      <c r="CV212" s="9" t="s">
        <v>273</v>
      </c>
      <c r="CW212" s="16">
        <v>0</v>
      </c>
      <c r="CX212" s="16">
        <v>6.0340111134646213</v>
      </c>
      <c r="CY212" s="16">
        <v>0.69573444751512992</v>
      </c>
      <c r="CZ212" s="16">
        <v>0.60944510836772503</v>
      </c>
      <c r="DA212" s="16">
        <v>0.46832662249030421</v>
      </c>
      <c r="DB212" s="16">
        <v>7.6146590228173217E-2</v>
      </c>
      <c r="DC212" s="16">
        <v>0</v>
      </c>
      <c r="DD212" s="16">
        <v>0</v>
      </c>
      <c r="DE212" s="16">
        <v>0</v>
      </c>
      <c r="DF212" s="7"/>
    </row>
    <row r="213" spans="99:110" x14ac:dyDescent="0.45">
      <c r="CW213" s="7"/>
      <c r="CX213" s="7"/>
      <c r="CY213" s="7"/>
      <c r="CZ213" s="7"/>
      <c r="DA213" s="7"/>
      <c r="DB213" s="7"/>
      <c r="DC213" s="7"/>
      <c r="DD213" s="7"/>
      <c r="DE213" s="7"/>
      <c r="DF213" s="7"/>
    </row>
    <row r="214" spans="99:110" x14ac:dyDescent="0.45">
      <c r="DF214" s="7"/>
    </row>
    <row r="215" spans="99:110" x14ac:dyDescent="0.45">
      <c r="DF215" s="7"/>
    </row>
    <row r="216" spans="99:110" x14ac:dyDescent="0.45">
      <c r="CW216" s="7"/>
      <c r="CX216" s="7"/>
      <c r="CY216" s="7"/>
      <c r="CZ216" s="7"/>
      <c r="DA216" s="7"/>
      <c r="DB216" s="7"/>
      <c r="DC216" s="7"/>
      <c r="DD216" s="7"/>
      <c r="DE216" s="7"/>
      <c r="DF216" s="7"/>
    </row>
  </sheetData>
  <sheetProtection selectLockedCells="1"/>
  <conditionalFormatting sqref="F12 L12">
    <cfRule type="expression" dxfId="11" priority="1">
      <formula>($F$12&gt;$L$12)</formula>
    </cfRule>
  </conditionalFormatting>
  <dataValidations count="1">
    <dataValidation type="whole" operator="lessThanOrEqual" allowBlank="1" showInputMessage="1" showErrorMessage="1" sqref="F12">
      <formula1>L12</formula1>
    </dataValidation>
  </dataValidations>
  <pageMargins left="0.7" right="0.7" top="0.75" bottom="0.75" header="0.3" footer="0.3"/>
  <pageSetup orientation="portrait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>
    <tabColor theme="5" tint="0.39997558519241921"/>
  </sheetPr>
  <dimension ref="B6:JB173"/>
  <sheetViews>
    <sheetView zoomScale="70" zoomScaleNormal="70" workbookViewId="0"/>
  </sheetViews>
  <sheetFormatPr defaultColWidth="8.19921875" defaultRowHeight="16.8" x14ac:dyDescent="0.45"/>
  <cols>
    <col min="1" max="1" width="3.59765625" style="20" customWidth="1"/>
    <col min="2" max="2" width="6.19921875" style="20" customWidth="1"/>
    <col min="3" max="3" width="16" style="20" customWidth="1"/>
    <col min="4" max="4" width="52.19921875" style="20" customWidth="1"/>
    <col min="5" max="5" width="11.09765625" style="20" customWidth="1"/>
    <col min="6" max="9" width="10.796875" style="20" customWidth="1"/>
    <col min="10" max="10" width="26.5" style="20" customWidth="1"/>
    <col min="11" max="11" width="10.796875" style="20" customWidth="1"/>
    <col min="12" max="12" width="6" style="20" customWidth="1"/>
    <col min="13" max="17" width="2.3984375" style="20" customWidth="1"/>
    <col min="18" max="18" width="6.19921875" style="20" customWidth="1"/>
    <col min="19" max="19" width="34.3984375" style="20" customWidth="1"/>
    <col min="20" max="27" width="10.796875" style="20" customWidth="1"/>
    <col min="28" max="28" width="6" style="20" customWidth="1"/>
    <col min="29" max="29" width="8.19921875" style="20"/>
    <col min="30" max="30" width="3.09765625" style="20" customWidth="1"/>
    <col min="31" max="31" width="20.296875" style="20" customWidth="1"/>
    <col min="32" max="32" width="11.296875" style="20" customWidth="1"/>
    <col min="33" max="33" width="11.296875" style="20" bestFit="1" customWidth="1"/>
    <col min="34" max="34" width="6.19921875" style="20" customWidth="1"/>
    <col min="35" max="35" width="30.5" style="20" customWidth="1"/>
    <col min="36" max="43" width="10.796875" style="20" customWidth="1"/>
    <col min="44" max="44" width="6" style="20" customWidth="1"/>
    <col min="45" max="46" width="8.19921875" style="20"/>
    <col min="47" max="47" width="2.19921875" style="20" customWidth="1"/>
    <col min="48" max="48" width="31.3984375" style="20" customWidth="1"/>
    <col min="49" max="49" width="11.296875" style="20" customWidth="1"/>
    <col min="50" max="50" width="6.19921875" style="20" customWidth="1"/>
    <col min="51" max="51" width="36.69921875" style="20" customWidth="1"/>
    <col min="52" max="59" width="10.796875" style="20" customWidth="1"/>
    <col min="60" max="60" width="6" style="20" customWidth="1"/>
    <col min="61" max="63" width="8.19921875" style="20"/>
    <col min="64" max="64" width="2.19921875" style="20" customWidth="1"/>
    <col min="65" max="65" width="23.296875" style="20" customWidth="1"/>
    <col min="66" max="66" width="6.19921875" style="20" customWidth="1"/>
    <col min="67" max="67" width="27.5" style="20" customWidth="1"/>
    <col min="68" max="75" width="10.796875" style="20" customWidth="1"/>
    <col min="76" max="76" width="6" style="20" customWidth="1"/>
    <col min="77" max="79" width="8.19921875" style="20"/>
    <col min="80" max="80" width="24.8984375" style="20" customWidth="1"/>
    <col min="81" max="81" width="2.19921875" style="20" customWidth="1"/>
    <col min="82" max="82" width="6.19921875" style="20" customWidth="1"/>
    <col min="83" max="83" width="16.5" style="20" customWidth="1"/>
    <col min="84" max="91" width="10.796875" style="20" customWidth="1"/>
    <col min="92" max="92" width="6" style="20" customWidth="1"/>
    <col min="93" max="97" width="8.19921875" style="20"/>
    <col min="98" max="98" width="6.19921875" style="20" customWidth="1"/>
    <col min="99" max="99" width="36.69921875" style="20" customWidth="1"/>
    <col min="100" max="107" width="10.796875" style="20" customWidth="1"/>
    <col min="108" max="108" width="6" style="20" customWidth="1"/>
    <col min="109" max="109" width="8.19921875" style="20"/>
    <col min="110" max="110" width="27.09765625" style="20" customWidth="1"/>
    <col min="111" max="111" width="8.19921875" style="20"/>
    <col min="112" max="112" width="8.19921875" style="20" hidden="1" customWidth="1"/>
    <col min="113" max="113" width="6.69921875" style="20" hidden="1" customWidth="1"/>
    <col min="114" max="114" width="34.5" style="20" hidden="1" customWidth="1"/>
    <col min="115" max="115" width="15.3984375" style="20" hidden="1" customWidth="1"/>
    <col min="116" max="123" width="6" style="20" hidden="1" customWidth="1"/>
    <col min="124" max="127" width="8.19921875" style="20" hidden="1" customWidth="1"/>
    <col min="128" max="128" width="0" style="20" hidden="1" customWidth="1"/>
    <col min="129" max="129" width="4.3984375" style="20" hidden="1" customWidth="1"/>
    <col min="130" max="131" width="0" style="20" hidden="1" customWidth="1"/>
    <col min="132" max="132" width="6.69921875" style="20" hidden="1" customWidth="1"/>
    <col min="133" max="133" width="30.8984375" style="20" hidden="1" customWidth="1"/>
    <col min="134" max="134" width="15.3984375" style="20" hidden="1" customWidth="1"/>
    <col min="135" max="142" width="8.09765625" style="20" hidden="1" customWidth="1"/>
    <col min="143" max="145" width="0" style="20" hidden="1" customWidth="1"/>
    <col min="146" max="152" width="1.5" style="20" hidden="1" customWidth="1"/>
    <col min="153" max="153" width="0" style="20" hidden="1" customWidth="1"/>
    <col min="154" max="154" width="6.69921875" style="20" hidden="1" customWidth="1"/>
    <col min="155" max="155" width="44.3984375" style="20" hidden="1" customWidth="1"/>
    <col min="156" max="163" width="6" style="20" hidden="1" customWidth="1"/>
    <col min="164" max="164" width="24.3984375" style="20" hidden="1" customWidth="1"/>
    <col min="165" max="165" width="27.3984375" style="20" hidden="1" customWidth="1"/>
    <col min="166" max="166" width="6.69921875" style="20" hidden="1" customWidth="1"/>
    <col min="167" max="167" width="33.59765625" style="20" hidden="1" customWidth="1"/>
    <col min="168" max="168" width="15.3984375" style="20" hidden="1" customWidth="1"/>
    <col min="169" max="176" width="6" style="20" hidden="1" customWidth="1"/>
    <col min="177" max="180" width="0" style="20" hidden="1" customWidth="1"/>
    <col min="181" max="184" width="3.8984375" style="20" hidden="1" customWidth="1"/>
    <col min="185" max="185" width="0" style="20" hidden="1" customWidth="1"/>
    <col min="186" max="186" width="6.69921875" style="20" hidden="1" customWidth="1"/>
    <col min="187" max="187" width="34.296875" style="20" hidden="1" customWidth="1"/>
    <col min="188" max="194" width="6" style="20" hidden="1" customWidth="1"/>
    <col min="195" max="201" width="0" style="20" hidden="1" customWidth="1"/>
    <col min="202" max="204" width="4" style="20" hidden="1" customWidth="1"/>
    <col min="205" max="205" width="0" style="20" hidden="1" customWidth="1"/>
    <col min="206" max="206" width="6.69921875" style="20" hidden="1" customWidth="1"/>
    <col min="207" max="207" width="34.5" style="20" hidden="1" customWidth="1"/>
    <col min="208" max="215" width="6" style="20" hidden="1" customWidth="1"/>
    <col min="216" max="221" width="0" style="20" hidden="1" customWidth="1"/>
    <col min="222" max="225" width="4.8984375" style="20" hidden="1" customWidth="1"/>
    <col min="226" max="226" width="6.69921875" style="20" hidden="1" customWidth="1"/>
    <col min="227" max="227" width="34.5" style="20" hidden="1" customWidth="1"/>
    <col min="228" max="234" width="6" style="20" hidden="1" customWidth="1"/>
    <col min="235" max="241" width="0" style="20" hidden="1" customWidth="1"/>
    <col min="242" max="245" width="4.796875" style="20" hidden="1" customWidth="1"/>
    <col min="246" max="246" width="6.69921875" style="20" hidden="1" customWidth="1"/>
    <col min="247" max="247" width="34.296875" style="20" hidden="1" customWidth="1"/>
    <col min="248" max="255" width="6" style="20" hidden="1" customWidth="1"/>
    <col min="256" max="256" width="0" style="20" hidden="1" customWidth="1"/>
    <col min="257" max="262" width="6" style="20" hidden="1" customWidth="1"/>
    <col min="263" max="16384" width="8.19921875" style="20"/>
  </cols>
  <sheetData>
    <row r="6" spans="4:49" x14ac:dyDescent="0.45">
      <c r="J6" s="22" t="s">
        <v>0</v>
      </c>
      <c r="K6" s="5" t="s">
        <v>1</v>
      </c>
      <c r="S6" s="23" t="s">
        <v>274</v>
      </c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</row>
    <row r="7" spans="4:49" x14ac:dyDescent="0.45">
      <c r="K7" s="6"/>
      <c r="S7" s="24" t="s">
        <v>274</v>
      </c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V7" s="25"/>
      <c r="AW7" s="25"/>
    </row>
    <row r="8" spans="4:49" x14ac:dyDescent="0.45">
      <c r="J8" s="22" t="s">
        <v>2</v>
      </c>
      <c r="K8" s="5" t="s">
        <v>1</v>
      </c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</row>
    <row r="10" spans="4:49" x14ac:dyDescent="0.45">
      <c r="J10" s="22" t="s">
        <v>3</v>
      </c>
      <c r="K10" s="26">
        <v>150</v>
      </c>
    </row>
    <row r="12" spans="4:49" x14ac:dyDescent="0.45">
      <c r="D12" s="22" t="s">
        <v>4</v>
      </c>
      <c r="E12" s="26"/>
      <c r="J12" s="22" t="s">
        <v>5</v>
      </c>
      <c r="K12" s="26">
        <v>150</v>
      </c>
    </row>
    <row r="14" spans="4:49" x14ac:dyDescent="0.45">
      <c r="D14" s="22" t="s">
        <v>275</v>
      </c>
      <c r="E14" s="26" t="s">
        <v>276</v>
      </c>
      <c r="J14" s="22" t="s">
        <v>7</v>
      </c>
      <c r="K14" s="27">
        <v>844799408896.45581</v>
      </c>
    </row>
    <row r="16" spans="4:49" x14ac:dyDescent="0.45">
      <c r="D16" s="11" t="s">
        <v>8</v>
      </c>
      <c r="E16" s="12"/>
    </row>
    <row r="51" spans="2:256" x14ac:dyDescent="0.45">
      <c r="C51" s="21"/>
      <c r="S51" s="21"/>
      <c r="AI51" s="21"/>
      <c r="AY51" s="21"/>
      <c r="BO51" s="21"/>
      <c r="CE51" s="21"/>
      <c r="CU51" s="21"/>
    </row>
    <row r="53" spans="2:256" x14ac:dyDescent="0.45">
      <c r="B53" s="13" t="s">
        <v>9</v>
      </c>
      <c r="C53" s="13" t="s">
        <v>277</v>
      </c>
      <c r="D53" s="13">
        <v>2015</v>
      </c>
      <c r="E53" s="13">
        <v>2020</v>
      </c>
      <c r="F53" s="13">
        <v>2025</v>
      </c>
      <c r="G53" s="13">
        <v>2030</v>
      </c>
      <c r="H53" s="13">
        <v>2035</v>
      </c>
      <c r="I53" s="13">
        <v>2040</v>
      </c>
      <c r="J53" s="13">
        <v>2045</v>
      </c>
      <c r="K53" s="13">
        <v>2050</v>
      </c>
      <c r="M53" s="28"/>
      <c r="R53" s="13" t="s">
        <v>9</v>
      </c>
      <c r="S53" s="13" t="s">
        <v>276</v>
      </c>
      <c r="T53" s="13">
        <v>2015</v>
      </c>
      <c r="U53" s="13">
        <v>2020</v>
      </c>
      <c r="V53" s="13">
        <v>2025</v>
      </c>
      <c r="W53" s="13">
        <v>2030</v>
      </c>
      <c r="X53" s="13">
        <v>2035</v>
      </c>
      <c r="Y53" s="13">
        <v>2040</v>
      </c>
      <c r="Z53" s="13">
        <v>2045</v>
      </c>
      <c r="AA53" s="13">
        <v>2050</v>
      </c>
      <c r="AC53" s="28"/>
      <c r="AH53" s="13" t="s">
        <v>9</v>
      </c>
      <c r="AI53" s="13" t="s">
        <v>276</v>
      </c>
      <c r="AJ53" s="13">
        <v>2015</v>
      </c>
      <c r="AK53" s="13">
        <v>2020</v>
      </c>
      <c r="AL53" s="13">
        <v>2025</v>
      </c>
      <c r="AM53" s="13">
        <v>2030</v>
      </c>
      <c r="AN53" s="13">
        <v>2035</v>
      </c>
      <c r="AO53" s="13">
        <v>2040</v>
      </c>
      <c r="AP53" s="13">
        <v>2045</v>
      </c>
      <c r="AQ53" s="13">
        <v>2050</v>
      </c>
      <c r="AS53" s="28"/>
      <c r="AX53" s="13" t="s">
        <v>9</v>
      </c>
      <c r="AY53" s="13" t="s">
        <v>276</v>
      </c>
      <c r="AZ53" s="13">
        <v>2015</v>
      </c>
      <c r="BA53" s="13">
        <v>2020</v>
      </c>
      <c r="BB53" s="13">
        <v>2025</v>
      </c>
      <c r="BC53" s="13">
        <v>2030</v>
      </c>
      <c r="BD53" s="13">
        <v>2035</v>
      </c>
      <c r="BE53" s="13">
        <v>2040</v>
      </c>
      <c r="BF53" s="13">
        <v>2045</v>
      </c>
      <c r="BG53" s="13">
        <v>2050</v>
      </c>
      <c r="BI53" s="28"/>
      <c r="BN53" s="13" t="s">
        <v>9</v>
      </c>
      <c r="BO53" s="13" t="s">
        <v>276</v>
      </c>
      <c r="BP53" s="13">
        <v>2015</v>
      </c>
      <c r="BQ53" s="13">
        <v>2020</v>
      </c>
      <c r="BR53" s="13">
        <v>2025</v>
      </c>
      <c r="BS53" s="13">
        <v>2030</v>
      </c>
      <c r="BT53" s="13">
        <v>2035</v>
      </c>
      <c r="BU53" s="13">
        <v>2040</v>
      </c>
      <c r="BV53" s="13">
        <v>2045</v>
      </c>
      <c r="BW53" s="13">
        <v>2050</v>
      </c>
      <c r="BY53" s="28"/>
      <c r="CD53" s="13" t="s">
        <v>9</v>
      </c>
      <c r="CE53" s="13" t="s">
        <v>10</v>
      </c>
      <c r="CF53" s="13">
        <v>2015</v>
      </c>
      <c r="CG53" s="13">
        <v>2020</v>
      </c>
      <c r="CH53" s="13">
        <v>2025</v>
      </c>
      <c r="CI53" s="13">
        <v>2030</v>
      </c>
      <c r="CJ53" s="13">
        <v>2035</v>
      </c>
      <c r="CK53" s="13">
        <v>2040</v>
      </c>
      <c r="CL53" s="13">
        <v>2045</v>
      </c>
      <c r="CM53" s="13">
        <v>2050</v>
      </c>
      <c r="CO53" s="28"/>
      <c r="CT53" s="13" t="s">
        <v>9</v>
      </c>
      <c r="CU53" s="13" t="s">
        <v>276</v>
      </c>
      <c r="CV53" s="13">
        <v>2015</v>
      </c>
      <c r="CW53" s="13">
        <v>2020</v>
      </c>
      <c r="CX53" s="13">
        <v>2025</v>
      </c>
      <c r="CY53" s="13">
        <v>2030</v>
      </c>
      <c r="CZ53" s="13">
        <v>2035</v>
      </c>
      <c r="DA53" s="13">
        <v>2040</v>
      </c>
      <c r="DB53" s="13">
        <v>2045</v>
      </c>
      <c r="DC53" s="13">
        <v>2050</v>
      </c>
      <c r="DE53" s="28"/>
      <c r="DI53" s="29"/>
      <c r="DJ53" s="29"/>
      <c r="DK53" s="30"/>
      <c r="DL53" s="30"/>
      <c r="DM53" s="30"/>
      <c r="DN53" s="30"/>
      <c r="DO53" s="30"/>
      <c r="DP53" s="28"/>
      <c r="DT53" s="28"/>
      <c r="EB53" s="29"/>
      <c r="EC53" s="29"/>
      <c r="ED53" s="30"/>
      <c r="EE53" s="30"/>
      <c r="EF53" s="30"/>
      <c r="EG53" s="30"/>
      <c r="EH53" s="30"/>
      <c r="EI53" s="28"/>
      <c r="EM53" s="28"/>
      <c r="EX53" s="29"/>
      <c r="EY53" s="29"/>
      <c r="EZ53" s="30"/>
      <c r="FA53" s="30"/>
      <c r="FB53" s="30"/>
      <c r="FC53" s="30"/>
      <c r="FD53" s="30"/>
      <c r="FE53" s="28"/>
      <c r="FG53" s="28"/>
      <c r="FH53" s="28"/>
      <c r="FJ53" s="29"/>
      <c r="FK53" s="29"/>
      <c r="FL53" s="30"/>
      <c r="FM53" s="30"/>
      <c r="FN53" s="30"/>
      <c r="FO53" s="30"/>
      <c r="FP53" s="30"/>
      <c r="FQ53" s="28"/>
      <c r="FU53" s="28"/>
      <c r="GD53" s="29"/>
      <c r="GE53" s="29"/>
      <c r="GF53" s="30"/>
      <c r="GG53" s="30"/>
      <c r="GH53" s="30"/>
      <c r="GI53" s="28"/>
      <c r="GJ53" s="28"/>
      <c r="GL53" s="28"/>
      <c r="GM53" s="28"/>
      <c r="GX53" s="29"/>
      <c r="GY53" s="29"/>
      <c r="GZ53" s="30"/>
      <c r="HA53" s="30"/>
      <c r="HB53" s="30"/>
      <c r="HC53" s="30"/>
      <c r="HD53" s="28"/>
      <c r="HH53" s="28"/>
      <c r="HR53" s="29"/>
      <c r="HS53" s="29"/>
      <c r="HT53" s="30"/>
      <c r="HU53" s="30"/>
      <c r="HV53" s="30"/>
      <c r="HW53" s="28"/>
      <c r="HX53" s="28"/>
      <c r="HZ53" s="28"/>
      <c r="IA53" s="28"/>
      <c r="IL53" s="29"/>
      <c r="IM53" s="29"/>
      <c r="IN53" s="30"/>
      <c r="IO53" s="30"/>
      <c r="IP53" s="30"/>
      <c r="IQ53" s="30"/>
      <c r="IR53" s="28"/>
      <c r="IV53" s="28"/>
    </row>
    <row r="54" spans="2:256" x14ac:dyDescent="0.45">
      <c r="B54" s="9">
        <v>3</v>
      </c>
      <c r="C54" s="9" t="s">
        <v>278</v>
      </c>
      <c r="D54" s="9">
        <v>26.679046666666665</v>
      </c>
      <c r="E54" s="9">
        <v>35.211059999999996</v>
      </c>
      <c r="F54" s="9">
        <v>25.751966666666668</v>
      </c>
      <c r="G54" s="9">
        <v>35.137540000000001</v>
      </c>
      <c r="H54" s="9">
        <v>41.50277333333333</v>
      </c>
      <c r="I54" s="9">
        <v>42.460439999999998</v>
      </c>
      <c r="J54" s="9">
        <v>40.869506666666666</v>
      </c>
      <c r="K54" s="9">
        <v>77.419093333333336</v>
      </c>
      <c r="M54" s="25"/>
      <c r="R54" s="9">
        <v>116</v>
      </c>
      <c r="S54" s="9" t="s">
        <v>223</v>
      </c>
      <c r="T54" s="9">
        <v>0</v>
      </c>
      <c r="U54" s="9">
        <v>0</v>
      </c>
      <c r="V54" s="9">
        <v>0.78200666666666663</v>
      </c>
      <c r="W54" s="9">
        <v>2.3400000000000001E-3</v>
      </c>
      <c r="X54" s="9">
        <v>1.6771666666666667</v>
      </c>
      <c r="Y54" s="9">
        <v>1.2373666666666665</v>
      </c>
      <c r="Z54" s="9">
        <v>0</v>
      </c>
      <c r="AA54" s="9">
        <v>0</v>
      </c>
      <c r="AC54" s="25"/>
      <c r="AH54" s="9">
        <v>127</v>
      </c>
      <c r="AI54" s="9" t="s">
        <v>79</v>
      </c>
      <c r="AJ54" s="9">
        <v>0</v>
      </c>
      <c r="AK54" s="9">
        <v>0</v>
      </c>
      <c r="AL54" s="9">
        <v>0</v>
      </c>
      <c r="AM54" s="9">
        <v>0</v>
      </c>
      <c r="AN54" s="9">
        <v>0</v>
      </c>
      <c r="AO54" s="9">
        <v>1.5880000000000002E-2</v>
      </c>
      <c r="AP54" s="9">
        <v>2.4266666666666668E-3</v>
      </c>
      <c r="AQ54" s="9">
        <v>0.15374666666666667</v>
      </c>
      <c r="AS54" s="25"/>
      <c r="AX54" s="9">
        <v>0</v>
      </c>
      <c r="AY54" s="9" t="s">
        <v>279</v>
      </c>
      <c r="AZ54" s="9">
        <v>1.2999999999999999E-3</v>
      </c>
      <c r="BA54" s="9">
        <v>2.0666666666666666E-4</v>
      </c>
      <c r="BB54" s="9">
        <v>0</v>
      </c>
      <c r="BC54" s="9">
        <v>8.3333333333333339E-4</v>
      </c>
      <c r="BD54" s="9">
        <v>1.0533333333333334E-3</v>
      </c>
      <c r="BE54" s="9">
        <v>0</v>
      </c>
      <c r="BF54" s="9">
        <v>0</v>
      </c>
      <c r="BG54" s="9">
        <v>0</v>
      </c>
      <c r="BI54" s="25"/>
      <c r="BN54" s="9">
        <v>274</v>
      </c>
      <c r="BO54" s="9" t="s">
        <v>183</v>
      </c>
      <c r="BP54" s="9">
        <v>7.9333333333333328E-4</v>
      </c>
      <c r="BQ54" s="9">
        <v>7.6000000000000004E-4</v>
      </c>
      <c r="BR54" s="9">
        <v>0.46292</v>
      </c>
      <c r="BS54" s="9">
        <v>0.77913999999999994</v>
      </c>
      <c r="BT54" s="9">
        <v>1.30846</v>
      </c>
      <c r="BU54" s="9">
        <v>2.1920199999999999</v>
      </c>
      <c r="BV54" s="9">
        <v>2.4638066666666667</v>
      </c>
      <c r="BW54" s="9">
        <v>0.55359333333333338</v>
      </c>
      <c r="BY54" s="25"/>
      <c r="CD54" s="9">
        <v>15</v>
      </c>
      <c r="CE54" s="9" t="s">
        <v>15</v>
      </c>
      <c r="CF54" s="9">
        <v>33.388446666666667</v>
      </c>
      <c r="CG54" s="9">
        <v>33.884886666666667</v>
      </c>
      <c r="CH54" s="9">
        <v>32.833619999999996</v>
      </c>
      <c r="CI54" s="9">
        <v>31.796986666666665</v>
      </c>
      <c r="CJ54" s="9">
        <v>28.321746666666666</v>
      </c>
      <c r="CK54" s="9">
        <v>26.927906666666669</v>
      </c>
      <c r="CL54" s="9">
        <v>25.903593333333333</v>
      </c>
      <c r="CM54" s="9">
        <v>26.111166666666669</v>
      </c>
      <c r="CO54" s="25"/>
      <c r="CT54" s="9">
        <v>17</v>
      </c>
      <c r="CU54" s="9" t="s">
        <v>29</v>
      </c>
      <c r="CV54" s="9">
        <v>9.2000000000000003E-4</v>
      </c>
      <c r="CW54" s="9">
        <v>2.7666666666666664E-3</v>
      </c>
      <c r="CX54" s="9">
        <v>5.9733333333333331E-3</v>
      </c>
      <c r="CY54" s="9">
        <v>5.9733333333333331E-3</v>
      </c>
      <c r="CZ54" s="9">
        <v>5.9733333333333331E-3</v>
      </c>
      <c r="DA54" s="9">
        <v>5.0533333333333333E-3</v>
      </c>
      <c r="DB54" s="9">
        <v>3.2066666666666667E-3</v>
      </c>
      <c r="DC54" s="9">
        <v>0</v>
      </c>
      <c r="DE54" s="25"/>
      <c r="DI54" s="26"/>
      <c r="DJ54" s="26"/>
      <c r="DK54" s="31"/>
      <c r="DL54" s="31"/>
      <c r="DM54" s="31"/>
      <c r="DN54" s="31"/>
      <c r="DO54" s="31"/>
      <c r="DP54" s="25"/>
      <c r="DT54" s="25"/>
      <c r="EB54" s="26"/>
      <c r="EC54" s="26"/>
      <c r="ED54" s="32"/>
      <c r="EE54" s="32"/>
      <c r="EF54" s="32"/>
      <c r="EG54" s="32"/>
      <c r="EH54" s="32"/>
      <c r="EI54" s="33"/>
      <c r="EM54" s="33"/>
      <c r="EX54" s="26"/>
      <c r="EY54" s="26"/>
      <c r="EZ54" s="31"/>
      <c r="FA54" s="31"/>
      <c r="FB54" s="31"/>
      <c r="FC54" s="31"/>
      <c r="FD54" s="31"/>
      <c r="FE54" s="25"/>
      <c r="FG54" s="25"/>
      <c r="FH54" s="25"/>
      <c r="FJ54" s="26"/>
      <c r="FK54" s="26"/>
      <c r="FL54" s="31"/>
      <c r="FM54" s="31"/>
      <c r="FN54" s="31"/>
      <c r="FO54" s="31"/>
      <c r="FP54" s="31"/>
      <c r="FQ54" s="25"/>
      <c r="FU54" s="25"/>
      <c r="GD54" s="26"/>
      <c r="GE54" s="26"/>
      <c r="GF54" s="31"/>
      <c r="GG54" s="31"/>
      <c r="GH54" s="31"/>
      <c r="GI54" s="25"/>
      <c r="GJ54" s="25"/>
      <c r="GL54" s="25"/>
      <c r="GM54" s="25"/>
      <c r="GX54" s="26"/>
      <c r="GY54" s="26"/>
      <c r="GZ54" s="31"/>
      <c r="HA54" s="31"/>
      <c r="HB54" s="31"/>
      <c r="HC54" s="31"/>
      <c r="HD54" s="25"/>
      <c r="HH54" s="25"/>
      <c r="HR54" s="26"/>
      <c r="HS54" s="26"/>
      <c r="HT54" s="31"/>
      <c r="HU54" s="31"/>
      <c r="HV54" s="31"/>
      <c r="HW54" s="25"/>
      <c r="HX54" s="25"/>
      <c r="HZ54" s="25"/>
      <c r="IA54" s="25"/>
      <c r="IL54" s="26"/>
      <c r="IM54" s="26"/>
      <c r="IN54" s="31"/>
      <c r="IO54" s="31"/>
      <c r="IP54" s="31"/>
      <c r="IQ54" s="31"/>
      <c r="IR54" s="25"/>
      <c r="IV54" s="25"/>
    </row>
    <row r="55" spans="2:256" x14ac:dyDescent="0.45">
      <c r="B55" s="9">
        <v>4</v>
      </c>
      <c r="C55" s="9" t="s">
        <v>280</v>
      </c>
      <c r="D55" s="9">
        <v>119.77038</v>
      </c>
      <c r="E55" s="9">
        <v>120.69937333333334</v>
      </c>
      <c r="F55" s="9">
        <v>112.26027999999998</v>
      </c>
      <c r="G55" s="9">
        <v>105.70348</v>
      </c>
      <c r="H55" s="9">
        <v>101.49845999999999</v>
      </c>
      <c r="I55" s="9">
        <v>119.98514666666665</v>
      </c>
      <c r="J55" s="9">
        <v>115.69096666666665</v>
      </c>
      <c r="K55" s="9">
        <v>127.86798666666667</v>
      </c>
      <c r="M55" s="25"/>
      <c r="R55" s="9">
        <v>120</v>
      </c>
      <c r="S55" s="9" t="s">
        <v>66</v>
      </c>
      <c r="T55" s="9">
        <v>0</v>
      </c>
      <c r="U55" s="9">
        <v>0</v>
      </c>
      <c r="V55" s="9">
        <v>0.31571333333333335</v>
      </c>
      <c r="W55" s="9">
        <v>0.36641333333333337</v>
      </c>
      <c r="X55" s="9">
        <v>2.5927933333333333</v>
      </c>
      <c r="Y55" s="9">
        <v>5.6160266666666665</v>
      </c>
      <c r="Z55" s="9">
        <v>1.9782466666666669</v>
      </c>
      <c r="AA55" s="9">
        <v>2.6874800000000003</v>
      </c>
      <c r="AC55" s="25"/>
      <c r="AH55" s="9">
        <v>182</v>
      </c>
      <c r="AI55" s="9" t="s">
        <v>130</v>
      </c>
      <c r="AJ55" s="9">
        <v>0</v>
      </c>
      <c r="AK55" s="9">
        <v>4.2666666666666667E-4</v>
      </c>
      <c r="AL55" s="9">
        <v>6.5399999999999998E-3</v>
      </c>
      <c r="AM55" s="9">
        <v>1.5180000000000001E-2</v>
      </c>
      <c r="AN55" s="9">
        <v>6.266666666666666E-3</v>
      </c>
      <c r="AO55" s="9">
        <v>0</v>
      </c>
      <c r="AP55" s="9">
        <v>0</v>
      </c>
      <c r="AQ55" s="9">
        <v>0</v>
      </c>
      <c r="AS55" s="25"/>
      <c r="AX55" s="9">
        <v>0</v>
      </c>
      <c r="AY55" s="9" t="s">
        <v>36</v>
      </c>
      <c r="AZ55" s="9">
        <v>1.5466666666666667E-3</v>
      </c>
      <c r="BA55" s="9">
        <v>2.206E-2</v>
      </c>
      <c r="BB55" s="9">
        <v>4.8053333333333337E-2</v>
      </c>
      <c r="BC55" s="9">
        <v>0.12859999999999999</v>
      </c>
      <c r="BD55" s="9">
        <v>0.17884666666666665</v>
      </c>
      <c r="BE55" s="9">
        <v>0.14326</v>
      </c>
      <c r="BF55" s="9">
        <v>7.166666666666667E-2</v>
      </c>
      <c r="BG55" s="9">
        <v>9.6493333333333334E-2</v>
      </c>
      <c r="BI55" s="25"/>
      <c r="BN55" s="9">
        <v>277</v>
      </c>
      <c r="BO55" s="9" t="s">
        <v>247</v>
      </c>
      <c r="BP55" s="9">
        <v>1.7644666666666668</v>
      </c>
      <c r="BQ55" s="9">
        <v>1.2935999999999999</v>
      </c>
      <c r="BR55" s="9">
        <v>1.18086</v>
      </c>
      <c r="BS55" s="9">
        <v>0.57742666666666664</v>
      </c>
      <c r="BT55" s="9">
        <v>1.2965800000000001</v>
      </c>
      <c r="BU55" s="9">
        <v>1.4646133333333333</v>
      </c>
      <c r="BV55" s="9">
        <v>1.8059666666666665</v>
      </c>
      <c r="BW55" s="9">
        <v>1.3196066666666666</v>
      </c>
      <c r="BY55" s="25"/>
      <c r="CD55" s="9">
        <v>18</v>
      </c>
      <c r="CE55" s="9" t="s">
        <v>32</v>
      </c>
      <c r="CF55" s="9">
        <v>9.5466666666666668E-3</v>
      </c>
      <c r="CG55" s="9">
        <v>0.12627333333333332</v>
      </c>
      <c r="CH55" s="9">
        <v>1.6193533333333332</v>
      </c>
      <c r="CI55" s="9">
        <v>1.9213199999999999</v>
      </c>
      <c r="CJ55" s="9">
        <v>2.4751999999999996</v>
      </c>
      <c r="CK55" s="9">
        <v>3.0291133333333335</v>
      </c>
      <c r="CL55" s="9">
        <v>4.2716266666666671</v>
      </c>
      <c r="CM55" s="9">
        <v>5.1248000000000005</v>
      </c>
      <c r="CO55" s="25"/>
      <c r="CT55" s="9">
        <v>18</v>
      </c>
      <c r="CU55" s="9" t="s">
        <v>43</v>
      </c>
      <c r="CV55" s="9">
        <v>0</v>
      </c>
      <c r="CW55" s="9">
        <v>0</v>
      </c>
      <c r="CX55" s="9">
        <v>9.2000000000000003E-4</v>
      </c>
      <c r="CY55" s="9">
        <v>2.7666666666666664E-3</v>
      </c>
      <c r="CZ55" s="9">
        <v>4.0333333333333332E-3</v>
      </c>
      <c r="DA55" s="9">
        <v>4.2266666666666668E-3</v>
      </c>
      <c r="DB55" s="9">
        <v>3.773333333333333E-3</v>
      </c>
      <c r="DC55" s="9">
        <v>2.2400000000000002E-3</v>
      </c>
      <c r="DE55" s="25"/>
      <c r="DI55" s="26"/>
      <c r="DJ55" s="26"/>
      <c r="DK55" s="31"/>
      <c r="DL55" s="31"/>
      <c r="DM55" s="31"/>
      <c r="DN55" s="31"/>
      <c r="DO55" s="31"/>
      <c r="DP55" s="25"/>
      <c r="DT55" s="25"/>
      <c r="EB55" s="26"/>
      <c r="EC55" s="26"/>
      <c r="ED55" s="32"/>
      <c r="EE55" s="32"/>
      <c r="EF55" s="32"/>
      <c r="EG55" s="32"/>
      <c r="EH55" s="32"/>
      <c r="EI55" s="33"/>
      <c r="EM55" s="33"/>
      <c r="EX55" s="26"/>
      <c r="EY55" s="26"/>
      <c r="EZ55" s="31"/>
      <c r="FA55" s="31"/>
      <c r="FB55" s="31"/>
      <c r="FC55" s="31"/>
      <c r="FD55" s="31"/>
      <c r="FE55" s="25"/>
      <c r="FG55" s="25"/>
      <c r="FH55" s="25"/>
      <c r="FJ55" s="26"/>
      <c r="FK55" s="26"/>
      <c r="FL55" s="31"/>
      <c r="FM55" s="31"/>
      <c r="FN55" s="31"/>
      <c r="FO55" s="31"/>
      <c r="FP55" s="31"/>
      <c r="FQ55" s="25"/>
      <c r="FU55" s="25"/>
      <c r="GD55" s="26"/>
      <c r="GE55" s="26"/>
      <c r="GF55" s="31"/>
      <c r="GG55" s="31"/>
      <c r="GH55" s="31"/>
      <c r="GI55" s="25"/>
      <c r="GJ55" s="25"/>
      <c r="GL55" s="25"/>
      <c r="GM55" s="25"/>
      <c r="GX55" s="26"/>
      <c r="GY55" s="26"/>
      <c r="GZ55" s="31"/>
      <c r="HA55" s="31"/>
      <c r="HB55" s="31"/>
      <c r="HC55" s="31"/>
      <c r="HD55" s="25"/>
      <c r="HH55" s="25"/>
      <c r="HR55" s="26"/>
      <c r="HS55" s="26"/>
      <c r="HT55" s="31"/>
      <c r="HU55" s="31"/>
      <c r="HV55" s="31"/>
      <c r="HW55" s="25"/>
      <c r="HX55" s="25"/>
      <c r="HZ55" s="25"/>
      <c r="IA55" s="25"/>
      <c r="IL55" s="26"/>
      <c r="IM55" s="26"/>
      <c r="IN55" s="31"/>
      <c r="IO55" s="31"/>
      <c r="IP55" s="31"/>
      <c r="IQ55" s="31"/>
      <c r="IR55" s="25"/>
      <c r="IV55" s="25"/>
    </row>
    <row r="56" spans="2:256" x14ac:dyDescent="0.45">
      <c r="B56" s="9">
        <v>5</v>
      </c>
      <c r="C56" s="9" t="s">
        <v>281</v>
      </c>
      <c r="D56" s="9">
        <v>195.37752</v>
      </c>
      <c r="E56" s="9">
        <v>212.78360000000001</v>
      </c>
      <c r="F56" s="9">
        <v>206.34360000000001</v>
      </c>
      <c r="G56" s="9">
        <v>206.71244000000002</v>
      </c>
      <c r="H56" s="9">
        <v>215.50363333333331</v>
      </c>
      <c r="I56" s="9">
        <v>228.85291333333333</v>
      </c>
      <c r="J56" s="9">
        <v>238.61717999999999</v>
      </c>
      <c r="K56" s="9">
        <v>251.79862666666668</v>
      </c>
      <c r="M56" s="25"/>
      <c r="R56" s="9">
        <v>121</v>
      </c>
      <c r="S56" s="9" t="s">
        <v>41</v>
      </c>
      <c r="T56" s="9">
        <v>4.6000000000000001E-4</v>
      </c>
      <c r="U56" s="9">
        <v>0.50846666666666662</v>
      </c>
      <c r="V56" s="9">
        <v>1.4199133333333334</v>
      </c>
      <c r="W56" s="9">
        <v>2.1152599999999997</v>
      </c>
      <c r="X56" s="9">
        <v>0.6691733333333334</v>
      </c>
      <c r="Y56" s="9">
        <v>0.38131999999999999</v>
      </c>
      <c r="Z56" s="9">
        <v>0</v>
      </c>
      <c r="AA56" s="9">
        <v>2.87E-2</v>
      </c>
      <c r="AC56" s="25"/>
      <c r="AH56" s="9">
        <v>183</v>
      </c>
      <c r="AI56" s="9" t="s">
        <v>129</v>
      </c>
      <c r="AJ56" s="9">
        <v>0</v>
      </c>
      <c r="AK56" s="9">
        <v>0.41492000000000001</v>
      </c>
      <c r="AL56" s="9">
        <v>1.4291066666666667</v>
      </c>
      <c r="AM56" s="9">
        <v>3.3961666666666668</v>
      </c>
      <c r="AN56" s="9">
        <v>1.2461866666666666</v>
      </c>
      <c r="AO56" s="9">
        <v>8.0799999999999997E-2</v>
      </c>
      <c r="AP56" s="9">
        <v>1.3306666666666666E-2</v>
      </c>
      <c r="AQ56" s="9">
        <v>0</v>
      </c>
      <c r="AS56" s="25"/>
      <c r="AX56" s="9">
        <v>117</v>
      </c>
      <c r="AY56" s="9" t="s">
        <v>282</v>
      </c>
      <c r="AZ56" s="9">
        <v>0.63915999999999995</v>
      </c>
      <c r="BA56" s="9">
        <v>2.6666666666666668E-4</v>
      </c>
      <c r="BB56" s="9">
        <v>0.32999333333333336</v>
      </c>
      <c r="BC56" s="9">
        <v>0.35593999999999998</v>
      </c>
      <c r="BD56" s="9">
        <v>0.34208666666666671</v>
      </c>
      <c r="BE56" s="9">
        <v>0.78717999999999999</v>
      </c>
      <c r="BF56" s="9">
        <v>1.4587333333333334</v>
      </c>
      <c r="BG56" s="9">
        <v>2.2182466666666669</v>
      </c>
      <c r="BI56" s="25"/>
      <c r="BN56" s="9">
        <v>278</v>
      </c>
      <c r="BO56" s="9" t="s">
        <v>249</v>
      </c>
      <c r="BP56" s="9">
        <v>1.56402</v>
      </c>
      <c r="BQ56" s="9">
        <v>3.12798</v>
      </c>
      <c r="BR56" s="9">
        <v>1.1373333333333333E-2</v>
      </c>
      <c r="BS56" s="9">
        <v>0.10762666666666666</v>
      </c>
      <c r="BT56" s="9">
        <v>0.29732666666666663</v>
      </c>
      <c r="BU56" s="9">
        <v>0.14347333333333334</v>
      </c>
      <c r="BV56" s="9">
        <v>1.6503133333333333</v>
      </c>
      <c r="BW56" s="9">
        <v>3.2852266666666665</v>
      </c>
      <c r="BY56" s="25"/>
      <c r="CD56" s="9">
        <v>19</v>
      </c>
      <c r="CE56" s="9" t="s">
        <v>46</v>
      </c>
      <c r="CF56" s="9">
        <v>16.43188</v>
      </c>
      <c r="CG56" s="9">
        <v>21.208393333333333</v>
      </c>
      <c r="CH56" s="9">
        <v>24.582813333333334</v>
      </c>
      <c r="CI56" s="9">
        <v>21.94570666666667</v>
      </c>
      <c r="CJ56" s="9">
        <v>20.107893333333333</v>
      </c>
      <c r="CK56" s="9">
        <v>17.550619999999999</v>
      </c>
      <c r="CL56" s="9">
        <v>14.121026666666667</v>
      </c>
      <c r="CM56" s="9">
        <v>9.0397599999999994</v>
      </c>
      <c r="CO56" s="25"/>
      <c r="CT56" s="9">
        <v>21</v>
      </c>
      <c r="CU56" s="9" t="s">
        <v>75</v>
      </c>
      <c r="CV56" s="9">
        <v>4.4000000000000003E-3</v>
      </c>
      <c r="CW56" s="9">
        <v>1.3259999999999999E-2</v>
      </c>
      <c r="CX56" s="9">
        <v>3.0826666666666665E-2</v>
      </c>
      <c r="CY56" s="9">
        <v>3.0826666666666665E-2</v>
      </c>
      <c r="CZ56" s="9">
        <v>3.0826666666666665E-2</v>
      </c>
      <c r="DA56" s="9">
        <v>2.6426666666666668E-2</v>
      </c>
      <c r="DB56" s="9">
        <v>1.7573333333333333E-2</v>
      </c>
      <c r="DC56" s="9">
        <v>0</v>
      </c>
      <c r="DE56" s="25"/>
      <c r="DI56" s="26"/>
      <c r="DJ56" s="26"/>
      <c r="DK56" s="31"/>
      <c r="DL56" s="31"/>
      <c r="DM56" s="31"/>
      <c r="DN56" s="31"/>
      <c r="DO56" s="31"/>
      <c r="DP56" s="25"/>
      <c r="DT56" s="25"/>
      <c r="EB56" s="26"/>
      <c r="EC56" s="26"/>
      <c r="ED56" s="32"/>
      <c r="EE56" s="32"/>
      <c r="EF56" s="32"/>
      <c r="EG56" s="32"/>
      <c r="EH56" s="32"/>
      <c r="EI56" s="33"/>
      <c r="EM56" s="33"/>
      <c r="EX56" s="26"/>
      <c r="EY56" s="26"/>
      <c r="EZ56" s="31"/>
      <c r="FA56" s="31"/>
      <c r="FB56" s="31"/>
      <c r="FC56" s="31"/>
      <c r="FD56" s="31"/>
      <c r="FE56" s="25"/>
      <c r="FG56" s="25"/>
      <c r="FH56" s="25"/>
      <c r="FJ56" s="26"/>
      <c r="FK56" s="26"/>
      <c r="FL56" s="31"/>
      <c r="FM56" s="31"/>
      <c r="FN56" s="31"/>
      <c r="FO56" s="31"/>
      <c r="FP56" s="31"/>
      <c r="FQ56" s="25"/>
      <c r="FU56" s="25"/>
      <c r="GF56" s="25"/>
      <c r="GG56" s="25"/>
      <c r="GH56" s="25"/>
      <c r="GI56" s="25"/>
      <c r="GJ56" s="25"/>
      <c r="GK56" s="25"/>
      <c r="GL56" s="25"/>
      <c r="GM56" s="25"/>
      <c r="GX56" s="26"/>
      <c r="GY56" s="26"/>
      <c r="GZ56" s="31"/>
      <c r="HA56" s="31"/>
      <c r="HB56" s="31"/>
      <c r="HC56" s="31"/>
      <c r="HD56" s="25"/>
      <c r="HH56" s="25"/>
      <c r="HR56" s="26"/>
      <c r="HS56" s="26"/>
      <c r="HT56" s="31"/>
      <c r="HU56" s="31"/>
      <c r="HV56" s="31"/>
      <c r="HW56" s="25"/>
      <c r="HX56" s="25"/>
      <c r="HY56" s="25"/>
      <c r="HZ56" s="25"/>
      <c r="IA56" s="25"/>
      <c r="IL56" s="26"/>
      <c r="IM56" s="26"/>
      <c r="IN56" s="31"/>
      <c r="IO56" s="31"/>
      <c r="IP56" s="31"/>
      <c r="IQ56" s="31"/>
      <c r="IR56" s="25"/>
      <c r="IV56" s="25"/>
    </row>
    <row r="57" spans="2:256" x14ac:dyDescent="0.45">
      <c r="B57" s="9">
        <v>6</v>
      </c>
      <c r="C57" s="9" t="s">
        <v>283</v>
      </c>
      <c r="D57" s="9">
        <v>3.7624266666666668</v>
      </c>
      <c r="E57" s="9">
        <v>3.4834399999999999</v>
      </c>
      <c r="F57" s="9">
        <v>5.4394733333333329</v>
      </c>
      <c r="G57" s="9">
        <v>8.7448133333333331</v>
      </c>
      <c r="H57" s="9">
        <v>12.788986666666665</v>
      </c>
      <c r="I57" s="9">
        <v>17.928853333333333</v>
      </c>
      <c r="J57" s="9">
        <v>27.987746666666666</v>
      </c>
      <c r="K57" s="9">
        <v>62.895093333333328</v>
      </c>
      <c r="M57" s="25"/>
      <c r="R57" s="9">
        <v>122</v>
      </c>
      <c r="S57" s="9" t="s">
        <v>27</v>
      </c>
      <c r="T57" s="9">
        <v>0.19550000000000001</v>
      </c>
      <c r="U57" s="9">
        <v>0</v>
      </c>
      <c r="V57" s="9">
        <v>0</v>
      </c>
      <c r="W57" s="9">
        <v>0</v>
      </c>
      <c r="X57" s="9">
        <v>0</v>
      </c>
      <c r="Y57" s="9">
        <v>0</v>
      </c>
      <c r="Z57" s="9">
        <v>0</v>
      </c>
      <c r="AA57" s="9">
        <v>2.5439999999999997E-2</v>
      </c>
      <c r="AC57" s="25"/>
      <c r="AH57" s="9">
        <v>212</v>
      </c>
      <c r="AI57" s="9" t="s">
        <v>255</v>
      </c>
      <c r="AJ57" s="9">
        <v>0.12718000000000002</v>
      </c>
      <c r="AK57" s="9">
        <v>5.7393333333333331E-2</v>
      </c>
      <c r="AL57" s="9">
        <v>5.4106666666666664E-2</v>
      </c>
      <c r="AM57" s="9">
        <v>0.23538666666666666</v>
      </c>
      <c r="AN57" s="9">
        <v>0.15701333333333334</v>
      </c>
      <c r="AO57" s="9">
        <v>0.25334000000000001</v>
      </c>
      <c r="AP57" s="9">
        <v>0.42250666666666664</v>
      </c>
      <c r="AQ57" s="9">
        <v>0.53124666666666664</v>
      </c>
      <c r="AS57" s="25"/>
      <c r="AX57" s="9">
        <v>118</v>
      </c>
      <c r="AY57" s="9" t="s">
        <v>284</v>
      </c>
      <c r="AZ57" s="9">
        <v>2.9333333333333333E-4</v>
      </c>
      <c r="BA57" s="9">
        <v>0.10704000000000001</v>
      </c>
      <c r="BB57" s="9">
        <v>1.2675133333333335</v>
      </c>
      <c r="BC57" s="9">
        <v>1.43052</v>
      </c>
      <c r="BD57" s="9">
        <v>1.5113733333333332</v>
      </c>
      <c r="BE57" s="9">
        <v>1.9933133333333335</v>
      </c>
      <c r="BF57" s="9">
        <v>1.3412733333333333</v>
      </c>
      <c r="BG57" s="9">
        <v>1.62836</v>
      </c>
      <c r="BI57" s="25"/>
      <c r="BN57" s="9">
        <v>281</v>
      </c>
      <c r="BO57" s="9" t="s">
        <v>207</v>
      </c>
      <c r="BP57" s="9">
        <v>2.0373333333333334E-2</v>
      </c>
      <c r="BQ57" s="9">
        <v>6.3059999999999991E-2</v>
      </c>
      <c r="BR57" s="9">
        <v>0.11876666666666667</v>
      </c>
      <c r="BS57" s="9">
        <v>0.20956666666666665</v>
      </c>
      <c r="BT57" s="9">
        <v>0.35321333333333332</v>
      </c>
      <c r="BU57" s="9">
        <v>0.12843333333333334</v>
      </c>
      <c r="BV57" s="9">
        <v>0.16043333333333334</v>
      </c>
      <c r="BW57" s="9">
        <v>0</v>
      </c>
      <c r="BY57" s="25"/>
      <c r="CD57" s="9">
        <v>20</v>
      </c>
      <c r="CE57" s="9" t="s">
        <v>59</v>
      </c>
      <c r="CF57" s="9">
        <v>3.5903266666666664</v>
      </c>
      <c r="CG57" s="9">
        <v>1.4738</v>
      </c>
      <c r="CH57" s="9">
        <v>0.52676666666666672</v>
      </c>
      <c r="CI57" s="9">
        <v>0.67221333333333333</v>
      </c>
      <c r="CJ57" s="9">
        <v>0.70651999999999993</v>
      </c>
      <c r="CK57" s="9">
        <v>0.74232666666666669</v>
      </c>
      <c r="CL57" s="9">
        <v>0.71350000000000002</v>
      </c>
      <c r="CM57" s="9">
        <v>0.42704666666666669</v>
      </c>
      <c r="CO57" s="25"/>
      <c r="CT57" s="9">
        <v>22</v>
      </c>
      <c r="CU57" s="9" t="s">
        <v>85</v>
      </c>
      <c r="CV57" s="9">
        <v>0</v>
      </c>
      <c r="CW57" s="9">
        <v>0</v>
      </c>
      <c r="CX57" s="9">
        <v>4.4000000000000003E-3</v>
      </c>
      <c r="CY57" s="9">
        <v>1.2653333333333334E-2</v>
      </c>
      <c r="CZ57" s="9">
        <v>1.7299999999999999E-2</v>
      </c>
      <c r="DA57" s="9">
        <v>2.4653333333333333E-2</v>
      </c>
      <c r="DB57" s="9">
        <v>4.6179999999999999E-2</v>
      </c>
      <c r="DC57" s="9">
        <v>8.4226666666666672E-2</v>
      </c>
      <c r="DE57" s="25"/>
      <c r="DI57" s="26"/>
      <c r="DJ57" s="26"/>
      <c r="DK57" s="31"/>
      <c r="DL57" s="31"/>
      <c r="DM57" s="31"/>
      <c r="DN57" s="31"/>
      <c r="DO57" s="31"/>
      <c r="DP57" s="25"/>
      <c r="DT57" s="25"/>
      <c r="EB57" s="26"/>
      <c r="EC57" s="26"/>
      <c r="ED57" s="32"/>
      <c r="EE57" s="32"/>
      <c r="EF57" s="32"/>
      <c r="EG57" s="32"/>
      <c r="EH57" s="32"/>
      <c r="EI57" s="33"/>
      <c r="EM57" s="33"/>
      <c r="EX57" s="26"/>
      <c r="EY57" s="26"/>
      <c r="EZ57" s="31"/>
      <c r="FA57" s="31"/>
      <c r="FB57" s="31"/>
      <c r="FC57" s="31"/>
      <c r="FD57" s="31"/>
      <c r="FE57" s="25"/>
      <c r="FG57" s="25"/>
      <c r="FH57" s="25"/>
      <c r="FJ57" s="26"/>
      <c r="FK57" s="26"/>
      <c r="FL57" s="31"/>
      <c r="FM57" s="31"/>
      <c r="FN57" s="31"/>
      <c r="FO57" s="31"/>
      <c r="FP57" s="31"/>
      <c r="FQ57" s="25"/>
      <c r="FU57" s="25"/>
      <c r="GF57" s="25"/>
      <c r="GG57" s="25"/>
      <c r="GH57" s="25"/>
      <c r="GI57" s="25"/>
      <c r="GJ57" s="25"/>
      <c r="GX57" s="26"/>
      <c r="GY57" s="26"/>
      <c r="GZ57" s="31"/>
      <c r="HA57" s="31"/>
      <c r="HB57" s="31"/>
      <c r="HC57" s="31"/>
      <c r="HD57" s="25"/>
      <c r="HH57" s="25"/>
      <c r="HR57" s="26"/>
      <c r="HS57" s="26"/>
      <c r="HT57" s="31"/>
      <c r="HU57" s="31"/>
      <c r="HV57" s="31"/>
      <c r="HW57" s="25"/>
      <c r="HX57" s="25"/>
      <c r="IL57" s="26"/>
      <c r="IM57" s="26"/>
      <c r="IN57" s="31"/>
      <c r="IO57" s="31"/>
      <c r="IP57" s="31"/>
      <c r="IQ57" s="31"/>
      <c r="IR57" s="25"/>
      <c r="IV57" s="25"/>
    </row>
    <row r="58" spans="2:256" x14ac:dyDescent="0.45">
      <c r="B58" s="9">
        <v>7</v>
      </c>
      <c r="C58" s="9" t="s">
        <v>285</v>
      </c>
      <c r="D58" s="9">
        <v>3.3333333333333335E-5</v>
      </c>
      <c r="E58" s="9">
        <v>1.3333333333333333E-5</v>
      </c>
      <c r="F58" s="9">
        <v>8.0000000000000007E-5</v>
      </c>
      <c r="G58" s="9">
        <v>2.7333333333333333E-4</v>
      </c>
      <c r="H58" s="9">
        <v>8.2666666666666663E-4</v>
      </c>
      <c r="I58" s="9">
        <v>1.2800000000000001E-3</v>
      </c>
      <c r="J58" s="9">
        <v>1.2733333333333333E-3</v>
      </c>
      <c r="K58" s="9">
        <v>6.7999999999999994E-4</v>
      </c>
      <c r="M58" s="25"/>
      <c r="R58" s="9">
        <v>123</v>
      </c>
      <c r="S58" s="9" t="s">
        <v>54</v>
      </c>
      <c r="T58" s="9">
        <v>0</v>
      </c>
      <c r="U58" s="9">
        <v>0</v>
      </c>
      <c r="V58" s="9">
        <v>0</v>
      </c>
      <c r="W58" s="9">
        <v>4.1533333333333335E-3</v>
      </c>
      <c r="X58" s="9">
        <v>0</v>
      </c>
      <c r="Y58" s="9">
        <v>0</v>
      </c>
      <c r="Z58" s="9">
        <v>0</v>
      </c>
      <c r="AA58" s="9">
        <v>0</v>
      </c>
      <c r="AC58" s="25"/>
      <c r="AH58" s="9">
        <v>214</v>
      </c>
      <c r="AI58" s="9" t="s">
        <v>244</v>
      </c>
      <c r="AJ58" s="9">
        <v>0</v>
      </c>
      <c r="AK58" s="9">
        <v>0</v>
      </c>
      <c r="AL58" s="9">
        <v>0</v>
      </c>
      <c r="AM58" s="9">
        <v>0</v>
      </c>
      <c r="AN58" s="9">
        <v>0</v>
      </c>
      <c r="AO58" s="9">
        <v>2.2575866666666666</v>
      </c>
      <c r="AP58" s="9">
        <v>2.1620866666666667</v>
      </c>
      <c r="AQ58" s="9">
        <v>2.6593533333333337</v>
      </c>
      <c r="AS58" s="25"/>
      <c r="AX58" s="9">
        <v>126</v>
      </c>
      <c r="AY58" s="9" t="s">
        <v>30</v>
      </c>
      <c r="AZ58" s="9">
        <v>3.576E-2</v>
      </c>
      <c r="BA58" s="9">
        <v>6.3299999999999995E-2</v>
      </c>
      <c r="BB58" s="9">
        <v>0.20198666666666665</v>
      </c>
      <c r="BC58" s="9">
        <v>0.3647866666666667</v>
      </c>
      <c r="BD58" s="9">
        <v>0.23977333333333334</v>
      </c>
      <c r="BE58" s="9">
        <v>0.35812000000000005</v>
      </c>
      <c r="BF58" s="9">
        <v>0.22300000000000003</v>
      </c>
      <c r="BG58" s="9">
        <v>0.76312000000000002</v>
      </c>
      <c r="BI58" s="25"/>
      <c r="BN58" s="9">
        <v>283</v>
      </c>
      <c r="BO58" s="9" t="s">
        <v>210</v>
      </c>
      <c r="BP58" s="9">
        <v>7.1680000000000008E-2</v>
      </c>
      <c r="BQ58" s="9">
        <v>0.12290666666666666</v>
      </c>
      <c r="BR58" s="9">
        <v>0.21059333333333333</v>
      </c>
      <c r="BS58" s="9">
        <v>0.36054000000000003</v>
      </c>
      <c r="BT58" s="9">
        <v>0.61671333333333334</v>
      </c>
      <c r="BU58" s="9">
        <v>0.63193999999999995</v>
      </c>
      <c r="BV58" s="9">
        <v>5.4726666666666667E-2</v>
      </c>
      <c r="BW58" s="9">
        <v>0</v>
      </c>
      <c r="BY58" s="25"/>
      <c r="CD58" s="9">
        <v>22</v>
      </c>
      <c r="CE58" s="9" t="s">
        <v>71</v>
      </c>
      <c r="CF58" s="9">
        <v>6.5799999999999999E-3</v>
      </c>
      <c r="CG58" s="9">
        <v>0</v>
      </c>
      <c r="CH58" s="9">
        <v>9.3240000000000003E-2</v>
      </c>
      <c r="CI58" s="9">
        <v>0.94601999999999997</v>
      </c>
      <c r="CJ58" s="9">
        <v>3.086546666666667</v>
      </c>
      <c r="CK58" s="9">
        <v>5.2178999999999993</v>
      </c>
      <c r="CL58" s="9">
        <v>4.929733333333334</v>
      </c>
      <c r="CM58" s="9">
        <v>2.5845133333333337</v>
      </c>
      <c r="CO58" s="25"/>
      <c r="CT58" s="9">
        <v>23</v>
      </c>
      <c r="CU58" s="9" t="s">
        <v>28</v>
      </c>
      <c r="CV58" s="9">
        <v>0</v>
      </c>
      <c r="CW58" s="9">
        <v>1.0133333333333333E-3</v>
      </c>
      <c r="CX58" s="9">
        <v>1.7600000000000001E-3</v>
      </c>
      <c r="CY58" s="9">
        <v>1.7600000000000001E-3</v>
      </c>
      <c r="CZ58" s="9">
        <v>1.7600000000000001E-3</v>
      </c>
      <c r="DA58" s="9">
        <v>7.4666666666666664E-4</v>
      </c>
      <c r="DB58" s="9">
        <v>0</v>
      </c>
      <c r="DC58" s="9">
        <v>0</v>
      </c>
      <c r="DE58" s="25"/>
      <c r="DI58" s="26"/>
      <c r="DJ58" s="26"/>
      <c r="DK58" s="31"/>
      <c r="DL58" s="31"/>
      <c r="DM58" s="31"/>
      <c r="DN58" s="31"/>
      <c r="DO58" s="31"/>
      <c r="DP58" s="25"/>
      <c r="DT58" s="25"/>
      <c r="EB58" s="26"/>
      <c r="EC58" s="26"/>
      <c r="ED58" s="32"/>
      <c r="EE58" s="32"/>
      <c r="EF58" s="32"/>
      <c r="EG58" s="32"/>
      <c r="EH58" s="32"/>
      <c r="EI58" s="33"/>
      <c r="EM58" s="33"/>
      <c r="EZ58" s="25"/>
      <c r="FA58" s="25"/>
      <c r="FB58" s="25"/>
      <c r="FC58" s="25"/>
      <c r="FD58" s="25"/>
      <c r="FE58" s="25"/>
      <c r="FG58" s="25"/>
      <c r="FH58" s="25"/>
      <c r="FJ58" s="26"/>
      <c r="FK58" s="26"/>
      <c r="FL58" s="31"/>
      <c r="FM58" s="31"/>
      <c r="FN58" s="31"/>
      <c r="FO58" s="31"/>
      <c r="FP58" s="31"/>
      <c r="FQ58" s="25"/>
      <c r="FU58" s="25"/>
      <c r="GF58" s="25"/>
      <c r="GG58" s="25"/>
      <c r="GH58" s="25"/>
      <c r="GI58" s="25"/>
      <c r="GJ58" s="25"/>
      <c r="GX58" s="26"/>
      <c r="GY58" s="26"/>
      <c r="GZ58" s="31"/>
      <c r="HA58" s="31"/>
      <c r="HB58" s="31"/>
      <c r="HC58" s="31"/>
      <c r="HD58" s="25"/>
      <c r="HH58" s="25"/>
      <c r="HR58" s="26"/>
      <c r="HS58" s="26"/>
      <c r="HT58" s="31"/>
      <c r="HU58" s="31"/>
      <c r="HV58" s="31"/>
      <c r="HW58" s="25"/>
      <c r="HX58" s="25"/>
      <c r="IL58" s="26"/>
      <c r="IM58" s="26"/>
      <c r="IN58" s="31"/>
      <c r="IO58" s="31"/>
      <c r="IP58" s="31"/>
      <c r="IQ58" s="31"/>
      <c r="IR58" s="25"/>
      <c r="IV58" s="25"/>
    </row>
    <row r="59" spans="2:256" x14ac:dyDescent="0.45">
      <c r="M59" s="25"/>
      <c r="R59" s="9">
        <v>132</v>
      </c>
      <c r="S59" s="9" t="s">
        <v>229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0.55887999999999993</v>
      </c>
      <c r="AA59" s="9">
        <v>1.0395866666666667</v>
      </c>
      <c r="AC59" s="25"/>
      <c r="AH59" s="9">
        <v>215</v>
      </c>
      <c r="AI59" s="9" t="s">
        <v>253</v>
      </c>
      <c r="AJ59" s="9">
        <v>1.5890200000000001</v>
      </c>
      <c r="AK59" s="9">
        <v>2.5292933333333334</v>
      </c>
      <c r="AL59" s="9">
        <v>2.3487333333333336</v>
      </c>
      <c r="AM59" s="9">
        <v>1.9205466666666666</v>
      </c>
      <c r="AN59" s="9">
        <v>2.5992999999999999</v>
      </c>
      <c r="AO59" s="9">
        <v>0.11065999999999999</v>
      </c>
      <c r="AP59" s="9">
        <v>0</v>
      </c>
      <c r="AQ59" s="9">
        <v>0</v>
      </c>
      <c r="AS59" s="25"/>
      <c r="AX59" s="9">
        <v>129</v>
      </c>
      <c r="AY59" s="9" t="s">
        <v>33</v>
      </c>
      <c r="AZ59" s="9">
        <v>0</v>
      </c>
      <c r="BA59" s="9">
        <v>1E-3</v>
      </c>
      <c r="BB59" s="9">
        <v>0</v>
      </c>
      <c r="BC59" s="9">
        <v>1E-3</v>
      </c>
      <c r="BD59" s="9">
        <v>0</v>
      </c>
      <c r="BE59" s="9">
        <v>1E-3</v>
      </c>
      <c r="BF59" s="9">
        <v>0</v>
      </c>
      <c r="BG59" s="9">
        <v>0</v>
      </c>
      <c r="BI59" s="25"/>
      <c r="BN59" s="9">
        <v>284</v>
      </c>
      <c r="BO59" s="9" t="s">
        <v>62</v>
      </c>
      <c r="BP59" s="9">
        <v>1.2475799999999999</v>
      </c>
      <c r="BQ59" s="9">
        <v>1.4271266666666667</v>
      </c>
      <c r="BR59" s="9">
        <v>1.05538</v>
      </c>
      <c r="BS59" s="9">
        <v>0.52132000000000001</v>
      </c>
      <c r="BT59" s="9">
        <v>0.15556666666666666</v>
      </c>
      <c r="BU59" s="9">
        <v>0</v>
      </c>
      <c r="BV59" s="9">
        <v>0</v>
      </c>
      <c r="BW59" s="9">
        <v>0</v>
      </c>
      <c r="BY59" s="25"/>
      <c r="CD59" s="9">
        <v>23</v>
      </c>
      <c r="CE59" s="9" t="s">
        <v>81</v>
      </c>
      <c r="CF59" s="9">
        <v>0.47754666666666667</v>
      </c>
      <c r="CG59" s="9">
        <v>0.71921333333333337</v>
      </c>
      <c r="CH59" s="9">
        <v>1.1859333333333333</v>
      </c>
      <c r="CI59" s="9">
        <v>1.3931066666666667</v>
      </c>
      <c r="CJ59" s="9">
        <v>1.58988</v>
      </c>
      <c r="CK59" s="9">
        <v>1.77658</v>
      </c>
      <c r="CL59" s="9">
        <v>1.95322</v>
      </c>
      <c r="CM59" s="9">
        <v>2.1198266666666665</v>
      </c>
      <c r="CN59" s="25"/>
      <c r="CO59" s="25"/>
      <c r="CT59" s="9">
        <v>24</v>
      </c>
      <c r="CU59" s="9" t="s">
        <v>42</v>
      </c>
      <c r="CV59" s="9">
        <v>0</v>
      </c>
      <c r="CW59" s="9">
        <v>0</v>
      </c>
      <c r="CX59" s="9">
        <v>5.2666666666666669E-3</v>
      </c>
      <c r="CY59" s="9">
        <v>6.8866666666666659E-3</v>
      </c>
      <c r="CZ59" s="9">
        <v>6.9399999999999991E-3</v>
      </c>
      <c r="DA59" s="9">
        <v>6.9399999999999991E-3</v>
      </c>
      <c r="DB59" s="9">
        <v>3.8799999999999998E-3</v>
      </c>
      <c r="DC59" s="9">
        <v>4.6933333333333332E-3</v>
      </c>
      <c r="DE59" s="25"/>
      <c r="DI59" s="26"/>
      <c r="DJ59" s="26"/>
      <c r="DK59" s="31"/>
      <c r="DL59" s="31"/>
      <c r="DM59" s="31"/>
      <c r="DN59" s="31"/>
      <c r="DO59" s="31"/>
      <c r="DP59" s="25"/>
      <c r="DT59" s="25"/>
      <c r="EB59" s="26"/>
      <c r="EC59" s="26"/>
      <c r="ED59" s="32"/>
      <c r="EE59" s="32"/>
      <c r="EF59" s="32"/>
      <c r="EG59" s="32"/>
      <c r="EH59" s="32"/>
      <c r="EI59" s="33"/>
      <c r="EM59" s="33"/>
      <c r="EZ59" s="25"/>
      <c r="FA59" s="25"/>
      <c r="FB59" s="25"/>
      <c r="FC59" s="25"/>
      <c r="FD59" s="25"/>
      <c r="FE59" s="25"/>
      <c r="FF59" s="25"/>
      <c r="FG59" s="25"/>
      <c r="FH59" s="25"/>
      <c r="FJ59" s="26"/>
      <c r="FK59" s="26"/>
      <c r="FL59" s="31"/>
      <c r="FM59" s="31"/>
      <c r="FN59" s="31"/>
      <c r="FO59" s="31"/>
      <c r="FP59" s="31"/>
      <c r="FQ59" s="25"/>
      <c r="FU59" s="25"/>
      <c r="GX59" s="26"/>
      <c r="GY59" s="26"/>
      <c r="GZ59" s="31"/>
      <c r="HA59" s="31"/>
      <c r="HB59" s="31"/>
      <c r="HC59" s="31"/>
      <c r="HD59" s="25"/>
      <c r="HH59" s="25"/>
      <c r="HR59" s="26"/>
      <c r="HS59" s="26"/>
      <c r="HT59" s="31"/>
      <c r="HU59" s="31"/>
      <c r="HV59" s="31"/>
      <c r="HW59" s="25"/>
      <c r="HX59" s="25"/>
      <c r="IL59" s="26"/>
      <c r="IM59" s="26"/>
      <c r="IN59" s="31"/>
      <c r="IO59" s="31"/>
      <c r="IP59" s="31"/>
      <c r="IQ59" s="31"/>
      <c r="IR59" s="25"/>
      <c r="IV59" s="25"/>
    </row>
    <row r="60" spans="2:256" x14ac:dyDescent="0.45">
      <c r="M60" s="25"/>
      <c r="R60" s="9">
        <v>136</v>
      </c>
      <c r="S60" s="9" t="s">
        <v>44</v>
      </c>
      <c r="T60" s="9">
        <v>0</v>
      </c>
      <c r="U60" s="9">
        <v>0</v>
      </c>
      <c r="V60" s="9">
        <v>0.30946666666666667</v>
      </c>
      <c r="W60" s="9">
        <v>3.0599999999999999E-2</v>
      </c>
      <c r="X60" s="9">
        <v>1.4339999999999999E-2</v>
      </c>
      <c r="Y60" s="9">
        <v>7.4400000000000004E-3</v>
      </c>
      <c r="Z60" s="9">
        <v>0</v>
      </c>
      <c r="AA60" s="9">
        <v>0</v>
      </c>
      <c r="AC60" s="25"/>
      <c r="AH60" s="9">
        <v>217</v>
      </c>
      <c r="AI60" s="9" t="s">
        <v>286</v>
      </c>
      <c r="AJ60" s="9">
        <v>15.086466666666665</v>
      </c>
      <c r="AK60" s="9">
        <v>14.453293333333335</v>
      </c>
      <c r="AL60" s="9">
        <v>13.152240000000001</v>
      </c>
      <c r="AM60" s="9">
        <v>12.006640000000001</v>
      </c>
      <c r="AN60" s="9">
        <v>10.434660000000001</v>
      </c>
      <c r="AO60" s="9">
        <v>10.721486666666665</v>
      </c>
      <c r="AP60" s="9">
        <v>11.017399999999999</v>
      </c>
      <c r="AQ60" s="9">
        <v>11.322393333333332</v>
      </c>
      <c r="AS60" s="25"/>
      <c r="AX60" s="9">
        <v>130</v>
      </c>
      <c r="AY60" s="9" t="s">
        <v>47</v>
      </c>
      <c r="AZ60" s="9">
        <v>0</v>
      </c>
      <c r="BA60" s="9">
        <v>5.0000000000000001E-4</v>
      </c>
      <c r="BB60" s="9">
        <v>0</v>
      </c>
      <c r="BC60" s="9">
        <v>5.0000000000000001E-4</v>
      </c>
      <c r="BD60" s="9">
        <v>0</v>
      </c>
      <c r="BE60" s="9">
        <v>5.0000000000000001E-4</v>
      </c>
      <c r="BF60" s="9">
        <v>0</v>
      </c>
      <c r="BG60" s="9">
        <v>0</v>
      </c>
      <c r="BI60" s="25"/>
      <c r="BN60" s="9">
        <v>287</v>
      </c>
      <c r="BO60" s="9" t="s">
        <v>212</v>
      </c>
      <c r="BP60" s="9">
        <v>2.9333333333333333E-4</v>
      </c>
      <c r="BQ60" s="9">
        <v>2.8666666666666662E-4</v>
      </c>
      <c r="BR60" s="9">
        <v>8.7246666666666667E-2</v>
      </c>
      <c r="BS60" s="9">
        <v>0.14754</v>
      </c>
      <c r="BT60" s="9">
        <v>0.24906666666666666</v>
      </c>
      <c r="BU60" s="9">
        <v>0.41963333333333336</v>
      </c>
      <c r="BV60" s="9">
        <v>0.70552000000000004</v>
      </c>
      <c r="BW60" s="9">
        <v>1.1834066666666667</v>
      </c>
      <c r="BY60" s="25"/>
      <c r="CD60" s="9">
        <v>26</v>
      </c>
      <c r="CE60" s="9" t="s">
        <v>90</v>
      </c>
      <c r="CF60" s="9">
        <v>2.4666666666666668E-4</v>
      </c>
      <c r="CG60" s="9">
        <v>2.2000000000000001E-4</v>
      </c>
      <c r="CH60" s="9">
        <v>5.4000000000000001E-4</v>
      </c>
      <c r="CI60" s="9">
        <v>5.6000000000000006E-4</v>
      </c>
      <c r="CJ60" s="9">
        <v>3.0666666666666668E-4</v>
      </c>
      <c r="CK60" s="9">
        <v>0</v>
      </c>
      <c r="CL60" s="9">
        <v>0.5492866666666667</v>
      </c>
      <c r="CM60" s="9">
        <v>1.0275733333333332</v>
      </c>
      <c r="CT60" s="9">
        <v>28</v>
      </c>
      <c r="CU60" s="9" t="s">
        <v>56</v>
      </c>
      <c r="CV60" s="9">
        <v>0</v>
      </c>
      <c r="CW60" s="9">
        <v>1.0666666666666667E-4</v>
      </c>
      <c r="CX60" s="9">
        <v>1.0666666666666667E-4</v>
      </c>
      <c r="CY60" s="9">
        <v>1.0666666666666667E-4</v>
      </c>
      <c r="CZ60" s="9">
        <v>1.0666666666666667E-4</v>
      </c>
      <c r="DA60" s="9">
        <v>1.0666666666666667E-4</v>
      </c>
      <c r="DB60" s="9">
        <v>0</v>
      </c>
      <c r="DC60" s="9">
        <v>0</v>
      </c>
      <c r="DE60" s="25"/>
      <c r="DI60" s="26"/>
      <c r="DJ60" s="26"/>
      <c r="DK60" s="31"/>
      <c r="DL60" s="31"/>
      <c r="DM60" s="31"/>
      <c r="DN60" s="31"/>
      <c r="DO60" s="31"/>
      <c r="DP60" s="25"/>
      <c r="DT60" s="25"/>
      <c r="ED60" s="33"/>
      <c r="EE60" s="33"/>
      <c r="EF60" s="33"/>
      <c r="EG60" s="33"/>
      <c r="EH60" s="33"/>
      <c r="EI60" s="33"/>
      <c r="EJ60" s="33"/>
      <c r="EK60" s="33"/>
      <c r="EL60" s="33"/>
      <c r="EM60" s="33"/>
      <c r="FH60" s="25"/>
      <c r="FJ60" s="26"/>
      <c r="FK60" s="26"/>
      <c r="FL60" s="31"/>
      <c r="FM60" s="31"/>
      <c r="FN60" s="31"/>
      <c r="FO60" s="31"/>
      <c r="FP60" s="31"/>
      <c r="FQ60" s="25"/>
      <c r="FU60" s="25"/>
      <c r="GX60" s="26"/>
      <c r="GY60" s="26"/>
      <c r="GZ60" s="31"/>
      <c r="HA60" s="31"/>
      <c r="HB60" s="31"/>
      <c r="HC60" s="31"/>
      <c r="HD60" s="25"/>
      <c r="HH60" s="25"/>
      <c r="HR60" s="26"/>
      <c r="HS60" s="26"/>
      <c r="HT60" s="31"/>
      <c r="HU60" s="31"/>
      <c r="HV60" s="31"/>
      <c r="HW60" s="25"/>
      <c r="HX60" s="25"/>
      <c r="IL60" s="26"/>
      <c r="IM60" s="26"/>
      <c r="IN60" s="31"/>
      <c r="IO60" s="31"/>
      <c r="IP60" s="31"/>
      <c r="IQ60" s="31"/>
      <c r="IR60" s="25"/>
      <c r="IV60" s="25"/>
    </row>
    <row r="61" spans="2:256" x14ac:dyDescent="0.45">
      <c r="M61" s="25"/>
      <c r="R61" s="9">
        <v>137</v>
      </c>
      <c r="S61" s="9" t="s">
        <v>72</v>
      </c>
      <c r="T61" s="9">
        <v>0</v>
      </c>
      <c r="U61" s="9">
        <v>2.3666666666666666E-2</v>
      </c>
      <c r="V61" s="9">
        <v>1.8913866666666668</v>
      </c>
      <c r="W61" s="9">
        <v>2.8146666666666671E-2</v>
      </c>
      <c r="X61" s="9">
        <v>0.11373333333333333</v>
      </c>
      <c r="Y61" s="9">
        <v>0.11216000000000001</v>
      </c>
      <c r="Z61" s="9">
        <v>2.0879999999999999E-2</v>
      </c>
      <c r="AA61" s="9">
        <v>0.83941999999999994</v>
      </c>
      <c r="AC61" s="25"/>
      <c r="AH61" s="9">
        <v>225</v>
      </c>
      <c r="AI61" s="9" t="s">
        <v>287</v>
      </c>
      <c r="AJ61" s="9">
        <v>27.499186666666663</v>
      </c>
      <c r="AK61" s="9">
        <v>26.345206666666666</v>
      </c>
      <c r="AL61" s="9">
        <v>23.97372</v>
      </c>
      <c r="AM61" s="9">
        <v>21.885666666666665</v>
      </c>
      <c r="AN61" s="9">
        <v>19.019993333333332</v>
      </c>
      <c r="AO61" s="9">
        <v>19.543340000000001</v>
      </c>
      <c r="AP61" s="9">
        <v>20.082313333333335</v>
      </c>
      <c r="AQ61" s="9">
        <v>20.63804</v>
      </c>
      <c r="AS61" s="25"/>
      <c r="AX61" s="9">
        <v>131</v>
      </c>
      <c r="AY61" s="9" t="s">
        <v>60</v>
      </c>
      <c r="AZ61" s="9">
        <v>0</v>
      </c>
      <c r="BA61" s="9">
        <v>1E-3</v>
      </c>
      <c r="BB61" s="9">
        <v>0</v>
      </c>
      <c r="BC61" s="9">
        <v>1E-3</v>
      </c>
      <c r="BD61" s="9">
        <v>0</v>
      </c>
      <c r="BE61" s="9">
        <v>0</v>
      </c>
      <c r="BF61" s="9">
        <v>0</v>
      </c>
      <c r="BG61" s="9">
        <v>0</v>
      </c>
      <c r="BI61" s="25"/>
      <c r="BN61" s="9">
        <v>288</v>
      </c>
      <c r="BO61" s="9" t="s">
        <v>216</v>
      </c>
      <c r="BP61" s="9">
        <v>2.5333333333333333E-4</v>
      </c>
      <c r="BQ61" s="9">
        <v>2.4666666666666668E-4</v>
      </c>
      <c r="BR61" s="9">
        <v>7.7293333333333325E-2</v>
      </c>
      <c r="BS61" s="9">
        <v>0.13256000000000001</v>
      </c>
      <c r="BT61" s="9">
        <v>0.22716666666666668</v>
      </c>
      <c r="BU61" s="9">
        <v>0.38897333333333334</v>
      </c>
      <c r="BV61" s="9">
        <v>0.66546666666666665</v>
      </c>
      <c r="BW61" s="9">
        <v>0.79408666666666672</v>
      </c>
      <c r="BY61" s="25"/>
      <c r="CD61" s="9">
        <v>27</v>
      </c>
      <c r="CE61" s="9" t="s">
        <v>100</v>
      </c>
      <c r="CF61" s="9">
        <v>0</v>
      </c>
      <c r="CG61" s="9">
        <v>0</v>
      </c>
      <c r="CH61" s="9">
        <v>0.12186</v>
      </c>
      <c r="CI61" s="9">
        <v>0.11433333333333333</v>
      </c>
      <c r="CJ61" s="9">
        <v>8.8966666666666666E-2</v>
      </c>
      <c r="CK61" s="9">
        <v>7.4026666666666657E-2</v>
      </c>
      <c r="CL61" s="9">
        <v>1.1113333333333334E-2</v>
      </c>
      <c r="CM61" s="9">
        <v>0.40003333333333335</v>
      </c>
      <c r="CT61" s="9">
        <v>29</v>
      </c>
      <c r="CU61" s="9" t="s">
        <v>68</v>
      </c>
      <c r="CV61" s="9">
        <v>0</v>
      </c>
      <c r="CW61" s="9">
        <v>0</v>
      </c>
      <c r="CX61" s="9">
        <v>1.5333333333333334E-4</v>
      </c>
      <c r="CY61" s="9">
        <v>4.6666666666666672E-4</v>
      </c>
      <c r="CZ61" s="9">
        <v>1.1000000000000001E-3</v>
      </c>
      <c r="DA61" s="9">
        <v>2.3599999999999997E-3</v>
      </c>
      <c r="DB61" s="9">
        <v>4.0733333333333333E-3</v>
      </c>
      <c r="DC61" s="9">
        <v>3.8933333333333333E-3</v>
      </c>
      <c r="DE61" s="25"/>
      <c r="DI61" s="26"/>
      <c r="DJ61" s="26"/>
      <c r="DK61" s="31"/>
      <c r="DL61" s="31"/>
      <c r="DM61" s="31"/>
      <c r="DN61" s="31"/>
      <c r="DO61" s="31"/>
      <c r="DP61" s="25"/>
      <c r="DT61" s="25"/>
      <c r="ED61" s="33"/>
      <c r="EE61" s="33"/>
      <c r="EF61" s="33"/>
      <c r="EG61" s="33"/>
      <c r="EH61" s="33"/>
      <c r="EI61" s="33"/>
      <c r="EZ61" s="25"/>
      <c r="FA61" s="25"/>
      <c r="FB61" s="25"/>
      <c r="FC61" s="25"/>
      <c r="FD61" s="25"/>
      <c r="FE61" s="25"/>
      <c r="FF61" s="25"/>
      <c r="FG61" s="25"/>
      <c r="FH61" s="25"/>
      <c r="FJ61" s="26"/>
      <c r="FK61" s="26"/>
      <c r="FL61" s="31"/>
      <c r="FM61" s="31"/>
      <c r="FN61" s="31"/>
      <c r="FO61" s="31"/>
      <c r="FP61" s="31"/>
      <c r="FQ61" s="25"/>
      <c r="FU61" s="25"/>
      <c r="GX61" s="26"/>
      <c r="GY61" s="26"/>
      <c r="GZ61" s="31"/>
      <c r="HA61" s="31"/>
      <c r="HB61" s="31"/>
      <c r="HC61" s="31"/>
      <c r="HD61" s="25"/>
      <c r="HH61" s="25"/>
      <c r="HR61" s="26"/>
      <c r="HS61" s="26"/>
      <c r="HT61" s="31"/>
      <c r="HU61" s="31"/>
      <c r="HV61" s="31"/>
      <c r="HW61" s="25"/>
      <c r="HX61" s="25"/>
      <c r="IL61" s="26"/>
      <c r="IM61" s="26"/>
      <c r="IN61" s="31"/>
      <c r="IO61" s="31"/>
      <c r="IP61" s="31"/>
      <c r="IQ61" s="31"/>
      <c r="IR61" s="25"/>
      <c r="IV61" s="25"/>
    </row>
    <row r="62" spans="2:256" x14ac:dyDescent="0.45">
      <c r="M62" s="25"/>
      <c r="R62" s="9">
        <v>138</v>
      </c>
      <c r="S62" s="9" t="s">
        <v>82</v>
      </c>
      <c r="T62" s="9">
        <v>0</v>
      </c>
      <c r="U62" s="9">
        <v>0.15595999999999999</v>
      </c>
      <c r="V62" s="9">
        <v>3.9303733333333337</v>
      </c>
      <c r="W62" s="9">
        <v>3.9278333333333331</v>
      </c>
      <c r="X62" s="9">
        <v>1.4672533333333333</v>
      </c>
      <c r="Y62" s="9">
        <v>1.3368733333333334</v>
      </c>
      <c r="Z62" s="9">
        <v>7.4306666666666674E-2</v>
      </c>
      <c r="AA62" s="9">
        <v>3.35012</v>
      </c>
      <c r="AC62" s="25"/>
      <c r="AH62" s="9">
        <v>233</v>
      </c>
      <c r="AI62" s="9" t="s">
        <v>288</v>
      </c>
      <c r="AJ62" s="9">
        <v>54.101939999999999</v>
      </c>
      <c r="AK62" s="9">
        <v>51.83182</v>
      </c>
      <c r="AL62" s="9">
        <v>47.166266666666665</v>
      </c>
      <c r="AM62" s="9">
        <v>43.057606666666665</v>
      </c>
      <c r="AN62" s="9">
        <v>37.420066666666671</v>
      </c>
      <c r="AO62" s="9">
        <v>38.449526666666664</v>
      </c>
      <c r="AP62" s="9">
        <v>39.510300000000001</v>
      </c>
      <c r="AQ62" s="9">
        <v>40.603426666666671</v>
      </c>
      <c r="AS62" s="25"/>
      <c r="AX62" s="9">
        <v>188</v>
      </c>
      <c r="AY62" s="9" t="s">
        <v>58</v>
      </c>
      <c r="AZ62" s="9">
        <v>0.11445333333333332</v>
      </c>
      <c r="BA62" s="9">
        <v>0.27405333333333332</v>
      </c>
      <c r="BB62" s="9">
        <v>0.57114000000000009</v>
      </c>
      <c r="BC62" s="9">
        <v>0.77099333333333331</v>
      </c>
      <c r="BD62" s="9">
        <v>1.32962</v>
      </c>
      <c r="BE62" s="9">
        <v>1.4191466666666668</v>
      </c>
      <c r="BF62" s="9">
        <v>3.2286066666666668</v>
      </c>
      <c r="BG62" s="9">
        <v>3.6186666666666665</v>
      </c>
      <c r="BI62" s="25"/>
      <c r="BN62" s="9">
        <v>289</v>
      </c>
      <c r="BO62" s="9" t="s">
        <v>141</v>
      </c>
      <c r="BP62" s="9">
        <v>2.3999999999999998E-4</v>
      </c>
      <c r="BQ62" s="9">
        <v>2.3333333333333336E-4</v>
      </c>
      <c r="BR62" s="9">
        <v>7.302666666666667E-2</v>
      </c>
      <c r="BS62" s="9">
        <v>0.12524666666666667</v>
      </c>
      <c r="BT62" s="9">
        <v>0.20791999999999999</v>
      </c>
      <c r="BU62" s="9">
        <v>0.19847333333333333</v>
      </c>
      <c r="BV62" s="9">
        <v>0.11332666666666666</v>
      </c>
      <c r="BW62" s="9">
        <v>0</v>
      </c>
      <c r="BY62" s="25"/>
      <c r="CD62" s="9">
        <v>31</v>
      </c>
      <c r="CE62" s="9" t="s">
        <v>117</v>
      </c>
      <c r="CF62" s="9">
        <v>0.25618666666666667</v>
      </c>
      <c r="CG62" s="9">
        <v>0.28953999999999996</v>
      </c>
      <c r="CH62" s="9">
        <v>0.41513333333333335</v>
      </c>
      <c r="CI62" s="9">
        <v>0.83134666666666668</v>
      </c>
      <c r="CJ62" s="9">
        <v>1.2520199999999999</v>
      </c>
      <c r="CK62" s="9">
        <v>1.7539733333333334</v>
      </c>
      <c r="CL62" s="9">
        <v>2.4583533333333332</v>
      </c>
      <c r="CM62" s="9">
        <v>3.2855666666666665</v>
      </c>
      <c r="CT62" s="9">
        <v>30</v>
      </c>
      <c r="CU62" s="9" t="s">
        <v>55</v>
      </c>
      <c r="CV62" s="9">
        <v>0</v>
      </c>
      <c r="CW62" s="9">
        <v>0</v>
      </c>
      <c r="CX62" s="9">
        <v>0</v>
      </c>
      <c r="CY62" s="9">
        <v>1.0666666666666667E-4</v>
      </c>
      <c r="CZ62" s="9">
        <v>1.0666666666666667E-4</v>
      </c>
      <c r="DA62" s="9">
        <v>1.0666666666666667E-4</v>
      </c>
      <c r="DB62" s="9">
        <v>1.0666666666666667E-4</v>
      </c>
      <c r="DC62" s="9">
        <v>0</v>
      </c>
      <c r="DE62" s="25"/>
      <c r="DI62" s="26"/>
      <c r="DJ62" s="26"/>
      <c r="DK62" s="31"/>
      <c r="DL62" s="31"/>
      <c r="DM62" s="31"/>
      <c r="DN62" s="31"/>
      <c r="DO62" s="31"/>
      <c r="DP62" s="25"/>
      <c r="DT62" s="25"/>
      <c r="EZ62" s="25"/>
      <c r="FA62" s="25"/>
      <c r="FB62" s="25"/>
      <c r="FC62" s="25"/>
      <c r="FD62" s="25"/>
      <c r="FH62" s="25"/>
      <c r="FJ62" s="26"/>
      <c r="FK62" s="26"/>
      <c r="FL62" s="31"/>
      <c r="FM62" s="31"/>
      <c r="FN62" s="31"/>
      <c r="FO62" s="31"/>
      <c r="FP62" s="31"/>
      <c r="FQ62" s="25"/>
      <c r="FU62" s="25"/>
      <c r="GX62" s="26"/>
      <c r="GY62" s="26"/>
      <c r="GZ62" s="31"/>
      <c r="HA62" s="31"/>
      <c r="HB62" s="31"/>
      <c r="HC62" s="31"/>
      <c r="HD62" s="25"/>
      <c r="HH62" s="25"/>
      <c r="HR62" s="26"/>
      <c r="HS62" s="26"/>
      <c r="HT62" s="31"/>
      <c r="HU62" s="31"/>
      <c r="HV62" s="31"/>
      <c r="HW62" s="25"/>
      <c r="HX62" s="25"/>
      <c r="IL62" s="26"/>
      <c r="IM62" s="26"/>
      <c r="IN62" s="31"/>
      <c r="IO62" s="31"/>
      <c r="IP62" s="31"/>
      <c r="IQ62" s="31"/>
      <c r="IR62" s="25"/>
      <c r="IV62" s="25"/>
    </row>
    <row r="63" spans="2:256" x14ac:dyDescent="0.45">
      <c r="M63" s="25"/>
      <c r="R63" s="9">
        <v>140</v>
      </c>
      <c r="S63" s="9" t="s">
        <v>69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1.4433333333333333E-2</v>
      </c>
      <c r="Z63" s="9">
        <v>0</v>
      </c>
      <c r="AA63" s="9">
        <v>1.9880000000000002E-2</v>
      </c>
      <c r="AC63" s="25"/>
      <c r="AH63" s="9">
        <v>240</v>
      </c>
      <c r="AI63" s="9" t="s">
        <v>138</v>
      </c>
      <c r="AJ63" s="9">
        <v>6.0366666666666666E-2</v>
      </c>
      <c r="AK63" s="9">
        <v>5.5593333333333335E-2</v>
      </c>
      <c r="AL63" s="9">
        <v>5.553333333333333E-2</v>
      </c>
      <c r="AM63" s="9">
        <v>0</v>
      </c>
      <c r="AN63" s="9">
        <v>7.4933333333333345E-3</v>
      </c>
      <c r="AO63" s="9">
        <v>0.21767333333333336</v>
      </c>
      <c r="AP63" s="9">
        <v>0.63331333333333328</v>
      </c>
      <c r="AQ63" s="9">
        <v>0.10106666666666667</v>
      </c>
      <c r="AS63" s="25"/>
      <c r="AX63" s="9">
        <v>191</v>
      </c>
      <c r="AY63" s="9" t="s">
        <v>70</v>
      </c>
      <c r="AZ63" s="9">
        <v>0.16785333333333333</v>
      </c>
      <c r="BA63" s="9">
        <v>0.25022666666666665</v>
      </c>
      <c r="BB63" s="9">
        <v>0.42562</v>
      </c>
      <c r="BC63" s="9">
        <v>0.61207999999999996</v>
      </c>
      <c r="BD63" s="9">
        <v>0.91398000000000001</v>
      </c>
      <c r="BE63" s="9">
        <v>0.31137999999999999</v>
      </c>
      <c r="BF63" s="9">
        <v>1.1246200000000002</v>
      </c>
      <c r="BG63" s="9">
        <v>0.30091999999999997</v>
      </c>
      <c r="BH63" s="25"/>
      <c r="BI63" s="25"/>
      <c r="BN63" s="9">
        <v>291</v>
      </c>
      <c r="BO63" s="9" t="s">
        <v>267</v>
      </c>
      <c r="BP63" s="9">
        <v>1.0922066666666665</v>
      </c>
      <c r="BQ63" s="9">
        <v>1.2267399999999999</v>
      </c>
      <c r="BR63" s="9">
        <v>1.2267399999999999</v>
      </c>
      <c r="BS63" s="9">
        <v>1.2062533333333332</v>
      </c>
      <c r="BT63" s="9">
        <v>1.1716866666666665</v>
      </c>
      <c r="BU63" s="9">
        <v>1.5706133333333334</v>
      </c>
      <c r="BV63" s="9">
        <v>1.97926</v>
      </c>
      <c r="BW63" s="9">
        <v>2.0921600000000002</v>
      </c>
      <c r="BY63" s="25"/>
      <c r="CT63" s="9">
        <v>32</v>
      </c>
      <c r="CU63" s="9" t="s">
        <v>78</v>
      </c>
      <c r="CV63" s="9">
        <v>4.0666666666666667E-4</v>
      </c>
      <c r="CW63" s="9">
        <v>1.24E-3</v>
      </c>
      <c r="CX63" s="9">
        <v>2.8733333333333332E-3</v>
      </c>
      <c r="CY63" s="9">
        <v>2.64E-3</v>
      </c>
      <c r="CZ63" s="9">
        <v>1.8133333333333335E-3</v>
      </c>
      <c r="DA63" s="9">
        <v>1.8000000000000001E-4</v>
      </c>
      <c r="DB63" s="9">
        <v>0</v>
      </c>
      <c r="DC63" s="9">
        <v>0</v>
      </c>
      <c r="DE63" s="25"/>
      <c r="DI63" s="26"/>
      <c r="DJ63" s="26"/>
      <c r="DK63" s="31"/>
      <c r="DL63" s="31"/>
      <c r="DM63" s="31"/>
      <c r="DN63" s="31"/>
      <c r="DO63" s="31"/>
      <c r="DP63" s="25"/>
      <c r="DT63" s="25"/>
      <c r="EZ63" s="25"/>
      <c r="FA63" s="25"/>
      <c r="FB63" s="25"/>
      <c r="FC63" s="25"/>
      <c r="FD63" s="25"/>
      <c r="FE63" s="25"/>
      <c r="FF63" s="25"/>
      <c r="FG63" s="25"/>
      <c r="FH63" s="25"/>
      <c r="FJ63" s="26"/>
      <c r="FK63" s="26"/>
      <c r="FL63" s="31"/>
      <c r="FM63" s="31"/>
      <c r="FN63" s="31"/>
      <c r="FO63" s="31"/>
      <c r="FP63" s="31"/>
      <c r="FQ63" s="25"/>
      <c r="FU63" s="25"/>
      <c r="GX63" s="26"/>
      <c r="GY63" s="26"/>
      <c r="GZ63" s="31"/>
      <c r="HA63" s="31"/>
      <c r="HB63" s="31"/>
      <c r="HC63" s="31"/>
      <c r="HD63" s="25"/>
      <c r="HH63" s="25"/>
      <c r="HT63" s="25"/>
      <c r="HU63" s="25"/>
      <c r="HV63" s="25"/>
      <c r="HW63" s="25"/>
      <c r="HX63" s="25"/>
      <c r="IL63" s="26"/>
      <c r="IM63" s="26"/>
      <c r="IN63" s="31"/>
      <c r="IO63" s="31"/>
      <c r="IP63" s="31"/>
      <c r="IQ63" s="31"/>
      <c r="IR63" s="25"/>
      <c r="IV63" s="25"/>
    </row>
    <row r="64" spans="2:256" x14ac:dyDescent="0.45">
      <c r="M64" s="25"/>
      <c r="R64" s="9">
        <v>142</v>
      </c>
      <c r="S64" s="9" t="s">
        <v>150</v>
      </c>
      <c r="T64" s="9">
        <v>0</v>
      </c>
      <c r="U64" s="9">
        <v>1.4446666666666665E-2</v>
      </c>
      <c r="V64" s="9">
        <v>0.27516666666666667</v>
      </c>
      <c r="W64" s="9">
        <v>0.32316666666666666</v>
      </c>
      <c r="X64" s="9">
        <v>0.36564666666666668</v>
      </c>
      <c r="Y64" s="9">
        <v>1.65194</v>
      </c>
      <c r="Z64" s="9">
        <v>0.5661533333333334</v>
      </c>
      <c r="AA64" s="9">
        <v>0.64459333333333324</v>
      </c>
      <c r="AC64" s="25"/>
      <c r="AH64" s="9">
        <v>241</v>
      </c>
      <c r="AI64" s="9" t="s">
        <v>137</v>
      </c>
      <c r="AJ64" s="9">
        <v>0.69110000000000005</v>
      </c>
      <c r="AK64" s="9">
        <v>0.68915999999999999</v>
      </c>
      <c r="AL64" s="9">
        <v>0.84939333333333333</v>
      </c>
      <c r="AM64" s="9">
        <v>0</v>
      </c>
      <c r="AN64" s="9">
        <v>0</v>
      </c>
      <c r="AO64" s="9">
        <v>4.9393333333333331E-2</v>
      </c>
      <c r="AP64" s="9">
        <v>0.82797333333333334</v>
      </c>
      <c r="AQ64" s="9">
        <v>3.2014799999999997</v>
      </c>
      <c r="AS64" s="25"/>
      <c r="AX64" s="9">
        <v>196</v>
      </c>
      <c r="AY64" s="9" t="s">
        <v>99</v>
      </c>
      <c r="AZ64" s="9">
        <v>0</v>
      </c>
      <c r="BA64" s="9">
        <v>0</v>
      </c>
      <c r="BB64" s="9">
        <v>0</v>
      </c>
      <c r="BC64" s="9">
        <v>0</v>
      </c>
      <c r="BD64" s="9">
        <v>0</v>
      </c>
      <c r="BE64" s="9">
        <v>6.1333333333333335E-4</v>
      </c>
      <c r="BF64" s="9">
        <v>0.22778666666666667</v>
      </c>
      <c r="BG64" s="9">
        <v>0.61634666666666671</v>
      </c>
      <c r="BI64" s="25"/>
      <c r="BN64" s="9">
        <v>292</v>
      </c>
      <c r="BO64" s="9" t="s">
        <v>230</v>
      </c>
      <c r="BP64" s="9">
        <v>0.13232666666666668</v>
      </c>
      <c r="BQ64" s="9">
        <v>0.33476</v>
      </c>
      <c r="BR64" s="9">
        <v>0.67248666666666668</v>
      </c>
      <c r="BS64" s="9">
        <v>1.0259399999999999</v>
      </c>
      <c r="BT64" s="9">
        <v>1.4000000000000001E-4</v>
      </c>
      <c r="BU64" s="9">
        <v>0</v>
      </c>
      <c r="BV64" s="9">
        <v>0</v>
      </c>
      <c r="BW64" s="9">
        <v>0</v>
      </c>
      <c r="BY64" s="25"/>
      <c r="CT64" s="9">
        <v>33</v>
      </c>
      <c r="CU64" s="9" t="s">
        <v>88</v>
      </c>
      <c r="CV64" s="9">
        <v>0</v>
      </c>
      <c r="CW64" s="9">
        <v>0</v>
      </c>
      <c r="CX64" s="9">
        <v>4.2000000000000002E-4</v>
      </c>
      <c r="CY64" s="9">
        <v>1.2600000000000001E-3</v>
      </c>
      <c r="CZ64" s="9">
        <v>2.9266666666666668E-3</v>
      </c>
      <c r="DA64" s="9">
        <v>3.1466666666666665E-3</v>
      </c>
      <c r="DB64" s="9">
        <v>2.66E-3</v>
      </c>
      <c r="DC64" s="9">
        <v>1.6533333333333333E-3</v>
      </c>
      <c r="DE64" s="25"/>
      <c r="DI64" s="26"/>
      <c r="DJ64" s="26"/>
      <c r="DK64" s="31"/>
      <c r="DL64" s="31"/>
      <c r="DM64" s="31"/>
      <c r="DN64" s="31"/>
      <c r="DO64" s="31"/>
      <c r="DP64" s="25"/>
      <c r="DT64" s="25"/>
      <c r="EZ64" s="25"/>
      <c r="FA64" s="25"/>
      <c r="FB64" s="25"/>
      <c r="FC64" s="25"/>
      <c r="FD64" s="25"/>
      <c r="FH64" s="25"/>
      <c r="FJ64" s="26"/>
      <c r="FK64" s="26"/>
      <c r="FL64" s="31"/>
      <c r="FM64" s="31"/>
      <c r="FN64" s="31"/>
      <c r="FO64" s="31"/>
      <c r="FP64" s="31"/>
      <c r="FQ64" s="25"/>
      <c r="FR64" s="25"/>
      <c r="FS64" s="25"/>
      <c r="FT64" s="25"/>
      <c r="FU64" s="25"/>
      <c r="GX64" s="26"/>
      <c r="GY64" s="26"/>
      <c r="GZ64" s="31"/>
      <c r="HA64" s="31"/>
      <c r="HB64" s="31"/>
      <c r="HC64" s="31"/>
      <c r="HD64" s="25"/>
      <c r="HH64" s="25"/>
      <c r="HX64" s="25"/>
      <c r="IL64" s="26"/>
      <c r="IM64" s="26"/>
      <c r="IN64" s="31"/>
      <c r="IO64" s="31"/>
      <c r="IP64" s="31"/>
      <c r="IQ64" s="31"/>
      <c r="IR64" s="25"/>
      <c r="IV64" s="25"/>
    </row>
    <row r="65" spans="12:256" x14ac:dyDescent="0.45">
      <c r="M65" s="25"/>
      <c r="R65" s="9">
        <v>143</v>
      </c>
      <c r="S65" s="9" t="s">
        <v>186</v>
      </c>
      <c r="T65" s="9">
        <v>0</v>
      </c>
      <c r="U65" s="9">
        <v>1.3731733333333334</v>
      </c>
      <c r="V65" s="9">
        <v>0.74970666666666663</v>
      </c>
      <c r="W65" s="9">
        <v>0.10265333333333333</v>
      </c>
      <c r="X65" s="9">
        <v>0.10265333333333333</v>
      </c>
      <c r="Y65" s="9">
        <v>0.10107333333333333</v>
      </c>
      <c r="Z65" s="9">
        <v>8.0239999999999992E-2</v>
      </c>
      <c r="AA65" s="9">
        <v>0.11436</v>
      </c>
      <c r="AC65" s="25"/>
      <c r="AH65" s="9">
        <v>242</v>
      </c>
      <c r="AI65" s="9" t="s">
        <v>245</v>
      </c>
      <c r="AJ65" s="9">
        <v>0.5840333333333334</v>
      </c>
      <c r="AK65" s="9">
        <v>3.3679999999999995E-2</v>
      </c>
      <c r="AL65" s="9">
        <v>2.7406666666666666E-2</v>
      </c>
      <c r="AM65" s="9">
        <v>3.9793333333333333E-2</v>
      </c>
      <c r="AN65" s="9">
        <v>4.0226666666666668E-2</v>
      </c>
      <c r="AO65" s="9">
        <v>6.5506666666666671E-2</v>
      </c>
      <c r="AP65" s="9">
        <v>4.3853333333333334E-2</v>
      </c>
      <c r="AQ65" s="9">
        <v>2.2246666666666668E-2</v>
      </c>
      <c r="AS65" s="25"/>
      <c r="AX65" s="9">
        <v>199</v>
      </c>
      <c r="AY65" s="9" t="s">
        <v>108</v>
      </c>
      <c r="AZ65" s="9">
        <v>0</v>
      </c>
      <c r="BA65" s="9">
        <v>0</v>
      </c>
      <c r="BB65" s="9">
        <v>3.8666666666666667E-4</v>
      </c>
      <c r="BC65" s="9">
        <v>0.41771333333333333</v>
      </c>
      <c r="BD65" s="9">
        <v>1.2318733333333334</v>
      </c>
      <c r="BE65" s="9">
        <v>1.9988866666666669</v>
      </c>
      <c r="BF65" s="9">
        <v>3.1583666666666668</v>
      </c>
      <c r="BG65" s="9">
        <v>5.5909266666666664</v>
      </c>
      <c r="BI65" s="25"/>
      <c r="BN65" s="9">
        <v>294</v>
      </c>
      <c r="BO65" s="9" t="s">
        <v>231</v>
      </c>
      <c r="BP65" s="9">
        <v>0.39290000000000003</v>
      </c>
      <c r="BQ65" s="9">
        <v>0.66847333333333336</v>
      </c>
      <c r="BR65" s="9">
        <v>1.1382666666666668</v>
      </c>
      <c r="BS65" s="9">
        <v>1.9595399999999998</v>
      </c>
      <c r="BT65" s="9">
        <v>0.72326000000000001</v>
      </c>
      <c r="BU65" s="9">
        <v>0</v>
      </c>
      <c r="BV65" s="9">
        <v>0</v>
      </c>
      <c r="BW65" s="9">
        <v>0</v>
      </c>
      <c r="BY65" s="25"/>
      <c r="CT65" s="9">
        <v>38</v>
      </c>
      <c r="CU65" s="9" t="s">
        <v>67</v>
      </c>
      <c r="CV65" s="9">
        <v>0</v>
      </c>
      <c r="CW65" s="9">
        <v>0</v>
      </c>
      <c r="CX65" s="9">
        <v>1.8666666666666666E-4</v>
      </c>
      <c r="CY65" s="9">
        <v>9.0000000000000008E-4</v>
      </c>
      <c r="CZ65" s="9">
        <v>3.953333333333333E-3</v>
      </c>
      <c r="DA65" s="9">
        <v>1.0086666666666666E-2</v>
      </c>
      <c r="DB65" s="9">
        <v>1.9146666666666666E-2</v>
      </c>
      <c r="DC65" s="9">
        <v>3.4646666666666666E-2</v>
      </c>
      <c r="DE65" s="25"/>
      <c r="DI65" s="26"/>
      <c r="DJ65" s="26"/>
      <c r="DK65" s="31"/>
      <c r="DL65" s="31"/>
      <c r="DM65" s="31"/>
      <c r="DN65" s="31"/>
      <c r="DO65" s="31"/>
      <c r="DP65" s="25"/>
      <c r="DT65" s="25"/>
      <c r="FH65" s="25"/>
      <c r="FJ65" s="26"/>
      <c r="FK65" s="26"/>
      <c r="FL65" s="31"/>
      <c r="FM65" s="31"/>
      <c r="FN65" s="31"/>
      <c r="FO65" s="31"/>
      <c r="FP65" s="31"/>
      <c r="FQ65" s="25"/>
      <c r="FR65" s="25"/>
      <c r="FS65" s="25"/>
      <c r="FT65" s="25"/>
      <c r="FU65" s="25"/>
      <c r="GX65" s="26"/>
      <c r="GY65" s="26"/>
      <c r="GZ65" s="31"/>
      <c r="HA65" s="31"/>
      <c r="HB65" s="31"/>
      <c r="HC65" s="31"/>
      <c r="HD65" s="25"/>
      <c r="HH65" s="25"/>
      <c r="HX65" s="25"/>
      <c r="IL65" s="26"/>
      <c r="IM65" s="26"/>
      <c r="IN65" s="31"/>
      <c r="IO65" s="31"/>
      <c r="IP65" s="31"/>
      <c r="IQ65" s="31"/>
      <c r="IR65" s="25"/>
      <c r="IV65" s="25"/>
    </row>
    <row r="66" spans="12:256" x14ac:dyDescent="0.45">
      <c r="M66" s="25"/>
      <c r="R66" s="9">
        <v>144</v>
      </c>
      <c r="S66" s="9" t="s">
        <v>140</v>
      </c>
      <c r="T66" s="9">
        <v>0</v>
      </c>
      <c r="U66" s="9">
        <v>0</v>
      </c>
      <c r="V66" s="9">
        <v>3.4860000000000002E-2</v>
      </c>
      <c r="W66" s="9">
        <v>4.4573333333333333E-2</v>
      </c>
      <c r="X66" s="9">
        <v>0.40555333333333332</v>
      </c>
      <c r="Y66" s="9">
        <v>4.526666666666667E-2</v>
      </c>
      <c r="Z66" s="9">
        <v>0</v>
      </c>
      <c r="AA66" s="9">
        <v>0</v>
      </c>
      <c r="AC66" s="25"/>
      <c r="AH66" s="9">
        <v>243</v>
      </c>
      <c r="AI66" s="9" t="s">
        <v>246</v>
      </c>
      <c r="AJ66" s="9">
        <v>0.31806000000000001</v>
      </c>
      <c r="AK66" s="9">
        <v>1.7853333333333332E-2</v>
      </c>
      <c r="AL66" s="9">
        <v>3.2333333333333333E-3</v>
      </c>
      <c r="AM66" s="9">
        <v>1.9333333333333331E-3</v>
      </c>
      <c r="AN66" s="9">
        <v>1.8000000000000002E-3</v>
      </c>
      <c r="AO66" s="9">
        <v>8.2666666666666663E-4</v>
      </c>
      <c r="AP66" s="9">
        <v>7.6666666666666669E-4</v>
      </c>
      <c r="AQ66" s="9">
        <v>8.5999999999999998E-4</v>
      </c>
      <c r="AS66" s="25"/>
      <c r="AX66" s="9">
        <v>204</v>
      </c>
      <c r="AY66" s="9" t="s">
        <v>80</v>
      </c>
      <c r="AZ66" s="9">
        <v>0</v>
      </c>
      <c r="BA66" s="9">
        <v>0</v>
      </c>
      <c r="BB66" s="9">
        <v>6.1266666666666664E-2</v>
      </c>
      <c r="BC66" s="9">
        <v>0.69511999999999996</v>
      </c>
      <c r="BD66" s="9">
        <v>1.35118</v>
      </c>
      <c r="BE66" s="9">
        <v>2.1639133333333334</v>
      </c>
      <c r="BF66" s="9">
        <v>3.6936333333333331</v>
      </c>
      <c r="BG66" s="9">
        <v>6.1782399999999997</v>
      </c>
      <c r="BH66" s="25"/>
      <c r="BI66" s="25"/>
      <c r="BN66" s="9">
        <v>295</v>
      </c>
      <c r="BO66" s="9" t="s">
        <v>196</v>
      </c>
      <c r="BP66" s="9">
        <v>0</v>
      </c>
      <c r="BQ66" s="9">
        <v>3.0526666666666664E-2</v>
      </c>
      <c r="BR66" s="9">
        <v>0.19741333333333333</v>
      </c>
      <c r="BS66" s="9">
        <v>0.54583999999999999</v>
      </c>
      <c r="BT66" s="9">
        <v>0.99486666666666657</v>
      </c>
      <c r="BU66" s="9">
        <v>1.65594</v>
      </c>
      <c r="BV66" s="9">
        <v>2.7401199999999997</v>
      </c>
      <c r="BW66" s="9">
        <v>3.6942066666666666</v>
      </c>
      <c r="BY66" s="25"/>
      <c r="CT66" s="9">
        <v>42</v>
      </c>
      <c r="CU66" s="9" t="s">
        <v>98</v>
      </c>
      <c r="CV66" s="9">
        <v>0</v>
      </c>
      <c r="CW66" s="9">
        <v>0</v>
      </c>
      <c r="CX66" s="9">
        <v>1.9999999999999998E-4</v>
      </c>
      <c r="CY66" s="9">
        <v>3.9333333333333332E-4</v>
      </c>
      <c r="CZ66" s="9">
        <v>6.6E-4</v>
      </c>
      <c r="DA66" s="9">
        <v>5.3333333333333336E-4</v>
      </c>
      <c r="DB66" s="9">
        <v>3.2000000000000003E-4</v>
      </c>
      <c r="DC66" s="9">
        <v>0</v>
      </c>
      <c r="DE66" s="25"/>
      <c r="DI66" s="26"/>
      <c r="DJ66" s="26"/>
      <c r="DK66" s="31"/>
      <c r="DL66" s="31"/>
      <c r="DM66" s="31"/>
      <c r="DN66" s="31"/>
      <c r="DO66" s="31"/>
      <c r="DP66" s="25"/>
      <c r="DT66" s="25"/>
      <c r="FH66" s="25"/>
      <c r="FJ66" s="26"/>
      <c r="FK66" s="26"/>
      <c r="FL66" s="31"/>
      <c r="FM66" s="31"/>
      <c r="FN66" s="31"/>
      <c r="FO66" s="31"/>
      <c r="FP66" s="31"/>
      <c r="FQ66" s="25"/>
      <c r="GX66" s="26"/>
      <c r="GY66" s="26"/>
      <c r="GZ66" s="31"/>
      <c r="HA66" s="31"/>
      <c r="HB66" s="31"/>
      <c r="HC66" s="31"/>
      <c r="HD66" s="25"/>
      <c r="HH66" s="25"/>
      <c r="HT66" s="25"/>
      <c r="HU66" s="25"/>
      <c r="HV66" s="25"/>
      <c r="HW66" s="25"/>
      <c r="HX66" s="25"/>
      <c r="IL66" s="26"/>
      <c r="IM66" s="26"/>
      <c r="IN66" s="31"/>
      <c r="IO66" s="31"/>
      <c r="IP66" s="31"/>
      <c r="IQ66" s="31"/>
      <c r="IR66" s="25"/>
      <c r="IV66" s="25"/>
    </row>
    <row r="67" spans="12:256" x14ac:dyDescent="0.45">
      <c r="L67" s="25"/>
      <c r="M67" s="25"/>
      <c r="R67" s="9">
        <v>146</v>
      </c>
      <c r="S67" s="9" t="s">
        <v>61</v>
      </c>
      <c r="T67" s="9">
        <v>0</v>
      </c>
      <c r="U67" s="9">
        <v>0</v>
      </c>
      <c r="V67" s="9">
        <v>0.71726000000000001</v>
      </c>
      <c r="W67" s="9">
        <v>0.28432000000000002</v>
      </c>
      <c r="X67" s="9">
        <v>0.12603333333333333</v>
      </c>
      <c r="Y67" s="9">
        <v>2.1613333333333332E-2</v>
      </c>
      <c r="Z67" s="9">
        <v>0</v>
      </c>
      <c r="AA67" s="9">
        <v>0</v>
      </c>
      <c r="AC67" s="25"/>
      <c r="AH67" s="9">
        <v>244</v>
      </c>
      <c r="AI67" s="9" t="s">
        <v>123</v>
      </c>
      <c r="AJ67" s="9">
        <v>0.70649333333333331</v>
      </c>
      <c r="AK67" s="9">
        <v>0.90376666666666661</v>
      </c>
      <c r="AL67" s="9">
        <v>1.0262800000000001</v>
      </c>
      <c r="AM67" s="9">
        <v>0.73304666666666662</v>
      </c>
      <c r="AN67" s="9">
        <v>0.86186666666666667</v>
      </c>
      <c r="AO67" s="9">
        <v>0.86913333333333331</v>
      </c>
      <c r="AP67" s="9">
        <v>2.8626666666666665E-2</v>
      </c>
      <c r="AQ67" s="9">
        <v>0.10148</v>
      </c>
      <c r="AS67" s="25"/>
      <c r="AX67" s="9">
        <v>207</v>
      </c>
      <c r="AY67" s="9" t="s">
        <v>89</v>
      </c>
      <c r="AZ67" s="9">
        <v>1.2433333333333333E-2</v>
      </c>
      <c r="BA67" s="9">
        <v>6.7966666666666675E-2</v>
      </c>
      <c r="BB67" s="9">
        <v>0.93253333333333333</v>
      </c>
      <c r="BC67" s="9">
        <v>1.68218</v>
      </c>
      <c r="BD67" s="9">
        <v>2.9612466666666668</v>
      </c>
      <c r="BE67" s="9">
        <v>4.6676599999999997</v>
      </c>
      <c r="BF67" s="9">
        <v>8.4466333333333328</v>
      </c>
      <c r="BG67" s="9">
        <v>12.029020000000001</v>
      </c>
      <c r="BN67" s="9">
        <v>298</v>
      </c>
      <c r="BO67" s="9" t="s">
        <v>102</v>
      </c>
      <c r="BP67" s="9">
        <v>5.8688866666666666</v>
      </c>
      <c r="BQ67" s="9">
        <v>5.2308666666666666</v>
      </c>
      <c r="BR67" s="9">
        <v>3.4224933333333336</v>
      </c>
      <c r="BS67" s="9">
        <v>0.23940666666666668</v>
      </c>
      <c r="BT67" s="9">
        <v>0</v>
      </c>
      <c r="BU67" s="9">
        <v>0</v>
      </c>
      <c r="BV67" s="9">
        <v>0</v>
      </c>
      <c r="BW67" s="9">
        <v>0</v>
      </c>
      <c r="BY67" s="25"/>
      <c r="CT67" s="9">
        <v>48</v>
      </c>
      <c r="CU67" s="9" t="s">
        <v>107</v>
      </c>
      <c r="CV67" s="9">
        <v>4.4000000000000002E-4</v>
      </c>
      <c r="CW67" s="9">
        <v>1.3466666666666668E-3</v>
      </c>
      <c r="CX67" s="9">
        <v>3.1933333333333332E-3</v>
      </c>
      <c r="CY67" s="9">
        <v>6.1266666666666665E-3</v>
      </c>
      <c r="CZ67" s="9">
        <v>1.0240000000000001E-2</v>
      </c>
      <c r="DA67" s="9">
        <v>8.3933333333333325E-3</v>
      </c>
      <c r="DB67" s="9">
        <v>5.0200000000000002E-3</v>
      </c>
      <c r="DC67" s="9">
        <v>0</v>
      </c>
      <c r="DE67" s="25"/>
      <c r="DI67" s="26"/>
      <c r="DJ67" s="26"/>
      <c r="DK67" s="31"/>
      <c r="DL67" s="31"/>
      <c r="DM67" s="31"/>
      <c r="DN67" s="31"/>
      <c r="DO67" s="31"/>
      <c r="DP67" s="25"/>
      <c r="DT67" s="25"/>
      <c r="FH67" s="25"/>
      <c r="FJ67" s="26"/>
      <c r="FK67" s="26"/>
      <c r="FL67" s="31"/>
      <c r="FM67" s="31"/>
      <c r="FN67" s="31"/>
      <c r="FO67" s="31"/>
      <c r="FP67" s="31"/>
      <c r="FQ67" s="25"/>
      <c r="GX67" s="26"/>
      <c r="GY67" s="26"/>
      <c r="GZ67" s="31"/>
      <c r="HA67" s="31"/>
      <c r="HB67" s="31"/>
      <c r="HC67" s="31"/>
      <c r="HD67" s="25"/>
      <c r="HH67" s="25"/>
      <c r="HU67" s="25"/>
      <c r="IN67" s="25"/>
      <c r="IO67" s="25"/>
      <c r="IP67" s="25"/>
      <c r="IQ67" s="25"/>
      <c r="IR67" s="25"/>
      <c r="IV67" s="25"/>
    </row>
    <row r="68" spans="12:256" x14ac:dyDescent="0.45">
      <c r="M68" s="25"/>
      <c r="R68" s="9">
        <v>148</v>
      </c>
      <c r="S68" s="9" t="s">
        <v>179</v>
      </c>
      <c r="T68" s="9">
        <v>1.3116466666666668</v>
      </c>
      <c r="U68" s="9">
        <v>1.532</v>
      </c>
      <c r="V68" s="9">
        <v>0</v>
      </c>
      <c r="W68" s="9">
        <v>0</v>
      </c>
      <c r="X68" s="9">
        <v>0</v>
      </c>
      <c r="Y68" s="9">
        <v>0</v>
      </c>
      <c r="Z68" s="9">
        <v>0</v>
      </c>
      <c r="AA68" s="9">
        <v>0.23679333333333333</v>
      </c>
      <c r="AC68" s="25"/>
      <c r="AH68" s="9">
        <v>245</v>
      </c>
      <c r="AI68" s="9" t="s">
        <v>122</v>
      </c>
      <c r="AJ68" s="9">
        <v>13.759693333333335</v>
      </c>
      <c r="AK68" s="9">
        <v>18.389066666666668</v>
      </c>
      <c r="AL68" s="9">
        <v>15.081986666666666</v>
      </c>
      <c r="AM68" s="9">
        <v>11.559106666666667</v>
      </c>
      <c r="AN68" s="9">
        <v>17.0535</v>
      </c>
      <c r="AO68" s="9">
        <v>10.682593333333333</v>
      </c>
      <c r="AP68" s="9">
        <v>3.7939000000000003</v>
      </c>
      <c r="AQ68" s="9">
        <v>2.6419000000000001</v>
      </c>
      <c r="AR68" s="25"/>
      <c r="AS68" s="25"/>
      <c r="AX68" s="9">
        <v>208</v>
      </c>
      <c r="AY68" s="9" t="s">
        <v>31</v>
      </c>
      <c r="AZ68" s="9">
        <v>0</v>
      </c>
      <c r="BA68" s="9">
        <v>0</v>
      </c>
      <c r="BB68" s="9">
        <v>0</v>
      </c>
      <c r="BC68" s="9">
        <v>0</v>
      </c>
      <c r="BD68" s="9">
        <v>0</v>
      </c>
      <c r="BE68" s="9">
        <v>0</v>
      </c>
      <c r="BF68" s="9">
        <v>0</v>
      </c>
      <c r="BG68" s="9">
        <v>9.3157466666666675</v>
      </c>
      <c r="BN68" s="9">
        <v>300</v>
      </c>
      <c r="BO68" s="9" t="s">
        <v>232</v>
      </c>
      <c r="BP68" s="9">
        <v>6.733333333333334E-4</v>
      </c>
      <c r="BQ68" s="9">
        <v>7.0666666666666664E-4</v>
      </c>
      <c r="BR68" s="9">
        <v>0.43868666666666667</v>
      </c>
      <c r="BS68" s="9">
        <v>0.74482666666666664</v>
      </c>
      <c r="BT68" s="9">
        <v>1.1366400000000001</v>
      </c>
      <c r="BU68" s="9">
        <v>1.8804933333333334</v>
      </c>
      <c r="BV68" s="9">
        <v>2.7720000000000002E-2</v>
      </c>
      <c r="BW68" s="9">
        <v>0</v>
      </c>
      <c r="BY68" s="25"/>
      <c r="CT68" s="9">
        <v>51</v>
      </c>
      <c r="CU68" s="9" t="s">
        <v>203</v>
      </c>
      <c r="CV68" s="9">
        <v>0</v>
      </c>
      <c r="CW68" s="9">
        <v>0</v>
      </c>
      <c r="CX68" s="9">
        <v>0</v>
      </c>
      <c r="CY68" s="9">
        <v>2.3333333333333336E-4</v>
      </c>
      <c r="CZ68" s="9">
        <v>6.466666666666667E-4</v>
      </c>
      <c r="DA68" s="9">
        <v>1.4733333333333334E-3</v>
      </c>
      <c r="DB68" s="9">
        <v>3.1066666666666669E-3</v>
      </c>
      <c r="DC68" s="9">
        <v>6.2599999999999999E-3</v>
      </c>
      <c r="DE68" s="25"/>
      <c r="DI68" s="26"/>
      <c r="DJ68" s="26"/>
      <c r="DK68" s="31"/>
      <c r="DL68" s="31"/>
      <c r="DM68" s="31"/>
      <c r="DN68" s="31"/>
      <c r="DO68" s="31"/>
      <c r="DP68" s="25"/>
      <c r="DT68" s="25"/>
      <c r="FH68" s="25"/>
      <c r="FJ68" s="26"/>
      <c r="FK68" s="26"/>
      <c r="FL68" s="31"/>
      <c r="FM68" s="31"/>
      <c r="FN68" s="31"/>
      <c r="FO68" s="31"/>
      <c r="FP68" s="31"/>
      <c r="FQ68" s="25"/>
      <c r="GX68" s="26"/>
      <c r="GY68" s="26"/>
      <c r="GZ68" s="31"/>
      <c r="HA68" s="31"/>
      <c r="HB68" s="31"/>
      <c r="HC68" s="31"/>
      <c r="HD68" s="25"/>
      <c r="HH68" s="25"/>
      <c r="HU68" s="25"/>
      <c r="IR68" s="25"/>
      <c r="IS68" s="25"/>
      <c r="IT68" s="25"/>
      <c r="IU68" s="25"/>
      <c r="IV68" s="25"/>
    </row>
    <row r="69" spans="12:256" x14ac:dyDescent="0.45">
      <c r="L69" s="25"/>
      <c r="M69" s="25"/>
      <c r="R69" s="9">
        <v>151</v>
      </c>
      <c r="S69" s="9" t="s">
        <v>101</v>
      </c>
      <c r="T69" s="9">
        <v>9.3999999999999986E-4</v>
      </c>
      <c r="U69" s="9">
        <v>1.7600000000000001E-3</v>
      </c>
      <c r="V69" s="9">
        <v>11.951000000000001</v>
      </c>
      <c r="W69" s="9">
        <v>25.242086666666669</v>
      </c>
      <c r="X69" s="9">
        <v>23.165166666666668</v>
      </c>
      <c r="Y69" s="9">
        <v>20.112913333333331</v>
      </c>
      <c r="Z69" s="9">
        <v>9.8548066666666667</v>
      </c>
      <c r="AA69" s="9">
        <v>12.368886666666667</v>
      </c>
      <c r="AC69" s="25"/>
      <c r="AH69" s="9">
        <v>250</v>
      </c>
      <c r="AI69" s="9" t="s">
        <v>149</v>
      </c>
      <c r="AJ69" s="9">
        <v>7.5333333333333329E-3</v>
      </c>
      <c r="AK69" s="9">
        <v>5.9140000000000005E-2</v>
      </c>
      <c r="AL69" s="9">
        <v>0.17011999999999999</v>
      </c>
      <c r="AM69" s="9">
        <v>4.4666666666666672E-4</v>
      </c>
      <c r="AN69" s="9">
        <v>0</v>
      </c>
      <c r="AO69" s="9">
        <v>0</v>
      </c>
      <c r="AP69" s="9">
        <v>0</v>
      </c>
      <c r="AQ69" s="9">
        <v>0</v>
      </c>
      <c r="AS69" s="25"/>
      <c r="AX69" s="9">
        <v>209</v>
      </c>
      <c r="AY69" s="9" t="s">
        <v>45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3.7530599999999996</v>
      </c>
      <c r="BN69" s="9">
        <v>301</v>
      </c>
      <c r="BO69" s="9" t="s">
        <v>233</v>
      </c>
      <c r="BP69" s="9">
        <v>6.8666666666666659E-4</v>
      </c>
      <c r="BQ69" s="9">
        <v>6.8666666666666659E-4</v>
      </c>
      <c r="BR69" s="9">
        <v>0.42320666666666668</v>
      </c>
      <c r="BS69" s="9">
        <v>0.72121333333333337</v>
      </c>
      <c r="BT69" s="9">
        <v>1.2190066666666666</v>
      </c>
      <c r="BU69" s="9">
        <v>0.54808000000000001</v>
      </c>
      <c r="BV69" s="9">
        <v>0</v>
      </c>
      <c r="BW69" s="9">
        <v>0</v>
      </c>
      <c r="BY69" s="25"/>
      <c r="CT69" s="9">
        <v>59</v>
      </c>
      <c r="CU69" s="9" t="s">
        <v>220</v>
      </c>
      <c r="CV69" s="9">
        <v>1.362E-2</v>
      </c>
      <c r="CW69" s="9">
        <v>1.2993333333333332E-2</v>
      </c>
      <c r="CX69" s="9">
        <v>1.1213333333333332E-2</v>
      </c>
      <c r="CY69" s="9">
        <v>7.9266666666666669E-3</v>
      </c>
      <c r="CZ69" s="9">
        <v>9.7999999999999997E-4</v>
      </c>
      <c r="DA69" s="9">
        <v>0</v>
      </c>
      <c r="DB69" s="9">
        <v>0</v>
      </c>
      <c r="DC69" s="9">
        <v>3.0333333333333336E-3</v>
      </c>
      <c r="DE69" s="25"/>
      <c r="DI69" s="26"/>
      <c r="DJ69" s="26"/>
      <c r="DK69" s="31"/>
      <c r="DL69" s="31"/>
      <c r="DM69" s="31"/>
      <c r="DN69" s="31"/>
      <c r="DO69" s="31"/>
      <c r="DP69" s="25"/>
      <c r="DT69" s="25"/>
      <c r="EZ69" s="25"/>
      <c r="FA69" s="25"/>
      <c r="FB69" s="25"/>
      <c r="FC69" s="25"/>
      <c r="FD69" s="25"/>
      <c r="FE69" s="25"/>
      <c r="FF69" s="25"/>
      <c r="FG69" s="25"/>
      <c r="FH69" s="25"/>
      <c r="FJ69" s="26"/>
      <c r="FK69" s="26"/>
      <c r="FL69" s="31"/>
      <c r="FM69" s="31"/>
      <c r="FN69" s="31"/>
      <c r="FO69" s="31"/>
      <c r="FP69" s="31"/>
      <c r="FQ69" s="25"/>
      <c r="GX69" s="26"/>
      <c r="GY69" s="26"/>
      <c r="GZ69" s="31"/>
      <c r="HA69" s="31"/>
      <c r="HB69" s="31"/>
      <c r="HC69" s="31"/>
      <c r="HD69" s="25"/>
      <c r="HH69" s="25"/>
      <c r="HU69" s="25"/>
      <c r="IR69" s="25"/>
    </row>
    <row r="70" spans="12:256" x14ac:dyDescent="0.45">
      <c r="R70" s="9">
        <v>152</v>
      </c>
      <c r="S70" s="9" t="s">
        <v>110</v>
      </c>
      <c r="T70" s="9">
        <v>0</v>
      </c>
      <c r="U70" s="9">
        <v>3.3333333333333338E-4</v>
      </c>
      <c r="V70" s="9">
        <v>1.24E-3</v>
      </c>
      <c r="W70" s="9">
        <v>8.3333333333333339E-4</v>
      </c>
      <c r="X70" s="9">
        <v>6.1333333333333335E-4</v>
      </c>
      <c r="Y70" s="9">
        <v>4.5333333333333337E-4</v>
      </c>
      <c r="Z70" s="9">
        <v>7.166666666666667E-2</v>
      </c>
      <c r="AA70" s="9">
        <v>0.96665333333333325</v>
      </c>
      <c r="AC70" s="25"/>
      <c r="AH70" s="9">
        <v>251</v>
      </c>
      <c r="AI70" s="9" t="s">
        <v>144</v>
      </c>
      <c r="AJ70" s="9">
        <v>9.9866666666666673E-2</v>
      </c>
      <c r="AK70" s="9">
        <v>0.24146000000000001</v>
      </c>
      <c r="AL70" s="9">
        <v>0.58332666666666666</v>
      </c>
      <c r="AM70" s="9">
        <v>0.26480666666666663</v>
      </c>
      <c r="AN70" s="9">
        <v>0.11640666666666666</v>
      </c>
      <c r="AO70" s="9">
        <v>0.16389333333333334</v>
      </c>
      <c r="AP70" s="9">
        <v>0.27473999999999998</v>
      </c>
      <c r="AQ70" s="9">
        <v>0.22704666666666667</v>
      </c>
      <c r="AS70" s="25"/>
      <c r="AX70" s="9">
        <v>211</v>
      </c>
      <c r="AY70" s="9" t="s">
        <v>254</v>
      </c>
      <c r="AZ70" s="9">
        <v>1.9639999999999998E-2</v>
      </c>
      <c r="BA70" s="9">
        <v>3.6253333333333332E-2</v>
      </c>
      <c r="BB70" s="9">
        <v>0.12216666666666666</v>
      </c>
      <c r="BC70" s="9">
        <v>0.28999333333333333</v>
      </c>
      <c r="BD70" s="9">
        <v>0.53115333333333337</v>
      </c>
      <c r="BE70" s="9">
        <v>0.59650666666666663</v>
      </c>
      <c r="BF70" s="9">
        <v>0.78582000000000007</v>
      </c>
      <c r="BG70" s="9">
        <v>1.8180866666666669</v>
      </c>
      <c r="BN70" s="9">
        <v>302</v>
      </c>
      <c r="BO70" s="9" t="s">
        <v>148</v>
      </c>
      <c r="BP70" s="9">
        <v>6.733333333333334E-4</v>
      </c>
      <c r="BQ70" s="9">
        <v>6.5333333333333335E-4</v>
      </c>
      <c r="BR70" s="9">
        <v>0.40686666666666665</v>
      </c>
      <c r="BS70" s="9">
        <v>0.35668</v>
      </c>
      <c r="BT70" s="9">
        <v>0.15053333333333332</v>
      </c>
      <c r="BU70" s="9">
        <v>0</v>
      </c>
      <c r="BV70" s="9">
        <v>0</v>
      </c>
      <c r="BW70" s="9">
        <v>0</v>
      </c>
      <c r="BX70" s="25"/>
      <c r="BY70" s="25"/>
      <c r="CT70" s="9">
        <v>63</v>
      </c>
      <c r="CU70" s="9" t="s">
        <v>136</v>
      </c>
      <c r="CV70" s="9">
        <v>1.3066666666666667E-3</v>
      </c>
      <c r="CW70" s="9">
        <v>3.9266666666666668E-3</v>
      </c>
      <c r="CX70" s="9">
        <v>4.1466666666666666E-3</v>
      </c>
      <c r="CY70" s="9">
        <v>4.1466666666666666E-3</v>
      </c>
      <c r="CZ70" s="9">
        <v>4.1466666666666666E-3</v>
      </c>
      <c r="DA70" s="9">
        <v>4.1466666666666666E-3</v>
      </c>
      <c r="DB70" s="9">
        <v>2.8400000000000001E-3</v>
      </c>
      <c r="DC70" s="9">
        <v>2.1333333333333333E-4</v>
      </c>
      <c r="DE70" s="25"/>
      <c r="DI70" s="26"/>
      <c r="DJ70" s="26"/>
      <c r="DK70" s="31"/>
      <c r="DL70" s="31"/>
      <c r="DM70" s="31"/>
      <c r="DN70" s="31"/>
      <c r="DO70" s="31"/>
      <c r="DP70" s="25"/>
      <c r="DT70" s="25"/>
      <c r="FH70" s="34"/>
      <c r="FL70" s="25"/>
      <c r="FM70" s="25"/>
      <c r="FN70" s="25"/>
      <c r="FO70" s="25"/>
      <c r="FP70" s="25"/>
      <c r="FQ70" s="25"/>
      <c r="GX70" s="26"/>
      <c r="GY70" s="26"/>
      <c r="GZ70" s="31"/>
      <c r="HA70" s="31"/>
      <c r="HB70" s="31"/>
      <c r="HC70" s="31"/>
      <c r="HD70" s="25"/>
      <c r="HH70" s="25"/>
      <c r="HU70" s="25"/>
      <c r="IN70" s="25"/>
      <c r="IO70" s="25"/>
      <c r="IP70" s="25"/>
      <c r="IQ70" s="25"/>
      <c r="IR70" s="25"/>
    </row>
    <row r="71" spans="12:256" x14ac:dyDescent="0.45">
      <c r="R71" s="9">
        <v>156</v>
      </c>
      <c r="S71" s="9" t="s">
        <v>334</v>
      </c>
      <c r="T71" s="9">
        <v>1.8533333333333336E-3</v>
      </c>
      <c r="U71" s="9">
        <v>1.8533333333333336E-3</v>
      </c>
      <c r="V71" s="9">
        <v>1.8533333333333336E-3</v>
      </c>
      <c r="W71" s="9">
        <v>1.8533333333333336E-3</v>
      </c>
      <c r="X71" s="9">
        <v>5.8210199999999999</v>
      </c>
      <c r="Y71" s="9">
        <v>6.9143533333333336</v>
      </c>
      <c r="Z71" s="9">
        <v>16.287173333333332</v>
      </c>
      <c r="AA71" s="9">
        <v>20.58652</v>
      </c>
      <c r="AC71" s="25"/>
      <c r="AH71" s="9">
        <v>252</v>
      </c>
      <c r="AI71" s="9" t="s">
        <v>156</v>
      </c>
      <c r="AJ71" s="9">
        <v>0.10855333333333334</v>
      </c>
      <c r="AK71" s="9">
        <v>0.26247999999999999</v>
      </c>
      <c r="AL71" s="9">
        <v>0.63412666666666662</v>
      </c>
      <c r="AM71" s="9">
        <v>1.5306133333333334</v>
      </c>
      <c r="AN71" s="9">
        <v>1.1551</v>
      </c>
      <c r="AO71" s="9">
        <v>0.84526000000000001</v>
      </c>
      <c r="AP71" s="9">
        <v>1.27258</v>
      </c>
      <c r="AQ71" s="9">
        <v>1.5950599999999999</v>
      </c>
      <c r="AR71" s="25"/>
      <c r="AS71" s="25"/>
      <c r="AX71" s="9">
        <v>345</v>
      </c>
      <c r="AY71" s="9" t="s">
        <v>289</v>
      </c>
      <c r="AZ71" s="9">
        <v>1.1146666666666668E-2</v>
      </c>
      <c r="BA71" s="9">
        <v>2.8180000000000004E-2</v>
      </c>
      <c r="BB71" s="9">
        <v>5.7573333333333331E-2</v>
      </c>
      <c r="BC71" s="9">
        <v>0.10352666666666667</v>
      </c>
      <c r="BD71" s="9">
        <v>0.18402666666666667</v>
      </c>
      <c r="BE71" s="9">
        <v>0.32844000000000001</v>
      </c>
      <c r="BF71" s="9">
        <v>0.57906000000000002</v>
      </c>
      <c r="BG71" s="9">
        <v>1.0171399999999999</v>
      </c>
      <c r="BN71" s="9">
        <v>303</v>
      </c>
      <c r="BO71" s="9" t="s">
        <v>187</v>
      </c>
      <c r="BP71" s="9">
        <v>0</v>
      </c>
      <c r="BQ71" s="9">
        <v>0</v>
      </c>
      <c r="BR71" s="9">
        <v>0</v>
      </c>
      <c r="BS71" s="9">
        <v>0</v>
      </c>
      <c r="BT71" s="9">
        <v>0</v>
      </c>
      <c r="BU71" s="9">
        <v>0</v>
      </c>
      <c r="BV71" s="9">
        <v>0</v>
      </c>
      <c r="BW71" s="9">
        <v>9.758E-2</v>
      </c>
      <c r="BX71" s="25"/>
      <c r="BY71" s="25"/>
      <c r="CT71" s="9">
        <v>64</v>
      </c>
      <c r="CU71" s="9" t="s">
        <v>143</v>
      </c>
      <c r="CV71" s="9">
        <v>0</v>
      </c>
      <c r="CW71" s="9">
        <v>0</v>
      </c>
      <c r="CX71" s="9">
        <v>1.2933333333333334E-3</v>
      </c>
      <c r="CY71" s="9">
        <v>1.42E-3</v>
      </c>
      <c r="CZ71" s="9">
        <v>1.42E-3</v>
      </c>
      <c r="DA71" s="9">
        <v>1.42E-3</v>
      </c>
      <c r="DB71" s="9">
        <v>1.42E-3</v>
      </c>
      <c r="DC71" s="9">
        <v>3.8000000000000002E-4</v>
      </c>
      <c r="DE71" s="25"/>
      <c r="DI71" s="26"/>
      <c r="DJ71" s="26"/>
      <c r="DK71" s="31"/>
      <c r="DL71" s="31"/>
      <c r="DM71" s="31"/>
      <c r="DN71" s="31"/>
      <c r="DO71" s="31"/>
      <c r="DP71" s="25"/>
      <c r="DT71" s="25"/>
      <c r="FH71" s="34"/>
      <c r="FL71" s="25"/>
      <c r="FM71" s="25"/>
      <c r="FN71" s="25"/>
      <c r="FO71" s="25"/>
      <c r="FP71" s="25"/>
      <c r="FQ71" s="25"/>
      <c r="GX71" s="26"/>
      <c r="GY71" s="26"/>
      <c r="GZ71" s="31"/>
      <c r="HA71" s="31"/>
      <c r="HB71" s="31"/>
      <c r="HC71" s="31"/>
      <c r="HD71" s="25"/>
      <c r="HH71" s="25"/>
      <c r="HU71" s="25"/>
      <c r="IR71" s="25"/>
    </row>
    <row r="72" spans="12:256" x14ac:dyDescent="0.45">
      <c r="R72" s="9">
        <v>166</v>
      </c>
      <c r="S72" s="9" t="s">
        <v>171</v>
      </c>
      <c r="T72" s="9">
        <v>10.477266666666667</v>
      </c>
      <c r="U72" s="9">
        <v>13.676906666666667</v>
      </c>
      <c r="V72" s="9">
        <v>0</v>
      </c>
      <c r="W72" s="9">
        <v>0</v>
      </c>
      <c r="X72" s="9">
        <v>0</v>
      </c>
      <c r="Y72" s="9">
        <v>9.1000000000000004E-3</v>
      </c>
      <c r="Z72" s="9">
        <v>0</v>
      </c>
      <c r="AA72" s="9">
        <v>9.595839999999999</v>
      </c>
      <c r="AB72" s="25"/>
      <c r="AC72" s="25"/>
      <c r="AH72" s="9">
        <v>253</v>
      </c>
      <c r="AI72" s="9" t="s">
        <v>152</v>
      </c>
      <c r="AJ72" s="9">
        <v>0.10855333333333334</v>
      </c>
      <c r="AK72" s="9">
        <v>0.26247999999999999</v>
      </c>
      <c r="AL72" s="9">
        <v>0.63412666666666662</v>
      </c>
      <c r="AM72" s="9">
        <v>1.5306133333333334</v>
      </c>
      <c r="AN72" s="9">
        <v>3.3362333333333334</v>
      </c>
      <c r="AO72" s="9">
        <v>7.3129133333333325</v>
      </c>
      <c r="AP72" s="9">
        <v>7.6166400000000003</v>
      </c>
      <c r="AQ72" s="9">
        <v>7.2148266666666663</v>
      </c>
      <c r="AX72" s="9">
        <v>346</v>
      </c>
      <c r="AY72" s="9" t="s">
        <v>290</v>
      </c>
      <c r="AZ72" s="9">
        <v>0</v>
      </c>
      <c r="BA72" s="9">
        <v>0</v>
      </c>
      <c r="BB72" s="9">
        <v>7.4400000000000004E-3</v>
      </c>
      <c r="BC72" s="9">
        <v>8.1266666666666668E-2</v>
      </c>
      <c r="BD72" s="9">
        <v>0.26140000000000002</v>
      </c>
      <c r="BE72" s="9">
        <v>0.63166</v>
      </c>
      <c r="BF72" s="9">
        <v>1.29044</v>
      </c>
      <c r="BG72" s="9">
        <v>2.4015733333333333</v>
      </c>
      <c r="BN72" s="9">
        <v>304</v>
      </c>
      <c r="BO72" s="9" t="s">
        <v>190</v>
      </c>
      <c r="BP72" s="9">
        <v>0</v>
      </c>
      <c r="BQ72" s="9">
        <v>0</v>
      </c>
      <c r="BR72" s="9">
        <v>0</v>
      </c>
      <c r="BS72" s="9">
        <v>0</v>
      </c>
      <c r="BT72" s="9">
        <v>0</v>
      </c>
      <c r="BU72" s="9">
        <v>0</v>
      </c>
      <c r="BV72" s="9">
        <v>0</v>
      </c>
      <c r="BW72" s="9">
        <v>1.3557733333333335</v>
      </c>
      <c r="CT72" s="9">
        <v>66</v>
      </c>
      <c r="CU72" s="9" t="s">
        <v>77</v>
      </c>
      <c r="CV72" s="9">
        <v>3.1866666666666666E-3</v>
      </c>
      <c r="CW72" s="9">
        <v>1.0320000000000001E-2</v>
      </c>
      <c r="CX72" s="9">
        <v>2.4673333333333335E-2</v>
      </c>
      <c r="CY72" s="9">
        <v>5.3533333333333329E-2</v>
      </c>
      <c r="CZ72" s="9">
        <v>0.10371333333333334</v>
      </c>
      <c r="DA72" s="9">
        <v>0.10180666666666667</v>
      </c>
      <c r="DB72" s="9">
        <v>0.10270666666666667</v>
      </c>
      <c r="DC72" s="9">
        <v>0.10933333333333332</v>
      </c>
      <c r="DE72" s="25"/>
      <c r="DI72" s="26"/>
      <c r="DJ72" s="26"/>
      <c r="DK72" s="31"/>
      <c r="DL72" s="31"/>
      <c r="DM72" s="31"/>
      <c r="DN72" s="31"/>
      <c r="DO72" s="31"/>
      <c r="DP72" s="25"/>
      <c r="DT72" s="25"/>
      <c r="EZ72" s="34"/>
      <c r="FA72" s="34"/>
      <c r="FB72" s="34"/>
      <c r="FC72" s="34"/>
      <c r="FD72" s="34"/>
      <c r="FE72" s="34"/>
      <c r="FF72" s="34"/>
      <c r="FG72" s="34"/>
      <c r="FH72" s="34"/>
      <c r="FQ72" s="25"/>
      <c r="GX72" s="26"/>
      <c r="GY72" s="26"/>
      <c r="GZ72" s="31"/>
      <c r="HA72" s="31"/>
      <c r="HB72" s="31"/>
      <c r="HC72" s="31"/>
      <c r="HD72" s="25"/>
      <c r="HH72" s="25"/>
      <c r="HU72" s="25"/>
      <c r="IR72" s="25"/>
    </row>
    <row r="73" spans="12:256" x14ac:dyDescent="0.45">
      <c r="R73" s="9">
        <v>167</v>
      </c>
      <c r="S73" s="9" t="s">
        <v>174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0.1265</v>
      </c>
      <c r="Z73" s="9">
        <v>9.4086666666666666E-2</v>
      </c>
      <c r="AA73" s="9">
        <v>7.4486733333333328</v>
      </c>
      <c r="AC73" s="25"/>
      <c r="AH73" s="9">
        <v>254</v>
      </c>
      <c r="AI73" s="9" t="s">
        <v>248</v>
      </c>
      <c r="AJ73" s="9">
        <v>3.0103200000000001</v>
      </c>
      <c r="AK73" s="9">
        <v>2.9670066666666668</v>
      </c>
      <c r="AL73" s="9">
        <v>2.8615599999999999</v>
      </c>
      <c r="AM73" s="9">
        <v>2.4531066666666668</v>
      </c>
      <c r="AN73" s="9">
        <v>1.8290866666666667</v>
      </c>
      <c r="AO73" s="9">
        <v>1.0702466666666668</v>
      </c>
      <c r="AP73" s="9">
        <v>1.0921533333333333</v>
      </c>
      <c r="AQ73" s="9">
        <v>0.58428000000000002</v>
      </c>
      <c r="AX73" s="9">
        <v>347</v>
      </c>
      <c r="AY73" s="9" t="s">
        <v>291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0.23668666666666666</v>
      </c>
      <c r="BG73" s="9">
        <v>1.6412333333333333</v>
      </c>
      <c r="BN73" s="9">
        <v>307</v>
      </c>
      <c r="BO73" s="9" t="s">
        <v>111</v>
      </c>
      <c r="BP73" s="9">
        <v>0.76497333333333328</v>
      </c>
      <c r="BQ73" s="9">
        <v>0.38894666666666666</v>
      </c>
      <c r="BR73" s="9">
        <v>7.7113333333333339E-2</v>
      </c>
      <c r="BS73" s="9">
        <v>1.4095800000000001</v>
      </c>
      <c r="BT73" s="9">
        <v>4.3113799999999998</v>
      </c>
      <c r="BU73" s="9">
        <v>6.9274266666666673</v>
      </c>
      <c r="BV73" s="9">
        <v>7.20268</v>
      </c>
      <c r="BW73" s="9">
        <v>3.6630533333333331</v>
      </c>
      <c r="CT73" s="9">
        <v>74</v>
      </c>
      <c r="CU73" s="9" t="s">
        <v>87</v>
      </c>
      <c r="CV73" s="9">
        <v>1.8000000000000001E-4</v>
      </c>
      <c r="CW73" s="9">
        <v>3.7866666666666665E-3</v>
      </c>
      <c r="CX73" s="9">
        <v>1.1153333333333333E-2</v>
      </c>
      <c r="CY73" s="9">
        <v>2.5873333333333335E-2</v>
      </c>
      <c r="CZ73" s="9">
        <v>5.5160000000000008E-2</v>
      </c>
      <c r="DA73" s="9">
        <v>7.7460000000000001E-2</v>
      </c>
      <c r="DB73" s="9">
        <v>8.2513333333333341E-2</v>
      </c>
      <c r="DC73" s="9">
        <v>9.8466666666666661E-2</v>
      </c>
      <c r="DE73" s="25"/>
      <c r="DI73" s="26"/>
      <c r="DJ73" s="26"/>
      <c r="DK73" s="31"/>
      <c r="DL73" s="31"/>
      <c r="DM73" s="31"/>
      <c r="DN73" s="31"/>
      <c r="DO73" s="31"/>
      <c r="DP73" s="25"/>
      <c r="DT73" s="25"/>
      <c r="FL73" s="25"/>
      <c r="FM73" s="25"/>
      <c r="FN73" s="25"/>
      <c r="FO73" s="25"/>
      <c r="FP73" s="25"/>
      <c r="FQ73" s="25"/>
      <c r="GX73" s="26"/>
      <c r="GY73" s="26"/>
      <c r="GZ73" s="31"/>
      <c r="HA73" s="31"/>
      <c r="HB73" s="31"/>
      <c r="HC73" s="31"/>
      <c r="HD73" s="25"/>
      <c r="HH73" s="25"/>
      <c r="HU73" s="25"/>
      <c r="IR73" s="25"/>
    </row>
    <row r="74" spans="12:256" x14ac:dyDescent="0.45">
      <c r="R74" s="9">
        <v>170</v>
      </c>
      <c r="S74" s="9" t="s">
        <v>168</v>
      </c>
      <c r="T74" s="9">
        <v>7.59396</v>
      </c>
      <c r="U74" s="9">
        <v>6.1769933333333329</v>
      </c>
      <c r="V74" s="9">
        <v>3.1314466666666667</v>
      </c>
      <c r="W74" s="9">
        <v>0.98360666666666663</v>
      </c>
      <c r="X74" s="9">
        <v>4.040353333333333</v>
      </c>
      <c r="Y74" s="9">
        <v>3.2853066666666666</v>
      </c>
      <c r="Z74" s="9">
        <v>1.0704666666666667</v>
      </c>
      <c r="AA74" s="9">
        <v>4.8048133333333336</v>
      </c>
      <c r="AC74" s="25"/>
      <c r="AH74" s="9">
        <v>256</v>
      </c>
      <c r="AI74" s="9" t="s">
        <v>251</v>
      </c>
      <c r="AJ74" s="9">
        <v>0</v>
      </c>
      <c r="AK74" s="9">
        <v>0</v>
      </c>
      <c r="AL74" s="9">
        <v>0</v>
      </c>
      <c r="AM74" s="9">
        <v>2.490533333333333</v>
      </c>
      <c r="AN74" s="9">
        <v>3.8445466666666666</v>
      </c>
      <c r="AO74" s="9">
        <v>6.3896133333333331</v>
      </c>
      <c r="AP74" s="9">
        <v>2.115426666666667</v>
      </c>
      <c r="AQ74" s="9">
        <v>4.9391533333333335</v>
      </c>
      <c r="AX74" s="9">
        <v>348</v>
      </c>
      <c r="AY74" s="9" t="s">
        <v>292</v>
      </c>
      <c r="AZ74" s="9">
        <v>1.3440000000000001E-2</v>
      </c>
      <c r="BA74" s="9">
        <v>2.47E-2</v>
      </c>
      <c r="BB74" s="9">
        <v>6.3066666666666674E-2</v>
      </c>
      <c r="BC74" s="9">
        <v>0.10333333333333333</v>
      </c>
      <c r="BD74" s="9">
        <v>0.13475999999999999</v>
      </c>
      <c r="BE74" s="9">
        <v>0.13924666666666666</v>
      </c>
      <c r="BF74" s="9">
        <v>0.1143</v>
      </c>
      <c r="BG74" s="9">
        <v>0.13744666666666666</v>
      </c>
      <c r="BN74" s="9">
        <v>308</v>
      </c>
      <c r="BO74" s="9" t="s">
        <v>119</v>
      </c>
      <c r="BP74" s="9">
        <v>1.81264</v>
      </c>
      <c r="BQ74" s="9">
        <v>0.92120666666666673</v>
      </c>
      <c r="BR74" s="9">
        <v>0</v>
      </c>
      <c r="BS74" s="9">
        <v>0</v>
      </c>
      <c r="BT74" s="9">
        <v>0</v>
      </c>
      <c r="BU74" s="9">
        <v>3.6247199999999999</v>
      </c>
      <c r="BV74" s="9">
        <v>16.427299999999999</v>
      </c>
      <c r="BW74" s="9">
        <v>36.352113333333335</v>
      </c>
      <c r="CT74" s="9">
        <v>78</v>
      </c>
      <c r="CU74" s="9" t="s">
        <v>185</v>
      </c>
      <c r="CV74" s="9">
        <v>6.8666666666666659E-4</v>
      </c>
      <c r="CW74" s="9">
        <v>2.0599999999999998E-3</v>
      </c>
      <c r="CX74" s="9">
        <v>4.8266666666666666E-3</v>
      </c>
      <c r="CY74" s="9">
        <v>9.7066666666666673E-3</v>
      </c>
      <c r="CZ74" s="9">
        <v>1.9519999999999999E-2</v>
      </c>
      <c r="DA74" s="9">
        <v>1.7559999999999999E-2</v>
      </c>
      <c r="DB74" s="9">
        <v>1.2239999999999999E-2</v>
      </c>
      <c r="DC74" s="9">
        <v>1.0533333333333334E-3</v>
      </c>
      <c r="DE74" s="25"/>
      <c r="DI74" s="26"/>
      <c r="DJ74" s="26"/>
      <c r="DK74" s="31"/>
      <c r="DL74" s="31"/>
      <c r="DM74" s="31"/>
      <c r="DN74" s="31"/>
      <c r="DO74" s="31"/>
      <c r="DP74" s="25"/>
      <c r="DT74" s="25"/>
      <c r="FL74" s="25"/>
      <c r="FM74" s="25"/>
      <c r="FN74" s="25"/>
      <c r="FO74" s="25"/>
      <c r="FP74" s="25"/>
      <c r="FQ74" s="25"/>
      <c r="GX74" s="26"/>
      <c r="GY74" s="26"/>
      <c r="GZ74" s="31"/>
      <c r="HA74" s="31"/>
      <c r="HB74" s="31"/>
      <c r="HC74" s="31"/>
      <c r="HD74" s="25"/>
      <c r="HH74" s="25"/>
      <c r="HT74" s="25"/>
      <c r="HU74" s="25"/>
      <c r="IR74" s="25"/>
    </row>
    <row r="75" spans="12:256" x14ac:dyDescent="0.45">
      <c r="R75" s="9">
        <v>175</v>
      </c>
      <c r="S75" s="9" t="s">
        <v>163</v>
      </c>
      <c r="T75" s="9">
        <v>0</v>
      </c>
      <c r="U75" s="9">
        <v>0</v>
      </c>
      <c r="V75" s="9">
        <v>6.6293333333333329E-2</v>
      </c>
      <c r="W75" s="9">
        <v>0.50710666666666671</v>
      </c>
      <c r="X75" s="9">
        <v>2.8666666666666667E-3</v>
      </c>
      <c r="Y75" s="9">
        <v>0.8442466666666667</v>
      </c>
      <c r="Z75" s="9">
        <v>0.22112666666666664</v>
      </c>
      <c r="AA75" s="9">
        <v>1.8080999999999998</v>
      </c>
      <c r="AB75" s="25"/>
      <c r="AC75" s="25"/>
      <c r="AH75" s="9">
        <v>263</v>
      </c>
      <c r="AI75" s="9" t="s">
        <v>116</v>
      </c>
      <c r="AJ75" s="9">
        <v>2.6180000000000002E-2</v>
      </c>
      <c r="AK75" s="9">
        <v>2.6180000000000002E-2</v>
      </c>
      <c r="AL75" s="9">
        <v>3.1413333333333335E-2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X75" s="9">
        <v>349</v>
      </c>
      <c r="AY75" s="9" t="s">
        <v>293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1.976E-2</v>
      </c>
      <c r="BN75" s="9">
        <v>309</v>
      </c>
      <c r="BO75" s="9" t="s">
        <v>113</v>
      </c>
      <c r="BP75" s="9">
        <v>0</v>
      </c>
      <c r="BQ75" s="9">
        <v>0</v>
      </c>
      <c r="BR75" s="9">
        <v>0</v>
      </c>
      <c r="BS75" s="9">
        <v>0</v>
      </c>
      <c r="BT75" s="9">
        <v>0</v>
      </c>
      <c r="BU75" s="9">
        <v>0</v>
      </c>
      <c r="BV75" s="9">
        <v>0.95085333333333322</v>
      </c>
      <c r="BW75" s="9">
        <v>4.8859000000000004</v>
      </c>
      <c r="CT75" s="9">
        <v>82</v>
      </c>
      <c r="CU75" s="9" t="s">
        <v>195</v>
      </c>
      <c r="CV75" s="9">
        <v>0</v>
      </c>
      <c r="CW75" s="9">
        <v>0</v>
      </c>
      <c r="CX75" s="9">
        <v>1.5866666666666666E-3</v>
      </c>
      <c r="CY75" s="9">
        <v>3.3533333333333332E-3</v>
      </c>
      <c r="CZ75" s="9">
        <v>6.96E-3</v>
      </c>
      <c r="DA75" s="9">
        <v>1.0280000000000001E-2</v>
      </c>
      <c r="DB75" s="9">
        <v>9.9600000000000001E-3</v>
      </c>
      <c r="DC75" s="9">
        <v>8.3533333333333341E-3</v>
      </c>
      <c r="DE75" s="25"/>
      <c r="DI75" s="26"/>
      <c r="DJ75" s="26"/>
      <c r="DK75" s="31"/>
      <c r="DL75" s="31"/>
      <c r="DM75" s="31"/>
      <c r="DN75" s="31"/>
      <c r="DO75" s="31"/>
      <c r="DP75" s="25"/>
      <c r="DT75" s="25"/>
      <c r="GX75" s="26"/>
      <c r="GY75" s="26"/>
      <c r="GZ75" s="31"/>
      <c r="HA75" s="31"/>
      <c r="HB75" s="31"/>
      <c r="HC75" s="31"/>
      <c r="HD75" s="25"/>
      <c r="HH75" s="25"/>
      <c r="HT75" s="25"/>
      <c r="HU75" s="25"/>
      <c r="IN75" s="25"/>
      <c r="IO75" s="25"/>
      <c r="IP75" s="25"/>
      <c r="IQ75" s="25"/>
      <c r="IR75" s="25"/>
    </row>
    <row r="76" spans="12:256" x14ac:dyDescent="0.45">
      <c r="R76" s="9">
        <v>179</v>
      </c>
      <c r="S76" s="9" t="s">
        <v>154</v>
      </c>
      <c r="T76" s="9">
        <v>0</v>
      </c>
      <c r="U76" s="9">
        <v>0</v>
      </c>
      <c r="V76" s="9">
        <v>0</v>
      </c>
      <c r="W76" s="9">
        <v>0</v>
      </c>
      <c r="X76" s="9">
        <v>0</v>
      </c>
      <c r="Y76" s="9">
        <v>0</v>
      </c>
      <c r="Z76" s="9">
        <v>9.7276933333333329</v>
      </c>
      <c r="AA76" s="9">
        <v>8.4710133333333335</v>
      </c>
      <c r="AH76" s="9">
        <v>264</v>
      </c>
      <c r="AI76" s="9" t="s">
        <v>115</v>
      </c>
      <c r="AJ76" s="9">
        <v>0.73745333333333329</v>
      </c>
      <c r="AK76" s="9">
        <v>0.73745333333333329</v>
      </c>
      <c r="AL76" s="9">
        <v>0.9076333333333334</v>
      </c>
      <c r="AM76" s="9">
        <v>0</v>
      </c>
      <c r="AN76" s="9">
        <v>0</v>
      </c>
      <c r="AO76" s="9">
        <v>0</v>
      </c>
      <c r="AP76" s="9">
        <v>0</v>
      </c>
      <c r="AQ76" s="9">
        <v>0</v>
      </c>
      <c r="AX76" s="9">
        <v>365</v>
      </c>
      <c r="AY76" s="9" t="s">
        <v>104</v>
      </c>
      <c r="AZ76" s="9">
        <v>6.2866666666666661E-3</v>
      </c>
      <c r="BA76" s="9">
        <v>1.1626666666666667E-2</v>
      </c>
      <c r="BB76" s="9">
        <v>4.107333333333333E-2</v>
      </c>
      <c r="BC76" s="9">
        <v>7.7100000000000002E-2</v>
      </c>
      <c r="BD76" s="9">
        <v>0.14675333333333335</v>
      </c>
      <c r="BE76" s="9">
        <v>0.15460666666666667</v>
      </c>
      <c r="BF76" s="9">
        <v>0.21206666666666665</v>
      </c>
      <c r="BG76" s="9">
        <v>0.43996666666666667</v>
      </c>
      <c r="BN76" s="9">
        <v>311</v>
      </c>
      <c r="BO76" s="9" t="s">
        <v>120</v>
      </c>
      <c r="BP76" s="9">
        <v>0</v>
      </c>
      <c r="BQ76" s="9">
        <v>0</v>
      </c>
      <c r="BR76" s="9">
        <v>0</v>
      </c>
      <c r="BS76" s="9">
        <v>0</v>
      </c>
      <c r="BT76" s="9">
        <v>0</v>
      </c>
      <c r="BU76" s="9">
        <v>0</v>
      </c>
      <c r="BV76" s="9">
        <v>0.44724666666666668</v>
      </c>
      <c r="BW76" s="9">
        <v>1.7924933333333335</v>
      </c>
      <c r="CT76" s="9">
        <v>93</v>
      </c>
      <c r="CU76" s="9" t="s">
        <v>209</v>
      </c>
      <c r="CV76" s="9">
        <v>0</v>
      </c>
      <c r="CW76" s="9">
        <v>0</v>
      </c>
      <c r="CX76" s="9">
        <v>0</v>
      </c>
      <c r="CY76" s="9">
        <v>0</v>
      </c>
      <c r="CZ76" s="9">
        <v>1.0666666666666667E-4</v>
      </c>
      <c r="DA76" s="9">
        <v>0</v>
      </c>
      <c r="DB76" s="9">
        <v>0</v>
      </c>
      <c r="DC76" s="9">
        <v>0</v>
      </c>
      <c r="DE76" s="25"/>
      <c r="DI76" s="26"/>
      <c r="DJ76" s="26"/>
      <c r="DK76" s="31"/>
      <c r="DL76" s="31"/>
      <c r="DM76" s="31"/>
      <c r="DN76" s="31"/>
      <c r="DO76" s="31"/>
      <c r="DP76" s="25"/>
      <c r="DT76" s="25"/>
      <c r="GX76" s="26"/>
      <c r="GY76" s="26"/>
      <c r="GZ76" s="31"/>
      <c r="HA76" s="31"/>
      <c r="HB76" s="31"/>
      <c r="HC76" s="31"/>
      <c r="HD76" s="25"/>
      <c r="HH76" s="25"/>
    </row>
    <row r="77" spans="12:256" x14ac:dyDescent="0.45">
      <c r="R77" s="9">
        <v>259</v>
      </c>
      <c r="S77" s="9" t="s">
        <v>182</v>
      </c>
      <c r="T77" s="9">
        <v>7.0945066666666659</v>
      </c>
      <c r="U77" s="9">
        <v>11.733973333333333</v>
      </c>
      <c r="V77" s="9">
        <v>0</v>
      </c>
      <c r="W77" s="9">
        <v>0</v>
      </c>
      <c r="X77" s="9">
        <v>0</v>
      </c>
      <c r="Y77" s="9">
        <v>0</v>
      </c>
      <c r="Z77" s="9">
        <v>0</v>
      </c>
      <c r="AA77" s="9">
        <v>0</v>
      </c>
      <c r="AH77" s="9">
        <v>363</v>
      </c>
      <c r="AI77" s="9" t="s">
        <v>95</v>
      </c>
      <c r="AJ77" s="9">
        <v>8.4046666666666658E-2</v>
      </c>
      <c r="AK77" s="9">
        <v>0.32241999999999998</v>
      </c>
      <c r="AL77" s="9">
        <v>0.1114</v>
      </c>
      <c r="AM77" s="9">
        <v>8.104666666666667E-2</v>
      </c>
      <c r="AN77" s="9">
        <v>0.54317333333333329</v>
      </c>
      <c r="AO77" s="9">
        <v>0.46447333333333335</v>
      </c>
      <c r="AP77" s="9">
        <v>0.85509333333333337</v>
      </c>
      <c r="AQ77" s="9">
        <v>0.96322000000000008</v>
      </c>
      <c r="AX77" s="9">
        <v>387</v>
      </c>
      <c r="AY77" s="9" t="s">
        <v>294</v>
      </c>
      <c r="AZ77" s="9">
        <v>4.2000000000000002E-4</v>
      </c>
      <c r="BA77" s="9">
        <v>9.6053333333333324E-2</v>
      </c>
      <c r="BB77" s="9">
        <v>1.2851533333333334</v>
      </c>
      <c r="BC77" s="9">
        <v>1.5190266666666667</v>
      </c>
      <c r="BD77" s="9">
        <v>1.4466533333333333</v>
      </c>
      <c r="BE77" s="9">
        <v>2.1181866666666669</v>
      </c>
      <c r="BF77" s="9">
        <v>1.7125266666666668</v>
      </c>
      <c r="BG77" s="9">
        <v>2.3980866666666669</v>
      </c>
      <c r="BN77" s="9">
        <v>313</v>
      </c>
      <c r="BO77" s="9" t="s">
        <v>19</v>
      </c>
      <c r="BP77" s="9">
        <v>36.879746666666669</v>
      </c>
      <c r="BQ77" s="9">
        <v>40.96568666666667</v>
      </c>
      <c r="BR77" s="9">
        <v>40.338586666666664</v>
      </c>
      <c r="BS77" s="9">
        <v>36.063533333333332</v>
      </c>
      <c r="BT77" s="9">
        <v>31.813033333333333</v>
      </c>
      <c r="BU77" s="9">
        <v>26.364193333333333</v>
      </c>
      <c r="BV77" s="9">
        <v>18.362086666666666</v>
      </c>
      <c r="BW77" s="9">
        <v>13.149039999999999</v>
      </c>
      <c r="CT77" s="9">
        <v>100</v>
      </c>
      <c r="CU77" s="9" t="s">
        <v>97</v>
      </c>
      <c r="CV77" s="9">
        <v>4.1333333333333335E-3</v>
      </c>
      <c r="CW77" s="9">
        <v>1.9206666666666667E-2</v>
      </c>
      <c r="CX77" s="9">
        <v>4.9513333333333333E-2</v>
      </c>
      <c r="CY77" s="9">
        <v>0.11007333333333333</v>
      </c>
      <c r="CZ77" s="9">
        <v>0.10956</v>
      </c>
      <c r="DA77" s="9">
        <v>9.4493333333333332E-2</v>
      </c>
      <c r="DB77" s="9">
        <v>6.4180000000000001E-2</v>
      </c>
      <c r="DC77" s="9">
        <v>5.4799999999999996E-3</v>
      </c>
      <c r="DE77" s="25"/>
      <c r="DI77" s="26"/>
      <c r="DJ77" s="26"/>
      <c r="DK77" s="31"/>
      <c r="DL77" s="31"/>
      <c r="DM77" s="31"/>
      <c r="DN77" s="31"/>
      <c r="DO77" s="31"/>
      <c r="DP77" s="25"/>
      <c r="DT77" s="25"/>
      <c r="GX77" s="26"/>
      <c r="GY77" s="26"/>
      <c r="GZ77" s="31"/>
      <c r="HA77" s="31"/>
      <c r="HB77" s="31"/>
      <c r="HC77" s="31"/>
      <c r="HD77" s="25"/>
      <c r="HH77" s="25"/>
    </row>
    <row r="78" spans="12:256" x14ac:dyDescent="0.45">
      <c r="R78" s="9">
        <v>270</v>
      </c>
      <c r="S78" s="9" t="s">
        <v>260</v>
      </c>
      <c r="T78" s="9">
        <v>0</v>
      </c>
      <c r="U78" s="9">
        <v>0</v>
      </c>
      <c r="V78" s="9">
        <v>0</v>
      </c>
      <c r="W78" s="9">
        <v>0</v>
      </c>
      <c r="X78" s="9">
        <v>0</v>
      </c>
      <c r="Y78" s="9">
        <v>0</v>
      </c>
      <c r="Z78" s="9">
        <v>0</v>
      </c>
      <c r="AA78" s="9">
        <v>1.2475799999999999</v>
      </c>
      <c r="AH78" s="9">
        <v>366</v>
      </c>
      <c r="AI78" s="9" t="s">
        <v>86</v>
      </c>
      <c r="AJ78" s="9">
        <v>1.0643133333333332</v>
      </c>
      <c r="AK78" s="9">
        <v>9.9293333333333331E-2</v>
      </c>
      <c r="AL78" s="9">
        <v>1.15202</v>
      </c>
      <c r="AM78" s="9">
        <v>2.5012333333333334</v>
      </c>
      <c r="AN78" s="9">
        <v>0.88970666666666665</v>
      </c>
      <c r="AO78" s="9">
        <v>3.0519533333333335</v>
      </c>
      <c r="AP78" s="9">
        <v>3.4679133333333336</v>
      </c>
      <c r="AQ78" s="9">
        <v>5.9129933333333327</v>
      </c>
      <c r="AX78" s="9">
        <v>388</v>
      </c>
      <c r="AY78" s="9" t="s">
        <v>20</v>
      </c>
      <c r="AZ78" s="9">
        <v>2.7386866666666667</v>
      </c>
      <c r="BA78" s="9">
        <v>2.4990066666666668</v>
      </c>
      <c r="BB78" s="9">
        <v>2.4413333333333332E-2</v>
      </c>
      <c r="BC78" s="9">
        <v>0.10929999999999999</v>
      </c>
      <c r="BD78" s="9">
        <v>2.3213333333333336E-2</v>
      </c>
      <c r="BE78" s="9">
        <v>0.11518</v>
      </c>
      <c r="BF78" s="9">
        <v>8.2533333333333334E-2</v>
      </c>
      <c r="BG78" s="9">
        <v>6.9126599999999989</v>
      </c>
      <c r="BN78" s="9">
        <v>314</v>
      </c>
      <c r="BO78" s="9" t="s">
        <v>35</v>
      </c>
      <c r="BP78" s="9">
        <v>85.75663333333334</v>
      </c>
      <c r="BQ78" s="9">
        <v>95.410453333333322</v>
      </c>
      <c r="BR78" s="9">
        <v>94.526553333333339</v>
      </c>
      <c r="BS78" s="9">
        <v>89.801733333333331</v>
      </c>
      <c r="BT78" s="9">
        <v>91.553779999999989</v>
      </c>
      <c r="BU78" s="9">
        <v>90.124039999999994</v>
      </c>
      <c r="BV78" s="9">
        <v>72.635419999999996</v>
      </c>
      <c r="BW78" s="9">
        <v>41.876919999999998</v>
      </c>
      <c r="CT78" s="9">
        <v>101</v>
      </c>
      <c r="CU78" s="9" t="s">
        <v>106</v>
      </c>
      <c r="CV78" s="9">
        <v>0</v>
      </c>
      <c r="CW78" s="9">
        <v>0</v>
      </c>
      <c r="CX78" s="9">
        <v>1.0893333333333333E-2</v>
      </c>
      <c r="CY78" s="9">
        <v>3.2800000000000003E-2</v>
      </c>
      <c r="CZ78" s="9">
        <v>6.9493333333333324E-2</v>
      </c>
      <c r="DA78" s="9">
        <v>7.610666666666667E-2</v>
      </c>
      <c r="DB78" s="9">
        <v>0.12063333333333333</v>
      </c>
      <c r="DC78" s="9">
        <v>0.23347333333333334</v>
      </c>
      <c r="DE78" s="25"/>
      <c r="DI78" s="26"/>
      <c r="DJ78" s="26"/>
      <c r="DK78" s="31"/>
      <c r="DL78" s="31"/>
      <c r="DM78" s="31"/>
      <c r="DN78" s="31"/>
      <c r="DO78" s="31"/>
      <c r="DP78" s="25"/>
      <c r="DT78" s="25"/>
      <c r="GX78" s="26"/>
      <c r="GY78" s="26"/>
      <c r="GZ78" s="31"/>
      <c r="HA78" s="31"/>
      <c r="HB78" s="31"/>
      <c r="HC78" s="31"/>
      <c r="HD78" s="25"/>
      <c r="HH78" s="25"/>
    </row>
    <row r="79" spans="12:256" x14ac:dyDescent="0.45">
      <c r="R79" s="9">
        <v>362</v>
      </c>
      <c r="S79" s="9" t="s">
        <v>112</v>
      </c>
      <c r="T79" s="9">
        <v>0</v>
      </c>
      <c r="U79" s="9">
        <v>0</v>
      </c>
      <c r="V79" s="9">
        <v>2.8800000000000002E-3</v>
      </c>
      <c r="W79" s="9">
        <v>0.5071</v>
      </c>
      <c r="X79" s="9">
        <v>0.78913333333333335</v>
      </c>
      <c r="Y79" s="9">
        <v>0.46473333333333328</v>
      </c>
      <c r="Z79" s="9">
        <v>4.1933333333333336E-2</v>
      </c>
      <c r="AA79" s="9">
        <v>0.23408000000000001</v>
      </c>
      <c r="AH79" s="9">
        <v>374</v>
      </c>
      <c r="AI79" s="9" t="s">
        <v>295</v>
      </c>
      <c r="AJ79" s="9">
        <v>0</v>
      </c>
      <c r="AK79" s="9">
        <v>0</v>
      </c>
      <c r="AL79" s="9">
        <v>0</v>
      </c>
      <c r="AM79" s="9">
        <v>0</v>
      </c>
      <c r="AN79" s="9">
        <v>0.83086000000000004</v>
      </c>
      <c r="AO79" s="9">
        <v>4.6604866666666664</v>
      </c>
      <c r="AP79" s="9">
        <v>0</v>
      </c>
      <c r="AQ79" s="9">
        <v>0</v>
      </c>
      <c r="BN79" s="9">
        <v>315</v>
      </c>
      <c r="BO79" s="9" t="s">
        <v>155</v>
      </c>
      <c r="BP79" s="9">
        <v>0</v>
      </c>
      <c r="BQ79" s="9">
        <v>0</v>
      </c>
      <c r="BR79" s="9">
        <v>0</v>
      </c>
      <c r="BS79" s="9">
        <v>0</v>
      </c>
      <c r="BT79" s="9">
        <v>0</v>
      </c>
      <c r="BU79" s="9">
        <v>0</v>
      </c>
      <c r="BV79" s="9">
        <v>2.2717066666666663</v>
      </c>
      <c r="BW79" s="9">
        <v>12.014706666666665</v>
      </c>
      <c r="CT79" s="9">
        <v>105</v>
      </c>
      <c r="CU79" s="9" t="s">
        <v>218</v>
      </c>
      <c r="CV79" s="9">
        <v>5.933333333333333E-4</v>
      </c>
      <c r="CW79" s="9">
        <v>1.7866666666666669E-3</v>
      </c>
      <c r="CX79" s="9">
        <v>4.1866666666666667E-3</v>
      </c>
      <c r="CY79" s="9">
        <v>8.4199999999999987E-3</v>
      </c>
      <c r="CZ79" s="9">
        <v>1.4893333333333333E-2</v>
      </c>
      <c r="DA79" s="9">
        <v>1.3600000000000001E-2</v>
      </c>
      <c r="DB79" s="9">
        <v>1.0200000000000001E-2</v>
      </c>
      <c r="DC79" s="9">
        <v>2.7533333333333333E-3</v>
      </c>
      <c r="DE79" s="25"/>
      <c r="DI79" s="26"/>
      <c r="DJ79" s="26"/>
      <c r="DK79" s="31"/>
      <c r="DL79" s="31"/>
      <c r="DM79" s="31"/>
      <c r="DN79" s="31"/>
      <c r="DO79" s="31"/>
      <c r="DP79" s="25"/>
      <c r="DT79" s="25"/>
      <c r="GX79" s="26"/>
      <c r="GY79" s="26"/>
      <c r="GZ79" s="31"/>
      <c r="HA79" s="31"/>
      <c r="HB79" s="31"/>
      <c r="HC79" s="31"/>
      <c r="HD79" s="25"/>
      <c r="HH79" s="25"/>
    </row>
    <row r="80" spans="12:256" x14ac:dyDescent="0.45">
      <c r="R80" s="9">
        <v>364</v>
      </c>
      <c r="S80" s="9" t="s">
        <v>76</v>
      </c>
      <c r="T80" s="9">
        <v>2.9199999999999999E-3</v>
      </c>
      <c r="U80" s="9">
        <v>1.1373333333333333E-2</v>
      </c>
      <c r="V80" s="9">
        <v>2.3486666666666666E-2</v>
      </c>
      <c r="W80" s="9">
        <v>5.5039999999999999E-2</v>
      </c>
      <c r="X80" s="9">
        <v>0.12005333333333333</v>
      </c>
      <c r="Y80" s="9">
        <v>4.7279999999999996E-2</v>
      </c>
      <c r="Z80" s="9">
        <v>1.0666666666666667E-3</v>
      </c>
      <c r="AA80" s="9">
        <v>1.8966666666666666E-2</v>
      </c>
      <c r="AH80" s="9">
        <v>376</v>
      </c>
      <c r="AI80" s="9" t="s">
        <v>296</v>
      </c>
      <c r="AJ80" s="9">
        <v>0</v>
      </c>
      <c r="AK80" s="9">
        <v>0</v>
      </c>
      <c r="AL80" s="9">
        <v>0</v>
      </c>
      <c r="AM80" s="9">
        <v>0</v>
      </c>
      <c r="AN80" s="9">
        <v>0</v>
      </c>
      <c r="AO80" s="9">
        <v>0</v>
      </c>
      <c r="AP80" s="9">
        <v>2.82328</v>
      </c>
      <c r="AQ80" s="9">
        <v>21.907906666666669</v>
      </c>
      <c r="BN80" s="9">
        <v>316</v>
      </c>
      <c r="BO80" s="9" t="s">
        <v>160</v>
      </c>
      <c r="BP80" s="9">
        <v>0</v>
      </c>
      <c r="BQ80" s="9">
        <v>0</v>
      </c>
      <c r="BR80" s="9">
        <v>0</v>
      </c>
      <c r="BS80" s="9">
        <v>0</v>
      </c>
      <c r="BT80" s="9">
        <v>0</v>
      </c>
      <c r="BU80" s="9">
        <v>0</v>
      </c>
      <c r="BV80" s="9">
        <v>0</v>
      </c>
      <c r="BW80" s="9">
        <v>4.5665333333333331</v>
      </c>
      <c r="CT80" s="9">
        <v>113</v>
      </c>
      <c r="CU80" s="9" t="s">
        <v>125</v>
      </c>
      <c r="CV80" s="9">
        <v>1.8046666666666666E-2</v>
      </c>
      <c r="CW80" s="9">
        <v>1.4573333333333332E-2</v>
      </c>
      <c r="CX80" s="9">
        <v>1.1073333333333334E-2</v>
      </c>
      <c r="CY80" s="9">
        <v>7.26E-3</v>
      </c>
      <c r="CZ80" s="9">
        <v>3.6133333333333334E-3</v>
      </c>
      <c r="DA80" s="9">
        <v>0</v>
      </c>
      <c r="DB80" s="9">
        <v>0</v>
      </c>
      <c r="DC80" s="9">
        <v>0</v>
      </c>
      <c r="DE80" s="25"/>
      <c r="DI80" s="26"/>
      <c r="DJ80" s="26"/>
      <c r="DK80" s="31"/>
      <c r="DL80" s="31"/>
      <c r="DM80" s="31"/>
      <c r="DN80" s="31"/>
      <c r="DO80" s="31"/>
      <c r="DP80" s="25"/>
      <c r="DT80" s="25"/>
      <c r="GX80" s="26"/>
      <c r="GY80" s="26"/>
      <c r="GZ80" s="31"/>
      <c r="HA80" s="31"/>
      <c r="HB80" s="31"/>
      <c r="HC80" s="31"/>
      <c r="HD80" s="25"/>
      <c r="HH80" s="25"/>
    </row>
    <row r="81" spans="18:216" x14ac:dyDescent="0.45">
      <c r="R81" s="9">
        <v>369</v>
      </c>
      <c r="S81" s="9" t="s">
        <v>298</v>
      </c>
      <c r="T81" s="9">
        <v>0</v>
      </c>
      <c r="U81" s="9">
        <v>1.5333333333333334E-4</v>
      </c>
      <c r="V81" s="9">
        <v>0.14788666666666667</v>
      </c>
      <c r="W81" s="9">
        <v>0.61044666666666658</v>
      </c>
      <c r="X81" s="9">
        <v>2.9173333333333336E-2</v>
      </c>
      <c r="Y81" s="9">
        <v>0.13001333333333331</v>
      </c>
      <c r="Z81" s="9">
        <v>0.22064666666666669</v>
      </c>
      <c r="AA81" s="9">
        <v>0.88153333333333328</v>
      </c>
      <c r="AH81" s="9">
        <v>378</v>
      </c>
      <c r="AI81" s="9" t="s">
        <v>297</v>
      </c>
      <c r="AJ81" s="9">
        <v>0</v>
      </c>
      <c r="AK81" s="9">
        <v>0</v>
      </c>
      <c r="AL81" s="9">
        <v>0</v>
      </c>
      <c r="AM81" s="9">
        <v>0</v>
      </c>
      <c r="AN81" s="9">
        <v>0.10496</v>
      </c>
      <c r="AO81" s="9">
        <v>12.70856</v>
      </c>
      <c r="AP81" s="9">
        <v>17.634339999999998</v>
      </c>
      <c r="AQ81" s="9">
        <v>2.5462600000000002</v>
      </c>
      <c r="BN81" s="9">
        <v>317</v>
      </c>
      <c r="BO81" s="9" t="s">
        <v>164</v>
      </c>
      <c r="BP81" s="9">
        <v>0</v>
      </c>
      <c r="BQ81" s="9">
        <v>0</v>
      </c>
      <c r="BR81" s="9">
        <v>0</v>
      </c>
      <c r="BS81" s="9">
        <v>0</v>
      </c>
      <c r="BT81" s="9">
        <v>0</v>
      </c>
      <c r="BU81" s="9">
        <v>0.25253333333333333</v>
      </c>
      <c r="BV81" s="9">
        <v>7.503893333333334</v>
      </c>
      <c r="BW81" s="9">
        <v>7.7060666666666675</v>
      </c>
      <c r="CT81" s="9">
        <v>116</v>
      </c>
      <c r="CU81" s="9" t="s">
        <v>223</v>
      </c>
      <c r="CV81" s="9">
        <v>0</v>
      </c>
      <c r="CW81" s="9">
        <v>0</v>
      </c>
      <c r="CX81" s="9">
        <v>0.17384666666666668</v>
      </c>
      <c r="CY81" s="9">
        <v>0.17434666666666668</v>
      </c>
      <c r="CZ81" s="9">
        <v>0.51957999999999993</v>
      </c>
      <c r="DA81" s="9">
        <v>0.76278000000000001</v>
      </c>
      <c r="DB81" s="9">
        <v>0.76278000000000001</v>
      </c>
      <c r="DC81" s="9">
        <v>0.58893333333333331</v>
      </c>
      <c r="DE81" s="25"/>
      <c r="DI81" s="26"/>
      <c r="DJ81" s="26"/>
      <c r="DK81" s="31"/>
      <c r="DL81" s="31"/>
      <c r="DM81" s="31"/>
      <c r="DN81" s="31"/>
      <c r="DO81" s="31"/>
      <c r="DP81" s="25"/>
      <c r="DT81" s="25"/>
      <c r="GX81" s="26"/>
      <c r="GY81" s="26"/>
      <c r="GZ81" s="31"/>
      <c r="HA81" s="31"/>
      <c r="HB81" s="31"/>
      <c r="HC81" s="31"/>
      <c r="HD81" s="25"/>
      <c r="HH81" s="25"/>
    </row>
    <row r="82" spans="18:216" x14ac:dyDescent="0.45">
      <c r="R82" s="1"/>
      <c r="S82" s="1"/>
      <c r="T82" s="1"/>
      <c r="U82" s="1"/>
      <c r="V82" s="1"/>
      <c r="W82" s="1"/>
      <c r="X82" s="1"/>
      <c r="Y82" s="1"/>
      <c r="Z82" s="1"/>
      <c r="AA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BN82" s="9">
        <v>318</v>
      </c>
      <c r="BO82" s="9" t="s">
        <v>169</v>
      </c>
      <c r="BP82" s="9">
        <v>0</v>
      </c>
      <c r="BQ82" s="9">
        <v>0</v>
      </c>
      <c r="BR82" s="9">
        <v>0</v>
      </c>
      <c r="BS82" s="9">
        <v>0</v>
      </c>
      <c r="BT82" s="9">
        <v>0</v>
      </c>
      <c r="BU82" s="9">
        <v>0</v>
      </c>
      <c r="BV82" s="9">
        <v>2.32016</v>
      </c>
      <c r="BW82" s="9">
        <v>14.779666666666666</v>
      </c>
      <c r="CT82" s="9">
        <v>120</v>
      </c>
      <c r="CU82" s="9" t="s">
        <v>66</v>
      </c>
      <c r="CV82" s="9">
        <v>0</v>
      </c>
      <c r="CW82" s="9">
        <v>0</v>
      </c>
      <c r="CX82" s="9">
        <v>3.5879999999999995E-2</v>
      </c>
      <c r="CY82" s="9">
        <v>7.51E-2</v>
      </c>
      <c r="CZ82" s="9">
        <v>0.33573333333333333</v>
      </c>
      <c r="DA82" s="9">
        <v>0.85859999999999992</v>
      </c>
      <c r="DB82" s="9">
        <v>1.02528</v>
      </c>
      <c r="DC82" s="9">
        <v>1.17554</v>
      </c>
      <c r="DE82" s="25"/>
      <c r="DI82" s="26"/>
      <c r="DJ82" s="26"/>
      <c r="DK82" s="31"/>
      <c r="DL82" s="31"/>
      <c r="DM82" s="31"/>
      <c r="DN82" s="31"/>
      <c r="DO82" s="31"/>
      <c r="DP82" s="25"/>
      <c r="DT82" s="25"/>
      <c r="GX82" s="26"/>
      <c r="GY82" s="26"/>
      <c r="GZ82" s="31"/>
      <c r="HA82" s="31"/>
      <c r="HB82" s="31"/>
      <c r="HC82" s="31"/>
      <c r="HD82" s="25"/>
      <c r="HH82" s="25"/>
    </row>
    <row r="83" spans="18:216" x14ac:dyDescent="0.45">
      <c r="AH83" s="1"/>
      <c r="AI83" s="1"/>
      <c r="AJ83" s="1"/>
      <c r="AK83" s="1"/>
      <c r="AL83" s="1"/>
      <c r="AM83" s="1"/>
      <c r="AN83" s="1"/>
      <c r="AO83" s="1"/>
      <c r="AP83" s="1"/>
      <c r="AQ83" s="1"/>
      <c r="BN83" s="9">
        <v>319</v>
      </c>
      <c r="BO83" s="9" t="s">
        <v>172</v>
      </c>
      <c r="BP83" s="9">
        <v>0</v>
      </c>
      <c r="BQ83" s="9">
        <v>0</v>
      </c>
      <c r="BR83" s="9">
        <v>0.16992666666666667</v>
      </c>
      <c r="BS83" s="9">
        <v>1.69374</v>
      </c>
      <c r="BT83" s="9">
        <v>4.9283466666666662</v>
      </c>
      <c r="BU83" s="9">
        <v>9.7100533333333328</v>
      </c>
      <c r="BV83" s="9">
        <v>7.338820000000001</v>
      </c>
      <c r="BW83" s="9">
        <v>0.37489333333333336</v>
      </c>
      <c r="CT83" s="9">
        <v>121</v>
      </c>
      <c r="CU83" s="9" t="s">
        <v>41</v>
      </c>
      <c r="CV83" s="9">
        <v>0</v>
      </c>
      <c r="CW83" s="9">
        <v>1.7126666666666665E-2</v>
      </c>
      <c r="CX83" s="9">
        <v>6.7126666666666668E-2</v>
      </c>
      <c r="CY83" s="9">
        <v>0.14486666666666667</v>
      </c>
      <c r="CZ83" s="9">
        <v>0.17027333333333333</v>
      </c>
      <c r="DA83" s="9">
        <v>0.18561333333333332</v>
      </c>
      <c r="DB83" s="9">
        <v>0.18443999999999999</v>
      </c>
      <c r="DC83" s="9">
        <v>0.17575333333333332</v>
      </c>
      <c r="DE83" s="25"/>
      <c r="DI83" s="26"/>
      <c r="DJ83" s="26"/>
      <c r="DK83" s="31"/>
      <c r="DL83" s="31"/>
      <c r="DM83" s="31"/>
      <c r="DN83" s="31"/>
      <c r="DO83" s="31"/>
      <c r="DP83" s="25"/>
      <c r="DT83" s="25"/>
      <c r="GZ83" s="25"/>
      <c r="HA83" s="25"/>
      <c r="HB83" s="25"/>
      <c r="HC83" s="25"/>
      <c r="HD83" s="25"/>
      <c r="HH83" s="25"/>
    </row>
    <row r="84" spans="18:216" x14ac:dyDescent="0.45">
      <c r="AH84" s="1"/>
      <c r="AI84" s="1"/>
      <c r="AJ84" s="1"/>
      <c r="AK84" s="1"/>
      <c r="AL84" s="1"/>
      <c r="AM84" s="1"/>
      <c r="AN84" s="1"/>
      <c r="AO84" s="1"/>
      <c r="AP84" s="1"/>
      <c r="AQ84" s="1"/>
      <c r="BN84" s="9">
        <v>320</v>
      </c>
      <c r="BO84" s="9" t="s">
        <v>175</v>
      </c>
      <c r="BP84" s="9">
        <v>0</v>
      </c>
      <c r="BQ84" s="9">
        <v>0</v>
      </c>
      <c r="BR84" s="9">
        <v>0</v>
      </c>
      <c r="BS84" s="9">
        <v>0</v>
      </c>
      <c r="BT84" s="9">
        <v>0</v>
      </c>
      <c r="BU84" s="9">
        <v>1.1052133333333334</v>
      </c>
      <c r="BV84" s="9">
        <v>2.9748533333333333</v>
      </c>
      <c r="BW84" s="9">
        <v>0</v>
      </c>
      <c r="CT84" s="9">
        <v>122</v>
      </c>
      <c r="CU84" s="9" t="s">
        <v>27</v>
      </c>
      <c r="CV84" s="9">
        <v>6.266666666666666E-3</v>
      </c>
      <c r="CW84" s="9">
        <v>5.3466666666666671E-3</v>
      </c>
      <c r="CX84" s="9">
        <v>5.3466666666666671E-3</v>
      </c>
      <c r="CY84" s="9">
        <v>5.3466666666666671E-3</v>
      </c>
      <c r="CZ84" s="9">
        <v>0</v>
      </c>
      <c r="DA84" s="9">
        <v>0</v>
      </c>
      <c r="DB84" s="9">
        <v>0</v>
      </c>
      <c r="DC84" s="9">
        <v>1.3733333333333332E-3</v>
      </c>
      <c r="DE84" s="25"/>
      <c r="DI84" s="26"/>
      <c r="DJ84" s="26"/>
      <c r="DK84" s="31"/>
      <c r="DL84" s="31"/>
      <c r="DM84" s="31"/>
      <c r="DN84" s="31"/>
      <c r="DO84" s="31"/>
      <c r="DP84" s="25"/>
      <c r="DT84" s="25"/>
      <c r="HD84" s="25"/>
      <c r="HH84" s="25"/>
    </row>
    <row r="85" spans="18:216" x14ac:dyDescent="0.45">
      <c r="AH85" s="1"/>
      <c r="AI85" s="1"/>
      <c r="AJ85" s="1"/>
      <c r="AK85" s="1"/>
      <c r="AL85" s="1"/>
      <c r="AM85" s="1"/>
      <c r="AN85" s="1"/>
      <c r="AO85" s="1"/>
      <c r="AP85" s="1"/>
      <c r="AQ85" s="1"/>
      <c r="BN85" s="9">
        <v>321</v>
      </c>
      <c r="BO85" s="9" t="s">
        <v>219</v>
      </c>
      <c r="BP85" s="9">
        <v>0.33583333333333332</v>
      </c>
      <c r="BQ85" s="9">
        <v>0.56416666666666671</v>
      </c>
      <c r="BR85" s="9">
        <v>0.94545999999999997</v>
      </c>
      <c r="BS85" s="9">
        <v>1.5802266666666667</v>
      </c>
      <c r="BT85" s="9">
        <v>2.5255799999999997</v>
      </c>
      <c r="BU85" s="9">
        <v>3.1798733333333331</v>
      </c>
      <c r="BV85" s="9">
        <v>0.92439333333333329</v>
      </c>
      <c r="BW85" s="9">
        <v>0</v>
      </c>
      <c r="CT85" s="9">
        <v>123</v>
      </c>
      <c r="CU85" s="9" t="s">
        <v>54</v>
      </c>
      <c r="CV85" s="9">
        <v>0</v>
      </c>
      <c r="CW85" s="9">
        <v>0</v>
      </c>
      <c r="CX85" s="9">
        <v>0</v>
      </c>
      <c r="CY85" s="9">
        <v>2.2000000000000001E-4</v>
      </c>
      <c r="CZ85" s="9">
        <v>2.1333333333333333E-4</v>
      </c>
      <c r="DA85" s="9">
        <v>2.1333333333333333E-4</v>
      </c>
      <c r="DB85" s="9">
        <v>2.0666666666666666E-4</v>
      </c>
      <c r="DC85" s="9">
        <v>2.1333333333333333E-4</v>
      </c>
      <c r="DE85" s="25"/>
      <c r="DI85" s="26"/>
      <c r="DJ85" s="26"/>
      <c r="DK85" s="31"/>
      <c r="DL85" s="31"/>
      <c r="DM85" s="31"/>
      <c r="DN85" s="31"/>
      <c r="DO85" s="31"/>
      <c r="DP85" s="25"/>
      <c r="DT85" s="25"/>
      <c r="HD85" s="25"/>
      <c r="HE85" s="25"/>
      <c r="HF85" s="25"/>
      <c r="HG85" s="25"/>
      <c r="HH85" s="25"/>
    </row>
    <row r="86" spans="18:216" x14ac:dyDescent="0.45">
      <c r="AH86" s="1"/>
      <c r="AI86" s="1"/>
      <c r="AJ86" s="1"/>
      <c r="AK86" s="1"/>
      <c r="AL86" s="1"/>
      <c r="AM86" s="1"/>
      <c r="AN86" s="1"/>
      <c r="AO86" s="1"/>
      <c r="AP86" s="1"/>
      <c r="AQ86" s="1"/>
      <c r="BN86" s="9">
        <v>322</v>
      </c>
      <c r="BO86" s="9" t="s">
        <v>222</v>
      </c>
      <c r="BP86" s="9">
        <v>0.30054666666666668</v>
      </c>
      <c r="BQ86" s="9">
        <v>0.50980000000000003</v>
      </c>
      <c r="BR86" s="9">
        <v>0.86342666666666679</v>
      </c>
      <c r="BS86" s="9">
        <v>1.2366533333333332</v>
      </c>
      <c r="BT86" s="9">
        <v>2.5999999999999998E-4</v>
      </c>
      <c r="BU86" s="9">
        <v>0</v>
      </c>
      <c r="BV86" s="9">
        <v>0</v>
      </c>
      <c r="BW86" s="9">
        <v>0</v>
      </c>
      <c r="CT86" s="9">
        <v>132</v>
      </c>
      <c r="CU86" s="9" t="s">
        <v>229</v>
      </c>
      <c r="CV86" s="9">
        <v>0</v>
      </c>
      <c r="CW86" s="9">
        <v>0</v>
      </c>
      <c r="CX86" s="9">
        <v>0</v>
      </c>
      <c r="CY86" s="9">
        <v>0</v>
      </c>
      <c r="CZ86" s="9">
        <v>0</v>
      </c>
      <c r="DA86" s="9">
        <v>0</v>
      </c>
      <c r="DB86" s="9">
        <v>5.2446666666666669E-2</v>
      </c>
      <c r="DC86" s="9">
        <v>0.15056666666666668</v>
      </c>
      <c r="DE86" s="25"/>
      <c r="DI86" s="26"/>
      <c r="DJ86" s="26"/>
      <c r="DK86" s="31"/>
      <c r="DL86" s="31"/>
      <c r="DM86" s="31"/>
      <c r="DN86" s="31"/>
      <c r="DO86" s="31"/>
      <c r="DP86" s="25"/>
      <c r="DT86" s="25"/>
      <c r="HD86" s="25"/>
    </row>
    <row r="87" spans="18:216" x14ac:dyDescent="0.45">
      <c r="AH87" s="1"/>
      <c r="AI87" s="1"/>
      <c r="AJ87" s="1"/>
      <c r="AK87" s="1"/>
      <c r="AL87" s="1"/>
      <c r="AM87" s="1"/>
      <c r="AN87" s="1"/>
      <c r="AO87" s="1"/>
      <c r="AP87" s="1"/>
      <c r="AQ87" s="1"/>
      <c r="BN87" s="9">
        <v>323</v>
      </c>
      <c r="BO87" s="9" t="s">
        <v>224</v>
      </c>
      <c r="BP87" s="9">
        <v>0.26650666666666667</v>
      </c>
      <c r="BQ87" s="9">
        <v>0.45699333333333336</v>
      </c>
      <c r="BR87" s="9">
        <v>0.78301333333333334</v>
      </c>
      <c r="BS87" s="9">
        <v>1.3405333333333334</v>
      </c>
      <c r="BT87" s="9">
        <v>2.2695799999999999</v>
      </c>
      <c r="BU87" s="9">
        <v>0.33432666666666666</v>
      </c>
      <c r="BV87" s="9">
        <v>0</v>
      </c>
      <c r="BW87" s="9">
        <v>0</v>
      </c>
      <c r="CT87" s="9">
        <v>136</v>
      </c>
      <c r="CU87" s="9" t="s">
        <v>44</v>
      </c>
      <c r="CV87" s="9">
        <v>0</v>
      </c>
      <c r="CW87" s="9">
        <v>0</v>
      </c>
      <c r="CX87" s="9">
        <v>1.4493333333333332E-2</v>
      </c>
      <c r="CY87" s="9">
        <v>1.5953333333333333E-2</v>
      </c>
      <c r="CZ87" s="9">
        <v>1.6653333333333336E-2</v>
      </c>
      <c r="DA87" s="9">
        <v>1.702E-2</v>
      </c>
      <c r="DB87" s="9">
        <v>2.5266666666666666E-3</v>
      </c>
      <c r="DC87" s="9">
        <v>1.0666666666666667E-3</v>
      </c>
      <c r="DE87" s="25"/>
      <c r="DI87" s="26"/>
      <c r="DJ87" s="26"/>
      <c r="DK87" s="31"/>
      <c r="DL87" s="31"/>
      <c r="DM87" s="31"/>
      <c r="DN87" s="31"/>
      <c r="DO87" s="31"/>
      <c r="DP87" s="25"/>
      <c r="DT87" s="25"/>
      <c r="HD87" s="25"/>
    </row>
    <row r="88" spans="18:216" x14ac:dyDescent="0.45">
      <c r="AH88" s="1"/>
      <c r="AI88" s="1"/>
      <c r="AJ88" s="1"/>
      <c r="AK88" s="1"/>
      <c r="AL88" s="1"/>
      <c r="AM88" s="1"/>
      <c r="AN88" s="1"/>
      <c r="AO88" s="1"/>
      <c r="AP88" s="1"/>
      <c r="AQ88" s="1"/>
      <c r="BN88" s="9">
        <v>324</v>
      </c>
      <c r="BO88" s="9" t="s">
        <v>127</v>
      </c>
      <c r="BP88" s="9">
        <v>0</v>
      </c>
      <c r="BQ88" s="9">
        <v>0</v>
      </c>
      <c r="BR88" s="9">
        <v>0</v>
      </c>
      <c r="BS88" s="9">
        <v>0</v>
      </c>
      <c r="BT88" s="9">
        <v>0</v>
      </c>
      <c r="BU88" s="9">
        <v>0</v>
      </c>
      <c r="BV88" s="9">
        <v>0</v>
      </c>
      <c r="BW88" s="9">
        <v>2.3140000000000001E-2</v>
      </c>
      <c r="CT88" s="9">
        <v>137</v>
      </c>
      <c r="CU88" s="9" t="s">
        <v>72</v>
      </c>
      <c r="CV88" s="9">
        <v>0.82242000000000004</v>
      </c>
      <c r="CW88" s="9">
        <v>0.70152666666666663</v>
      </c>
      <c r="CX88" s="9">
        <v>0.70015333333333329</v>
      </c>
      <c r="CY88" s="9">
        <v>0.42120000000000002</v>
      </c>
      <c r="CZ88" s="9">
        <v>0.21179333333333333</v>
      </c>
      <c r="DA88" s="9">
        <v>5.262E-2</v>
      </c>
      <c r="DB88" s="9">
        <v>3.5139999999999998E-2</v>
      </c>
      <c r="DC88" s="9">
        <v>0</v>
      </c>
      <c r="DE88" s="25"/>
      <c r="DI88" s="26"/>
      <c r="DJ88" s="26"/>
      <c r="DK88" s="31"/>
      <c r="DL88" s="31"/>
      <c r="DM88" s="31"/>
      <c r="DN88" s="31"/>
      <c r="DO88" s="31"/>
      <c r="DP88" s="25"/>
      <c r="DT88" s="25"/>
      <c r="HD88" s="25"/>
    </row>
    <row r="89" spans="18:216" x14ac:dyDescent="0.45">
      <c r="AH89" s="1"/>
      <c r="AI89" s="1"/>
      <c r="AJ89" s="1"/>
      <c r="AK89" s="1"/>
      <c r="AL89" s="1"/>
      <c r="AM89" s="1"/>
      <c r="AN89" s="1"/>
      <c r="AO89" s="1"/>
      <c r="AP89" s="1"/>
      <c r="AQ89" s="1"/>
      <c r="BN89" s="9">
        <v>325</v>
      </c>
      <c r="BO89" s="9" t="s">
        <v>83</v>
      </c>
      <c r="BP89" s="9">
        <v>4.17232</v>
      </c>
      <c r="BQ89" s="9">
        <v>4.677293333333334</v>
      </c>
      <c r="BR89" s="9">
        <v>2.7579466666666668</v>
      </c>
      <c r="BS89" s="9">
        <v>0</v>
      </c>
      <c r="BT89" s="9">
        <v>0</v>
      </c>
      <c r="BU89" s="9">
        <v>0</v>
      </c>
      <c r="BV89" s="9">
        <v>0</v>
      </c>
      <c r="BW89" s="9">
        <v>0</v>
      </c>
      <c r="CT89" s="9">
        <v>138</v>
      </c>
      <c r="CU89" s="9" t="s">
        <v>82</v>
      </c>
      <c r="CV89" s="9">
        <v>0</v>
      </c>
      <c r="CW89" s="9">
        <v>9.2399999999999999E-3</v>
      </c>
      <c r="CX89" s="9">
        <v>0.26918000000000003</v>
      </c>
      <c r="CY89" s="9">
        <v>0.60194666666666663</v>
      </c>
      <c r="CZ89" s="9">
        <v>0.69924666666666668</v>
      </c>
      <c r="DA89" s="9">
        <v>0.78380666666666665</v>
      </c>
      <c r="DB89" s="9">
        <v>0.82663333333333333</v>
      </c>
      <c r="DC89" s="9">
        <v>1.2098333333333333</v>
      </c>
      <c r="DE89" s="25"/>
      <c r="DI89" s="26"/>
      <c r="DJ89" s="26"/>
      <c r="DK89" s="31"/>
      <c r="DL89" s="31"/>
      <c r="DM89" s="31"/>
      <c r="DN89" s="31"/>
      <c r="DO89" s="31"/>
      <c r="DP89" s="25"/>
      <c r="DT89" s="25"/>
      <c r="HD89" s="25"/>
    </row>
    <row r="90" spans="18:216" x14ac:dyDescent="0.45">
      <c r="AH90" s="1"/>
      <c r="AI90" s="1"/>
      <c r="AJ90" s="1"/>
      <c r="AK90" s="1"/>
      <c r="AL90" s="1"/>
      <c r="AM90" s="1"/>
      <c r="AN90" s="1"/>
      <c r="AO90" s="1"/>
      <c r="AP90" s="1"/>
      <c r="AQ90" s="1"/>
      <c r="BN90" s="9">
        <v>328</v>
      </c>
      <c r="BO90" s="9" t="s">
        <v>225</v>
      </c>
      <c r="BP90" s="9">
        <v>4.6666666666666672E-4</v>
      </c>
      <c r="BQ90" s="9">
        <v>4.4666666666666672E-4</v>
      </c>
      <c r="BR90" s="9">
        <v>0.32481333333333334</v>
      </c>
      <c r="BS90" s="9">
        <v>0.54513999999999996</v>
      </c>
      <c r="BT90" s="9">
        <v>0.91261333333333328</v>
      </c>
      <c r="BU90" s="9">
        <v>1.5235466666666668</v>
      </c>
      <c r="BV90" s="9">
        <v>2.5355933333333334</v>
      </c>
      <c r="BW90" s="9">
        <v>4.2052466666666666</v>
      </c>
      <c r="CT90" s="9">
        <v>139</v>
      </c>
      <c r="CU90" s="9" t="s">
        <v>132</v>
      </c>
      <c r="CV90" s="9">
        <v>6.6086666666666669E-2</v>
      </c>
      <c r="CW90" s="9">
        <v>6.7159999999999997E-2</v>
      </c>
      <c r="CX90" s="9">
        <v>0</v>
      </c>
      <c r="CY90" s="9">
        <v>0</v>
      </c>
      <c r="CZ90" s="9">
        <v>0</v>
      </c>
      <c r="DA90" s="9">
        <v>0</v>
      </c>
      <c r="DB90" s="9">
        <v>0</v>
      </c>
      <c r="DC90" s="9">
        <v>0</v>
      </c>
      <c r="DE90" s="25"/>
      <c r="DI90" s="26"/>
      <c r="DJ90" s="26"/>
      <c r="DK90" s="31"/>
      <c r="DL90" s="31"/>
      <c r="DM90" s="31"/>
      <c r="DN90" s="31"/>
      <c r="DO90" s="31"/>
      <c r="DP90" s="25"/>
      <c r="DT90" s="25"/>
      <c r="GZ90" s="25"/>
      <c r="HA90" s="25"/>
      <c r="HB90" s="25"/>
      <c r="HC90" s="25"/>
      <c r="HD90" s="25"/>
    </row>
    <row r="91" spans="18:216" x14ac:dyDescent="0.45">
      <c r="BN91" s="9">
        <v>329</v>
      </c>
      <c r="BO91" s="9" t="s">
        <v>228</v>
      </c>
      <c r="BP91" s="9">
        <v>3.9999999999999996E-4</v>
      </c>
      <c r="BQ91" s="9">
        <v>3.9333333333333332E-4</v>
      </c>
      <c r="BR91" s="9">
        <v>0.28789333333333333</v>
      </c>
      <c r="BS91" s="9">
        <v>0.48963333333333331</v>
      </c>
      <c r="BT91" s="9">
        <v>0.83163333333333334</v>
      </c>
      <c r="BU91" s="9">
        <v>1.4105133333333333</v>
      </c>
      <c r="BV91" s="9">
        <v>2.3887066666666668</v>
      </c>
      <c r="BW91" s="9">
        <v>2.6894800000000001</v>
      </c>
      <c r="CT91" s="9">
        <v>140</v>
      </c>
      <c r="CU91" s="9" t="s">
        <v>69</v>
      </c>
      <c r="CV91" s="9">
        <v>0</v>
      </c>
      <c r="CW91" s="9">
        <v>0</v>
      </c>
      <c r="CX91" s="9">
        <v>0</v>
      </c>
      <c r="CY91" s="9">
        <v>0</v>
      </c>
      <c r="CZ91" s="9">
        <v>0</v>
      </c>
      <c r="DA91" s="9">
        <v>5.3333333333333336E-4</v>
      </c>
      <c r="DB91" s="9">
        <v>5.3333333333333336E-4</v>
      </c>
      <c r="DC91" s="9">
        <v>1.2800000000000001E-3</v>
      </c>
      <c r="DE91" s="25"/>
      <c r="DI91" s="26"/>
      <c r="DJ91" s="26"/>
      <c r="DK91" s="31"/>
      <c r="DL91" s="31"/>
      <c r="DM91" s="31"/>
      <c r="DN91" s="31"/>
      <c r="DO91" s="31"/>
      <c r="DP91" s="25"/>
      <c r="DT91" s="25"/>
      <c r="HD91" s="25"/>
    </row>
    <row r="92" spans="18:216" x14ac:dyDescent="0.45">
      <c r="BN92" s="9">
        <v>330</v>
      </c>
      <c r="BO92" s="9" t="s">
        <v>133</v>
      </c>
      <c r="BP92" s="9">
        <v>3.9333333333333332E-4</v>
      </c>
      <c r="BQ92" s="9">
        <v>3.8000000000000002E-4</v>
      </c>
      <c r="BR92" s="9">
        <v>0.28093333333333331</v>
      </c>
      <c r="BS92" s="9">
        <v>0.47662666666666664</v>
      </c>
      <c r="BT92" s="9">
        <v>0.16815333333333332</v>
      </c>
      <c r="BU92" s="9">
        <v>0.17451333333333333</v>
      </c>
      <c r="BV92" s="9">
        <v>0.12375333333333333</v>
      </c>
      <c r="BW92" s="9">
        <v>0</v>
      </c>
      <c r="CT92" s="9">
        <v>142</v>
      </c>
      <c r="CU92" s="9" t="s">
        <v>150</v>
      </c>
      <c r="CV92" s="9">
        <v>0</v>
      </c>
      <c r="CW92" s="9">
        <v>7.6666666666666669E-4</v>
      </c>
      <c r="CX92" s="9">
        <v>1.5606666666666668E-2</v>
      </c>
      <c r="CY92" s="9">
        <v>3.3393333333333337E-2</v>
      </c>
      <c r="CZ92" s="9">
        <v>5.3946666666666671E-2</v>
      </c>
      <c r="DA92" s="9">
        <v>0.14802666666666667</v>
      </c>
      <c r="DB92" s="9">
        <v>0.16641333333333333</v>
      </c>
      <c r="DC92" s="9">
        <v>0.18729999999999999</v>
      </c>
      <c r="DE92" s="25"/>
      <c r="DI92" s="26"/>
      <c r="DJ92" s="26"/>
      <c r="DK92" s="31"/>
      <c r="DL92" s="31"/>
      <c r="DM92" s="31"/>
      <c r="DN92" s="31"/>
      <c r="DO92" s="31"/>
      <c r="DP92" s="25"/>
      <c r="DT92" s="25"/>
      <c r="HD92" s="25"/>
    </row>
    <row r="93" spans="18:216" x14ac:dyDescent="0.45">
      <c r="BN93" s="9">
        <v>331</v>
      </c>
      <c r="BO93" s="9" t="s">
        <v>193</v>
      </c>
      <c r="BP93" s="9">
        <v>0</v>
      </c>
      <c r="BQ93" s="9">
        <v>0</v>
      </c>
      <c r="BR93" s="9">
        <v>0</v>
      </c>
      <c r="BS93" s="9">
        <v>0</v>
      </c>
      <c r="BT93" s="9">
        <v>0</v>
      </c>
      <c r="BU93" s="9">
        <v>9.5953333333333335E-2</v>
      </c>
      <c r="BV93" s="9">
        <v>0.5482933333333333</v>
      </c>
      <c r="BW93" s="9">
        <v>1.1553799999999999</v>
      </c>
      <c r="CT93" s="9">
        <v>143</v>
      </c>
      <c r="CU93" s="9" t="s">
        <v>186</v>
      </c>
      <c r="CV93" s="9">
        <v>9.8813333333333322E-2</v>
      </c>
      <c r="CW93" s="9">
        <v>0.16317999999999999</v>
      </c>
      <c r="CX93" s="9">
        <v>0.19596</v>
      </c>
      <c r="CY93" s="9">
        <v>0.19596</v>
      </c>
      <c r="CZ93" s="9">
        <v>0.19596</v>
      </c>
      <c r="DA93" s="9">
        <v>0.19588</v>
      </c>
      <c r="DB93" s="9">
        <v>0.19474666666666665</v>
      </c>
      <c r="DC93" s="9">
        <v>0.19533999999999999</v>
      </c>
      <c r="DE93" s="25"/>
      <c r="DI93" s="26"/>
      <c r="DJ93" s="26"/>
      <c r="DK93" s="31"/>
      <c r="DL93" s="31"/>
      <c r="DM93" s="31"/>
      <c r="DN93" s="31"/>
      <c r="DO93" s="31"/>
      <c r="DP93" s="25"/>
      <c r="DT93" s="25"/>
      <c r="GZ93" s="25"/>
      <c r="HA93" s="25"/>
      <c r="HB93" s="25"/>
      <c r="HC93" s="25"/>
      <c r="HD93" s="25"/>
    </row>
    <row r="94" spans="18:216" x14ac:dyDescent="0.45">
      <c r="BN94" s="9">
        <v>335</v>
      </c>
      <c r="BO94" s="9" t="s">
        <v>126</v>
      </c>
      <c r="BP94" s="9">
        <v>0</v>
      </c>
      <c r="BQ94" s="9">
        <v>0</v>
      </c>
      <c r="BR94" s="9">
        <v>1.0666666666666668E-2</v>
      </c>
      <c r="BS94" s="9">
        <v>6.726E-2</v>
      </c>
      <c r="BT94" s="9">
        <v>0.17453333333333332</v>
      </c>
      <c r="BU94" s="9">
        <v>0.56423999999999996</v>
      </c>
      <c r="BV94" s="9">
        <v>1.4006000000000001</v>
      </c>
      <c r="BW94" s="9">
        <v>1.4194733333333334</v>
      </c>
      <c r="CT94" s="9">
        <v>144</v>
      </c>
      <c r="CU94" s="9" t="s">
        <v>140</v>
      </c>
      <c r="CV94" s="9">
        <v>0</v>
      </c>
      <c r="CW94" s="9">
        <v>0</v>
      </c>
      <c r="CX94" s="9">
        <v>2.2533333333333333E-3</v>
      </c>
      <c r="CY94" s="9">
        <v>5.2133333333333337E-3</v>
      </c>
      <c r="CZ94" s="9">
        <v>3.2946666666666666E-2</v>
      </c>
      <c r="DA94" s="9">
        <v>3.6139999999999999E-2</v>
      </c>
      <c r="DB94" s="9">
        <v>3.6139999999999999E-2</v>
      </c>
      <c r="DC94" s="9">
        <v>3.5466666666666667E-2</v>
      </c>
      <c r="DE94" s="25"/>
      <c r="DI94" s="26"/>
      <c r="DJ94" s="26"/>
      <c r="DK94" s="31"/>
      <c r="DL94" s="31"/>
      <c r="DM94" s="31"/>
      <c r="DN94" s="31"/>
      <c r="DO94" s="31"/>
      <c r="DP94" s="25"/>
      <c r="DQ94" s="25"/>
      <c r="DR94" s="25"/>
      <c r="DS94" s="25"/>
      <c r="DT94" s="25"/>
    </row>
    <row r="95" spans="18:216" x14ac:dyDescent="0.45">
      <c r="BN95" s="9">
        <v>336</v>
      </c>
      <c r="BO95" s="9" t="s">
        <v>135</v>
      </c>
      <c r="BP95" s="9">
        <v>0</v>
      </c>
      <c r="BQ95" s="9">
        <v>0</v>
      </c>
      <c r="BR95" s="9">
        <v>0</v>
      </c>
      <c r="BS95" s="9">
        <v>0</v>
      </c>
      <c r="BT95" s="9">
        <v>0</v>
      </c>
      <c r="BU95" s="9">
        <v>0</v>
      </c>
      <c r="BV95" s="9">
        <v>2.8053333333333333E-2</v>
      </c>
      <c r="BW95" s="9">
        <v>0.17440666666666668</v>
      </c>
      <c r="CT95" s="9">
        <v>146</v>
      </c>
      <c r="CU95" s="9" t="s">
        <v>61</v>
      </c>
      <c r="CV95" s="9">
        <v>0</v>
      </c>
      <c r="CW95" s="9">
        <v>0</v>
      </c>
      <c r="CX95" s="9">
        <v>3.7359999999999997E-2</v>
      </c>
      <c r="CY95" s="9">
        <v>5.2833333333333329E-2</v>
      </c>
      <c r="CZ95" s="9">
        <v>6.0020000000000004E-2</v>
      </c>
      <c r="DA95" s="9">
        <v>6.1306666666666662E-2</v>
      </c>
      <c r="DB95" s="9">
        <v>6.1273333333333339E-2</v>
      </c>
      <c r="DC95" s="9">
        <v>5.9013333333333334E-2</v>
      </c>
      <c r="DE95" s="25"/>
      <c r="DI95" s="26"/>
      <c r="DJ95" s="26"/>
      <c r="DK95" s="31"/>
      <c r="DL95" s="31"/>
      <c r="DM95" s="31"/>
      <c r="DN95" s="31"/>
      <c r="DO95" s="31"/>
      <c r="DP95" s="25"/>
    </row>
    <row r="96" spans="18:216" x14ac:dyDescent="0.45">
      <c r="BN96" s="9">
        <v>337</v>
      </c>
      <c r="BO96" s="9" t="s">
        <v>142</v>
      </c>
      <c r="BP96" s="9">
        <v>0</v>
      </c>
      <c r="BQ96" s="9">
        <v>0</v>
      </c>
      <c r="BR96" s="9">
        <v>0</v>
      </c>
      <c r="BS96" s="9">
        <v>0</v>
      </c>
      <c r="BT96" s="9">
        <v>0</v>
      </c>
      <c r="BU96" s="9">
        <v>0</v>
      </c>
      <c r="BV96" s="9">
        <v>0</v>
      </c>
      <c r="BW96" s="9">
        <v>0.10967333333333333</v>
      </c>
      <c r="CT96" s="9">
        <v>147</v>
      </c>
      <c r="CU96" s="9" t="s">
        <v>147</v>
      </c>
      <c r="CV96" s="9">
        <v>0.30840000000000001</v>
      </c>
      <c r="CW96" s="9">
        <v>0.24672000000000002</v>
      </c>
      <c r="CX96" s="9">
        <v>0.18504000000000001</v>
      </c>
      <c r="CY96" s="9">
        <v>0.12336000000000001</v>
      </c>
      <c r="CZ96" s="9">
        <v>6.1680000000000006E-2</v>
      </c>
      <c r="DA96" s="9">
        <v>0</v>
      </c>
      <c r="DB96" s="9">
        <v>0</v>
      </c>
      <c r="DC96" s="9">
        <v>0</v>
      </c>
      <c r="DE96" s="25"/>
      <c r="DI96" s="26"/>
      <c r="DJ96" s="26"/>
      <c r="DK96" s="31"/>
      <c r="DL96" s="31"/>
      <c r="DM96" s="31"/>
      <c r="DN96" s="31"/>
      <c r="DO96" s="31"/>
      <c r="DP96" s="25"/>
    </row>
    <row r="97" spans="66:120" x14ac:dyDescent="0.45">
      <c r="BN97" s="9">
        <v>338</v>
      </c>
      <c r="BO97" s="9" t="s">
        <v>49</v>
      </c>
      <c r="BP97" s="9">
        <v>32.9587</v>
      </c>
      <c r="BQ97" s="9">
        <v>32.633406666666673</v>
      </c>
      <c r="BR97" s="9">
        <v>29.642786666666666</v>
      </c>
      <c r="BS97" s="9">
        <v>36.449066666666667</v>
      </c>
      <c r="BT97" s="9">
        <v>34.154673333333335</v>
      </c>
      <c r="BU97" s="9">
        <v>29.495913333333331</v>
      </c>
      <c r="BV97" s="9">
        <v>27.867206666666668</v>
      </c>
      <c r="BW97" s="9">
        <v>14.937626666666665</v>
      </c>
      <c r="CT97" s="9">
        <v>148</v>
      </c>
      <c r="CU97" s="9" t="s">
        <v>179</v>
      </c>
      <c r="CV97" s="9">
        <v>5.1560000000000002E-2</v>
      </c>
      <c r="CW97" s="9">
        <v>9.4280000000000003E-2</v>
      </c>
      <c r="CX97" s="9">
        <v>9.4280000000000003E-2</v>
      </c>
      <c r="CY97" s="9">
        <v>9.4280000000000003E-2</v>
      </c>
      <c r="CZ97" s="9">
        <v>9.4280000000000003E-2</v>
      </c>
      <c r="DA97" s="9">
        <v>9.4280000000000003E-2</v>
      </c>
      <c r="DB97" s="9">
        <v>4.2726666666666663E-2</v>
      </c>
      <c r="DC97" s="9">
        <v>9.2200000000000008E-3</v>
      </c>
      <c r="DE97" s="25"/>
      <c r="DK97" s="25"/>
      <c r="DL97" s="25"/>
      <c r="DM97" s="25"/>
      <c r="DN97" s="25"/>
      <c r="DO97" s="25"/>
      <c r="DP97" s="25"/>
    </row>
    <row r="98" spans="66:120" x14ac:dyDescent="0.45">
      <c r="BN98" s="9">
        <v>339</v>
      </c>
      <c r="BO98" s="9" t="s">
        <v>180</v>
      </c>
      <c r="BP98" s="9">
        <v>0.75639999999999996</v>
      </c>
      <c r="BQ98" s="9">
        <v>1.7762066666666665</v>
      </c>
      <c r="BR98" s="9">
        <v>3.0914666666666668</v>
      </c>
      <c r="BS98" s="9">
        <v>5.1628933333333329</v>
      </c>
      <c r="BT98" s="9">
        <v>8.3660466666666657</v>
      </c>
      <c r="BU98" s="9">
        <v>13.367586666666666</v>
      </c>
      <c r="BV98" s="9">
        <v>21.019380000000002</v>
      </c>
      <c r="BW98" s="9">
        <v>32.313919999999996</v>
      </c>
      <c r="CT98" s="9">
        <v>151</v>
      </c>
      <c r="CU98" s="9" t="s">
        <v>101</v>
      </c>
      <c r="CV98" s="9">
        <v>0</v>
      </c>
      <c r="CW98" s="9">
        <v>0</v>
      </c>
      <c r="CX98" s="9">
        <v>0.36464666666666667</v>
      </c>
      <c r="CY98" s="9">
        <v>1.1560533333333332</v>
      </c>
      <c r="CZ98" s="9">
        <v>1.9030933333333333</v>
      </c>
      <c r="DA98" s="9">
        <v>2.5707800000000001</v>
      </c>
      <c r="DB98" s="9">
        <v>2.9078399999999998</v>
      </c>
      <c r="DC98" s="9">
        <v>3.3220933333333336</v>
      </c>
      <c r="DE98" s="25"/>
      <c r="DP98" s="25"/>
    </row>
    <row r="99" spans="66:120" x14ac:dyDescent="0.45">
      <c r="BN99" s="9">
        <v>341</v>
      </c>
      <c r="BO99" s="9" t="s">
        <v>270</v>
      </c>
      <c r="BP99" s="9">
        <v>0.71675333333333335</v>
      </c>
      <c r="BQ99" s="9">
        <v>1.0036266666666667</v>
      </c>
      <c r="BR99" s="9">
        <v>0.80735999999999997</v>
      </c>
      <c r="BS99" s="9">
        <v>0.76225333333333334</v>
      </c>
      <c r="BT99" s="9">
        <v>0.7337933333333333</v>
      </c>
      <c r="BU99" s="9">
        <v>0.71675333333333335</v>
      </c>
      <c r="BV99" s="9">
        <v>1.00362</v>
      </c>
      <c r="BW99" s="9">
        <v>0.80735999999999997</v>
      </c>
      <c r="CT99" s="9">
        <v>152</v>
      </c>
      <c r="CU99" s="9" t="s">
        <v>110</v>
      </c>
      <c r="CV99" s="9">
        <v>0</v>
      </c>
      <c r="CW99" s="9">
        <v>0</v>
      </c>
      <c r="CX99" s="9">
        <v>0</v>
      </c>
      <c r="CY99" s="9">
        <v>0</v>
      </c>
      <c r="CZ99" s="9">
        <v>0</v>
      </c>
      <c r="DA99" s="9">
        <v>0</v>
      </c>
      <c r="DB99" s="9">
        <v>2.293333333333333E-3</v>
      </c>
      <c r="DC99" s="9">
        <v>3.184E-2</v>
      </c>
      <c r="DE99" s="25"/>
      <c r="DP99" s="25"/>
    </row>
    <row r="100" spans="66:120" x14ac:dyDescent="0.45">
      <c r="BN100" s="9">
        <v>342</v>
      </c>
      <c r="BO100" s="9" t="s">
        <v>271</v>
      </c>
      <c r="BP100" s="9">
        <v>1.0402</v>
      </c>
      <c r="BQ100" s="9">
        <v>0.25633333333333336</v>
      </c>
      <c r="BR100" s="9">
        <v>0.96122666666666667</v>
      </c>
      <c r="BS100" s="9">
        <v>0.89596000000000009</v>
      </c>
      <c r="BT100" s="9">
        <v>0.90605333333333327</v>
      </c>
      <c r="BU100" s="9">
        <v>1.50644</v>
      </c>
      <c r="BV100" s="9">
        <v>0.25550666666666666</v>
      </c>
      <c r="BW100" s="9">
        <v>0.96038666666666661</v>
      </c>
      <c r="CT100" s="9">
        <v>153</v>
      </c>
      <c r="CU100" s="9" t="s">
        <v>91</v>
      </c>
      <c r="CV100" s="9">
        <v>0.86089999999999989</v>
      </c>
      <c r="CW100" s="9">
        <v>0.86089999999999989</v>
      </c>
      <c r="CX100" s="9">
        <v>0.68755999999999995</v>
      </c>
      <c r="CY100" s="9">
        <v>0.68755999999999995</v>
      </c>
      <c r="CZ100" s="9">
        <v>0.35465999999999998</v>
      </c>
      <c r="DA100" s="9">
        <v>0.11729999999999999</v>
      </c>
      <c r="DB100" s="9">
        <v>0.11729999999999999</v>
      </c>
      <c r="DC100" s="9">
        <v>0.11563333333333332</v>
      </c>
      <c r="DE100" s="25"/>
      <c r="DP100" s="25"/>
    </row>
    <row r="101" spans="66:120" x14ac:dyDescent="0.45">
      <c r="BN101" s="9">
        <v>343</v>
      </c>
      <c r="BO101" s="9" t="s">
        <v>268</v>
      </c>
      <c r="BP101" s="9">
        <v>0.65513333333333335</v>
      </c>
      <c r="BQ101" s="9">
        <v>1.0794933333333334</v>
      </c>
      <c r="BR101" s="9">
        <v>0.66160666666666668</v>
      </c>
      <c r="BS101" s="9">
        <v>0.64292000000000005</v>
      </c>
      <c r="BT101" s="9">
        <v>0.71058666666666659</v>
      </c>
      <c r="BU101" s="9">
        <v>0.73065999999999998</v>
      </c>
      <c r="BV101" s="9">
        <v>0.28236666666666665</v>
      </c>
      <c r="BW101" s="9">
        <v>0.65554666666666661</v>
      </c>
      <c r="CT101" s="9">
        <v>156</v>
      </c>
      <c r="CU101" s="9" t="s">
        <v>334</v>
      </c>
      <c r="CV101" s="9">
        <v>0</v>
      </c>
      <c r="CW101" s="9">
        <v>1.2666666666666666E-4</v>
      </c>
      <c r="CX101" s="9">
        <v>1.9333333333333333E-4</v>
      </c>
      <c r="CY101" s="9">
        <v>2.5999999999999998E-4</v>
      </c>
      <c r="CZ101" s="9">
        <v>0.20570666666666668</v>
      </c>
      <c r="DA101" s="9">
        <v>0.4526533333333333</v>
      </c>
      <c r="DB101" s="9">
        <v>1.0419266666666667</v>
      </c>
      <c r="DC101" s="9">
        <v>1.7530533333333336</v>
      </c>
      <c r="DE101" s="25"/>
      <c r="DP101" s="25"/>
    </row>
    <row r="102" spans="66:120" x14ac:dyDescent="0.45">
      <c r="BN102" s="9">
        <v>352</v>
      </c>
      <c r="BO102" s="9" t="s">
        <v>272</v>
      </c>
      <c r="BP102" s="9">
        <v>16.801806666666668</v>
      </c>
      <c r="BQ102" s="9">
        <v>18.609153333333335</v>
      </c>
      <c r="BR102" s="9">
        <v>18.609200000000001</v>
      </c>
      <c r="BS102" s="9">
        <v>18.334033333333334</v>
      </c>
      <c r="BT102" s="9">
        <v>21.035466666666668</v>
      </c>
      <c r="BU102" s="9">
        <v>26.421719999999997</v>
      </c>
      <c r="BV102" s="9">
        <v>29.438006666666666</v>
      </c>
      <c r="BW102" s="9">
        <v>36.809966666666668</v>
      </c>
      <c r="CT102" s="9">
        <v>165</v>
      </c>
      <c r="CU102" s="9" t="s">
        <v>34</v>
      </c>
      <c r="CV102" s="9">
        <v>9.0206666666666671E-2</v>
      </c>
      <c r="CW102" s="9">
        <v>7.6826666666666668E-2</v>
      </c>
      <c r="CX102" s="9">
        <v>6.7546666666666658E-2</v>
      </c>
      <c r="CY102" s="9">
        <v>4.141333333333333E-2</v>
      </c>
      <c r="CZ102" s="9">
        <v>1.804E-2</v>
      </c>
      <c r="DA102" s="9">
        <v>0</v>
      </c>
      <c r="DB102" s="9">
        <v>0</v>
      </c>
      <c r="DC102" s="9">
        <v>0</v>
      </c>
      <c r="DE102" s="25"/>
      <c r="DP102" s="25"/>
    </row>
    <row r="103" spans="66:120" x14ac:dyDescent="0.45">
      <c r="CT103" s="9">
        <v>166</v>
      </c>
      <c r="CU103" s="9" t="s">
        <v>171</v>
      </c>
      <c r="CV103" s="9">
        <v>0.40828666666666669</v>
      </c>
      <c r="CW103" s="9">
        <v>0.78909999999999991</v>
      </c>
      <c r="CX103" s="9">
        <v>0.75700000000000001</v>
      </c>
      <c r="CY103" s="9">
        <v>0.72489999999999999</v>
      </c>
      <c r="CZ103" s="9">
        <v>0.4129133333333333</v>
      </c>
      <c r="DA103" s="9">
        <v>2.9999999999999997E-4</v>
      </c>
      <c r="DB103" s="9">
        <v>2.9999999999999997E-4</v>
      </c>
      <c r="DC103" s="9">
        <v>0.33455333333333331</v>
      </c>
      <c r="DE103" s="25"/>
      <c r="DP103" s="25"/>
    </row>
    <row r="104" spans="66:120" x14ac:dyDescent="0.45">
      <c r="CT104" s="9">
        <v>167</v>
      </c>
      <c r="CU104" s="9" t="s">
        <v>174</v>
      </c>
      <c r="CV104" s="9">
        <v>0</v>
      </c>
      <c r="CW104" s="9">
        <v>0</v>
      </c>
      <c r="CX104" s="9">
        <v>0</v>
      </c>
      <c r="CY104" s="9">
        <v>0</v>
      </c>
      <c r="CZ104" s="9">
        <v>0</v>
      </c>
      <c r="DA104" s="9">
        <v>4.4933333333333336E-3</v>
      </c>
      <c r="DB104" s="9">
        <v>8.0266666666666663E-3</v>
      </c>
      <c r="DC104" s="9">
        <v>0.30835999999999997</v>
      </c>
      <c r="DE104" s="25"/>
      <c r="DP104" s="25"/>
    </row>
    <row r="105" spans="66:120" x14ac:dyDescent="0.45">
      <c r="CT105" s="9">
        <v>170</v>
      </c>
      <c r="CU105" s="9" t="s">
        <v>168</v>
      </c>
      <c r="CV105" s="9">
        <v>0.14845333333333333</v>
      </c>
      <c r="CW105" s="9">
        <v>0.20549999999999999</v>
      </c>
      <c r="CX105" s="9">
        <v>0.22588666666666668</v>
      </c>
      <c r="CY105" s="9">
        <v>0.21953999999999999</v>
      </c>
      <c r="CZ105" s="9">
        <v>0.18105333333333334</v>
      </c>
      <c r="DA105" s="9">
        <v>0.14915999999999999</v>
      </c>
      <c r="DB105" s="9">
        <v>0.12451333333333334</v>
      </c>
      <c r="DC105" s="9">
        <v>0.17948666666666668</v>
      </c>
      <c r="DE105" s="25"/>
      <c r="DP105" s="25"/>
    </row>
    <row r="106" spans="66:120" x14ac:dyDescent="0.45">
      <c r="CT106" s="9">
        <v>171</v>
      </c>
      <c r="CU106" s="9" t="s">
        <v>48</v>
      </c>
      <c r="CV106" s="9">
        <v>1.4261200000000001</v>
      </c>
      <c r="CW106" s="9">
        <v>0.92456666666666665</v>
      </c>
      <c r="CX106" s="9">
        <v>0.45257999999999998</v>
      </c>
      <c r="CY106" s="9">
        <v>0.14336666666666667</v>
      </c>
      <c r="CZ106" s="9">
        <v>0</v>
      </c>
      <c r="DA106" s="9">
        <v>0</v>
      </c>
      <c r="DB106" s="9">
        <v>0</v>
      </c>
      <c r="DC106" s="9">
        <v>0</v>
      </c>
      <c r="DE106" s="25"/>
      <c r="DK106" s="25"/>
      <c r="DL106" s="25"/>
      <c r="DM106" s="25"/>
      <c r="DN106" s="25"/>
      <c r="DO106" s="25"/>
      <c r="DP106" s="25"/>
    </row>
    <row r="107" spans="66:120" x14ac:dyDescent="0.45">
      <c r="CT107" s="9">
        <v>175</v>
      </c>
      <c r="CU107" s="9" t="s">
        <v>163</v>
      </c>
      <c r="CV107" s="9">
        <v>0</v>
      </c>
      <c r="CW107" s="9">
        <v>0</v>
      </c>
      <c r="CX107" s="9">
        <v>1.5200000000000001E-3</v>
      </c>
      <c r="CY107" s="9">
        <v>1.3093333333333334E-2</v>
      </c>
      <c r="CZ107" s="9">
        <v>1.316E-2</v>
      </c>
      <c r="DA107" s="9">
        <v>3.2293333333333334E-2</v>
      </c>
      <c r="DB107" s="9">
        <v>3.5766666666666669E-2</v>
      </c>
      <c r="DC107" s="9">
        <v>6.4713333333333345E-2</v>
      </c>
      <c r="DE107" s="25"/>
      <c r="DP107" s="25"/>
    </row>
    <row r="108" spans="66:120" x14ac:dyDescent="0.45">
      <c r="CT108" s="9">
        <v>211</v>
      </c>
      <c r="CU108" s="9" t="s">
        <v>254</v>
      </c>
      <c r="CV108" s="9">
        <v>2.9999999999999997E-4</v>
      </c>
      <c r="CW108" s="9">
        <v>8.5999999999999998E-4</v>
      </c>
      <c r="CX108" s="9">
        <v>2.7399999999999998E-3</v>
      </c>
      <c r="CY108" s="9">
        <v>6.8999999999999999E-3</v>
      </c>
      <c r="CZ108" s="9">
        <v>1.4513333333333333E-2</v>
      </c>
      <c r="DA108" s="9">
        <v>2.1813333333333334E-2</v>
      </c>
      <c r="DB108" s="9">
        <v>2.9440000000000001E-2</v>
      </c>
      <c r="DC108" s="9">
        <v>4.9239999999999999E-2</v>
      </c>
      <c r="DE108" s="25"/>
      <c r="DP108" s="25"/>
    </row>
    <row r="109" spans="66:120" x14ac:dyDescent="0.45">
      <c r="CT109" s="9">
        <v>259</v>
      </c>
      <c r="CU109" s="9" t="s">
        <v>182</v>
      </c>
      <c r="CV109" s="9">
        <v>0.11264666666666666</v>
      </c>
      <c r="CW109" s="9">
        <v>0.29986000000000002</v>
      </c>
      <c r="CX109" s="9">
        <v>0.29986000000000002</v>
      </c>
      <c r="CY109" s="9">
        <v>0.29986000000000002</v>
      </c>
      <c r="CZ109" s="9">
        <v>0.29986000000000002</v>
      </c>
      <c r="DA109" s="9">
        <v>0.18721333333333334</v>
      </c>
      <c r="DB109" s="9">
        <v>0</v>
      </c>
      <c r="DC109" s="9">
        <v>0</v>
      </c>
      <c r="DE109" s="25"/>
      <c r="DP109" s="25"/>
    </row>
    <row r="110" spans="66:120" x14ac:dyDescent="0.45">
      <c r="CT110" s="9">
        <v>264</v>
      </c>
      <c r="CU110" s="9" t="s">
        <v>115</v>
      </c>
      <c r="CV110" s="9">
        <v>5.5286666666666665E-2</v>
      </c>
      <c r="CW110" s="9">
        <v>4.0953333333333335E-2</v>
      </c>
      <c r="CX110" s="9">
        <v>2.8666666666666667E-2</v>
      </c>
      <c r="CY110" s="9">
        <v>1.9793333333333333E-2</v>
      </c>
      <c r="CZ110" s="9">
        <v>1.0919999999999999E-2</v>
      </c>
      <c r="DA110" s="9">
        <v>0</v>
      </c>
      <c r="DB110" s="9">
        <v>0</v>
      </c>
      <c r="DC110" s="9">
        <v>0</v>
      </c>
      <c r="DE110" s="25"/>
      <c r="DP110" s="25"/>
    </row>
    <row r="111" spans="66:120" x14ac:dyDescent="0.45">
      <c r="CT111" s="9">
        <v>270</v>
      </c>
      <c r="CU111" s="9" t="s">
        <v>260</v>
      </c>
      <c r="CV111" s="9">
        <v>0</v>
      </c>
      <c r="CW111" s="9">
        <v>0</v>
      </c>
      <c r="CX111" s="9">
        <v>0</v>
      </c>
      <c r="CY111" s="9">
        <v>0</v>
      </c>
      <c r="CZ111" s="9">
        <v>0</v>
      </c>
      <c r="DA111" s="9">
        <v>0</v>
      </c>
      <c r="DB111" s="9">
        <v>0</v>
      </c>
      <c r="DC111" s="9">
        <v>0.16983333333333334</v>
      </c>
      <c r="DE111" s="25"/>
      <c r="DK111" s="25"/>
      <c r="DL111" s="25"/>
      <c r="DM111" s="25"/>
      <c r="DN111" s="25"/>
      <c r="DO111" s="25"/>
      <c r="DP111" s="25"/>
    </row>
    <row r="112" spans="66:120" x14ac:dyDescent="0.45">
      <c r="CT112" s="9">
        <v>273</v>
      </c>
      <c r="CU112" s="9" t="s">
        <v>261</v>
      </c>
      <c r="CV112" s="9">
        <v>0.22532666666666668</v>
      </c>
      <c r="CW112" s="9">
        <v>0.23066666666666669</v>
      </c>
      <c r="CX112" s="9">
        <v>0.23613999999999999</v>
      </c>
      <c r="CY112" s="9">
        <v>0.24174000000000001</v>
      </c>
      <c r="CZ112" s="9">
        <v>0.24747333333333335</v>
      </c>
      <c r="DA112" s="9">
        <v>0.25334666666666666</v>
      </c>
      <c r="DB112" s="9">
        <v>0.25935333333333332</v>
      </c>
      <c r="DC112" s="9">
        <v>0.26550666666666667</v>
      </c>
      <c r="DE112" s="25"/>
    </row>
    <row r="113" spans="98:109" x14ac:dyDescent="0.45">
      <c r="CT113" s="9">
        <v>274</v>
      </c>
      <c r="CU113" s="9" t="s">
        <v>183</v>
      </c>
      <c r="CV113" s="9">
        <v>0</v>
      </c>
      <c r="CW113" s="9">
        <v>0</v>
      </c>
      <c r="CX113" s="9">
        <v>7.2800000000000009E-3</v>
      </c>
      <c r="CY113" s="9">
        <v>2.0066666666666667E-2</v>
      </c>
      <c r="CZ113" s="9">
        <v>4.2599999999999999E-2</v>
      </c>
      <c r="DA113" s="9">
        <v>7.5080000000000008E-2</v>
      </c>
      <c r="DB113" s="9">
        <v>0.10939333333333333</v>
      </c>
      <c r="DC113" s="9">
        <v>9.8046666666666671E-2</v>
      </c>
      <c r="DE113" s="25"/>
    </row>
    <row r="114" spans="98:109" x14ac:dyDescent="0.45">
      <c r="CT114" s="9">
        <v>275</v>
      </c>
      <c r="CU114" s="9" t="s">
        <v>262</v>
      </c>
      <c r="CV114" s="9">
        <v>2.0453333333333334E-2</v>
      </c>
      <c r="CW114" s="9">
        <v>2.0066666666666667E-2</v>
      </c>
      <c r="CX114" s="9">
        <v>1.969333333333333E-2</v>
      </c>
      <c r="CY114" s="9">
        <v>1.932E-2</v>
      </c>
      <c r="CZ114" s="9">
        <v>1.8953333333333332E-2</v>
      </c>
      <c r="DA114" s="9">
        <v>1.8593333333333333E-2</v>
      </c>
      <c r="DB114" s="9">
        <v>1.8246666666666668E-2</v>
      </c>
      <c r="DC114" s="9">
        <v>1.7899999999999999E-2</v>
      </c>
      <c r="DE114" s="25"/>
    </row>
    <row r="115" spans="98:109" x14ac:dyDescent="0.45">
      <c r="CT115" s="9">
        <v>276</v>
      </c>
      <c r="CU115" s="9" t="s">
        <v>263</v>
      </c>
      <c r="CV115" s="9">
        <v>6.5466666666666668E-3</v>
      </c>
      <c r="CW115" s="9">
        <v>6.4266666666666665E-3</v>
      </c>
      <c r="CX115" s="9">
        <v>6.3E-3</v>
      </c>
      <c r="CY115" s="9">
        <v>6.1866666666666667E-3</v>
      </c>
      <c r="CZ115" s="9">
        <v>6.0666666666666673E-3</v>
      </c>
      <c r="DA115" s="9">
        <v>5.953333333333333E-3</v>
      </c>
      <c r="DB115" s="9">
        <v>5.8399999999999997E-3</v>
      </c>
      <c r="DC115" s="9">
        <v>5.7266666666666664E-3</v>
      </c>
      <c r="DE115" s="25"/>
    </row>
    <row r="116" spans="98:109" x14ac:dyDescent="0.45">
      <c r="CT116" s="9">
        <v>277</v>
      </c>
      <c r="CU116" s="9" t="s">
        <v>247</v>
      </c>
      <c r="CV116" s="9">
        <v>0.32732</v>
      </c>
      <c r="CW116" s="9">
        <v>0.56771333333333329</v>
      </c>
      <c r="CX116" s="9">
        <v>0.78753333333333331</v>
      </c>
      <c r="CY116" s="9">
        <v>0.89521333333333342</v>
      </c>
      <c r="CZ116" s="9">
        <v>1.1374200000000001</v>
      </c>
      <c r="DA116" s="9">
        <v>1.4115</v>
      </c>
      <c r="DB116" s="9">
        <v>1.4227333333333334</v>
      </c>
      <c r="DC116" s="9">
        <v>1.4301533333333334</v>
      </c>
      <c r="DE116" s="25"/>
    </row>
    <row r="117" spans="98:109" x14ac:dyDescent="0.45">
      <c r="CT117" s="9">
        <v>278</v>
      </c>
      <c r="CU117" s="9" t="s">
        <v>249</v>
      </c>
      <c r="CV117" s="9">
        <v>5.6700000000000007E-2</v>
      </c>
      <c r="CW117" s="9">
        <v>0.17022666666666667</v>
      </c>
      <c r="CX117" s="9">
        <v>0.17064000000000001</v>
      </c>
      <c r="CY117" s="9">
        <v>0.17455333333333334</v>
      </c>
      <c r="CZ117" s="9">
        <v>0.18538666666666667</v>
      </c>
      <c r="DA117" s="9">
        <v>0.19058666666666668</v>
      </c>
      <c r="DB117" s="9">
        <v>0.19417333333333334</v>
      </c>
      <c r="DC117" s="9">
        <v>0.20069333333333333</v>
      </c>
      <c r="DD117" s="25"/>
      <c r="DE117" s="25"/>
    </row>
    <row r="118" spans="98:109" x14ac:dyDescent="0.45">
      <c r="CT118" s="9">
        <v>279</v>
      </c>
      <c r="CU118" s="9" t="s">
        <v>264</v>
      </c>
      <c r="CV118" s="9">
        <v>9.6133333333333331E-3</v>
      </c>
      <c r="CW118" s="9">
        <v>9.4333333333333335E-3</v>
      </c>
      <c r="CX118" s="9">
        <v>9.2533333333333322E-3</v>
      </c>
      <c r="CY118" s="9">
        <v>9.0800000000000013E-3</v>
      </c>
      <c r="CZ118" s="9">
        <v>8.9066666666666669E-3</v>
      </c>
      <c r="DA118" s="9">
        <v>8.7399999999999995E-3</v>
      </c>
      <c r="DB118" s="9">
        <v>8.5733333333333338E-3</v>
      </c>
      <c r="DC118" s="9">
        <v>8.4133333333333334E-3</v>
      </c>
    </row>
    <row r="119" spans="98:109" x14ac:dyDescent="0.45">
      <c r="CT119" s="9">
        <v>280</v>
      </c>
      <c r="CU119" s="9" t="s">
        <v>265</v>
      </c>
      <c r="CV119" s="9">
        <v>7.8466666666666667E-3</v>
      </c>
      <c r="CW119" s="9">
        <v>7.7000000000000002E-3</v>
      </c>
      <c r="CX119" s="9">
        <v>7.5533333333333338E-3</v>
      </c>
      <c r="CY119" s="9">
        <v>7.4133333333333343E-3</v>
      </c>
      <c r="CZ119" s="9">
        <v>7.273333333333333E-3</v>
      </c>
      <c r="DA119" s="9">
        <v>7.1333333333333335E-3</v>
      </c>
      <c r="DB119" s="9">
        <v>7.0000000000000001E-3</v>
      </c>
      <c r="DC119" s="9">
        <v>6.8666666666666668E-3</v>
      </c>
    </row>
    <row r="120" spans="98:109" x14ac:dyDescent="0.45">
      <c r="CT120" s="9">
        <v>281</v>
      </c>
      <c r="CU120" s="9" t="s">
        <v>207</v>
      </c>
      <c r="CV120" s="9">
        <v>6.066666666666667E-4</v>
      </c>
      <c r="CW120" s="9">
        <v>2.5866666666666668E-3</v>
      </c>
      <c r="CX120" s="9">
        <v>6.4999999999999997E-3</v>
      </c>
      <c r="CY120" s="9">
        <v>1.3179999999999999E-2</v>
      </c>
      <c r="CZ120" s="9">
        <v>2.4186666666666669E-2</v>
      </c>
      <c r="DA120" s="9">
        <v>2.528E-2</v>
      </c>
      <c r="DB120" s="9">
        <v>2.4659999999999998E-2</v>
      </c>
      <c r="DC120" s="9">
        <v>1.1673333333333332E-2</v>
      </c>
    </row>
    <row r="121" spans="98:109" x14ac:dyDescent="0.45">
      <c r="CT121" s="9">
        <v>283</v>
      </c>
      <c r="CU121" s="9" t="s">
        <v>210</v>
      </c>
      <c r="CV121" s="9">
        <v>2.7066666666666667E-3</v>
      </c>
      <c r="CW121" s="9">
        <v>7.4799999999999997E-3</v>
      </c>
      <c r="CX121" s="9">
        <v>1.5893333333333332E-2</v>
      </c>
      <c r="CY121" s="9">
        <v>2.8006666666666666E-2</v>
      </c>
      <c r="CZ121" s="9">
        <v>4.9353333333333339E-2</v>
      </c>
      <c r="DA121" s="9">
        <v>6.8546666666666672E-2</v>
      </c>
      <c r="DB121" s="9">
        <v>5.6193333333333338E-2</v>
      </c>
      <c r="DC121" s="9">
        <v>3.0066666666666665E-2</v>
      </c>
    </row>
    <row r="122" spans="98:109" x14ac:dyDescent="0.45">
      <c r="CT122" s="9">
        <v>284</v>
      </c>
      <c r="CU122" s="9" t="s">
        <v>62</v>
      </c>
      <c r="CV122" s="9">
        <v>4.8746666666666667E-2</v>
      </c>
      <c r="CW122" s="9">
        <v>0.10600666666666667</v>
      </c>
      <c r="CX122" s="9">
        <v>0.14952000000000001</v>
      </c>
      <c r="CY122" s="9">
        <v>0.12287999999999999</v>
      </c>
      <c r="CZ122" s="9">
        <v>7.2406666666666675E-2</v>
      </c>
      <c r="DA122" s="9">
        <v>2.889333333333333E-2</v>
      </c>
      <c r="DB122" s="9">
        <v>6.7866666666666665E-3</v>
      </c>
      <c r="DC122" s="9">
        <v>0</v>
      </c>
    </row>
    <row r="123" spans="98:109" x14ac:dyDescent="0.45">
      <c r="CT123" s="9">
        <v>287</v>
      </c>
      <c r="CU123" s="9" t="s">
        <v>212</v>
      </c>
      <c r="CV123" s="9">
        <v>0</v>
      </c>
      <c r="CW123" s="9">
        <v>0</v>
      </c>
      <c r="CX123" s="9">
        <v>2.7399999999999998E-3</v>
      </c>
      <c r="CY123" s="9">
        <v>7.5266666666666667E-3</v>
      </c>
      <c r="CZ123" s="9">
        <v>1.5966666666666667E-2</v>
      </c>
      <c r="DA123" s="9">
        <v>2.8140000000000002E-2</v>
      </c>
      <c r="DB123" s="9">
        <v>4.9593333333333336E-2</v>
      </c>
      <c r="DC123" s="9">
        <v>8.7393333333333337E-2</v>
      </c>
    </row>
    <row r="124" spans="98:109" x14ac:dyDescent="0.45">
      <c r="CT124" s="9">
        <v>288</v>
      </c>
      <c r="CU124" s="9" t="s">
        <v>216</v>
      </c>
      <c r="CV124" s="9">
        <v>0</v>
      </c>
      <c r="CW124" s="9">
        <v>0</v>
      </c>
      <c r="CX124" s="9">
        <v>2.7399999999999998E-3</v>
      </c>
      <c r="CY124" s="9">
        <v>7.5266666666666667E-3</v>
      </c>
      <c r="CZ124" s="9">
        <v>1.5966666666666667E-2</v>
      </c>
      <c r="DA124" s="9">
        <v>2.8140000000000002E-2</v>
      </c>
      <c r="DB124" s="9">
        <v>4.9593333333333336E-2</v>
      </c>
      <c r="DC124" s="9">
        <v>7.3433333333333337E-2</v>
      </c>
    </row>
    <row r="125" spans="98:109" x14ac:dyDescent="0.45">
      <c r="CT125" s="9">
        <v>289</v>
      </c>
      <c r="CU125" s="9" t="s">
        <v>141</v>
      </c>
      <c r="CV125" s="9">
        <v>0</v>
      </c>
      <c r="CW125" s="9">
        <v>0</v>
      </c>
      <c r="CX125" s="9">
        <v>2.7399999999999998E-3</v>
      </c>
      <c r="CY125" s="9">
        <v>7.5266666666666667E-3</v>
      </c>
      <c r="CZ125" s="9">
        <v>1.5699999999999999E-2</v>
      </c>
      <c r="DA125" s="9">
        <v>2.1026666666666666E-2</v>
      </c>
      <c r="DB125" s="9">
        <v>2.0959999999999999E-2</v>
      </c>
      <c r="DC125" s="9">
        <v>1.2773333333333333E-2</v>
      </c>
    </row>
    <row r="126" spans="98:109" x14ac:dyDescent="0.45">
      <c r="CT126" s="9">
        <v>290</v>
      </c>
      <c r="CU126" s="9" t="s">
        <v>266</v>
      </c>
      <c r="CV126" s="9">
        <v>2.8320000000000001E-2</v>
      </c>
      <c r="CW126" s="9">
        <v>2.7786666666666668E-2</v>
      </c>
      <c r="CX126" s="9">
        <v>2.7260000000000003E-2</v>
      </c>
      <c r="CY126" s="9">
        <v>2.6746666666666665E-2</v>
      </c>
      <c r="CZ126" s="9">
        <v>2.6239999999999999E-2</v>
      </c>
      <c r="DA126" s="9">
        <v>2.5746666666666668E-2</v>
      </c>
      <c r="DB126" s="9">
        <v>2.5260000000000001E-2</v>
      </c>
      <c r="DC126" s="9">
        <v>2.4786666666666665E-2</v>
      </c>
    </row>
    <row r="127" spans="98:109" x14ac:dyDescent="0.45">
      <c r="CT127" s="9">
        <v>291</v>
      </c>
      <c r="CU127" s="9" t="s">
        <v>267</v>
      </c>
      <c r="CV127" s="9">
        <v>0.36479333333333336</v>
      </c>
      <c r="CW127" s="9">
        <v>0.41094666666666668</v>
      </c>
      <c r="CX127" s="9">
        <v>0.45710000000000001</v>
      </c>
      <c r="CY127" s="9">
        <v>0.50145999999999991</v>
      </c>
      <c r="CZ127" s="9">
        <v>0.54279333333333335</v>
      </c>
      <c r="DA127" s="9">
        <v>0.59840666666666664</v>
      </c>
      <c r="DB127" s="9">
        <v>0.66896</v>
      </c>
      <c r="DC127" s="9">
        <v>0.73107333333333335</v>
      </c>
    </row>
    <row r="128" spans="98:109" x14ac:dyDescent="0.45">
      <c r="CT128" s="9">
        <v>292</v>
      </c>
      <c r="CU128" s="9" t="s">
        <v>230</v>
      </c>
      <c r="CV128" s="9">
        <v>1.8999999999999998E-3</v>
      </c>
      <c r="CW128" s="9">
        <v>6.8799999999999998E-3</v>
      </c>
      <c r="CX128" s="9">
        <v>1.7239999999999998E-2</v>
      </c>
      <c r="CY128" s="9">
        <v>3.1726666666666667E-2</v>
      </c>
      <c r="CZ128" s="9">
        <v>2.6753333333333334E-2</v>
      </c>
      <c r="DA128" s="9">
        <v>1.6393333333333333E-2</v>
      </c>
      <c r="DB128" s="9">
        <v>0</v>
      </c>
      <c r="DC128" s="9">
        <v>0</v>
      </c>
    </row>
    <row r="129" spans="98:107" x14ac:dyDescent="0.45">
      <c r="CT129" s="9">
        <v>294</v>
      </c>
      <c r="CU129" s="9" t="s">
        <v>231</v>
      </c>
      <c r="CV129" s="9">
        <v>5.8466666666666667E-3</v>
      </c>
      <c r="CW129" s="9">
        <v>1.6139999999999998E-2</v>
      </c>
      <c r="CX129" s="9">
        <v>3.4293333333333335E-2</v>
      </c>
      <c r="CY129" s="9">
        <v>6.0866666666666673E-2</v>
      </c>
      <c r="CZ129" s="9">
        <v>6.3E-2</v>
      </c>
      <c r="DA129" s="9">
        <v>4.4846666666666667E-2</v>
      </c>
      <c r="DB129" s="9">
        <v>1.2426666666666666E-2</v>
      </c>
      <c r="DC129" s="9">
        <v>0</v>
      </c>
    </row>
    <row r="130" spans="98:107" x14ac:dyDescent="0.45">
      <c r="CT130" s="9">
        <v>295</v>
      </c>
      <c r="CU130" s="9" t="s">
        <v>196</v>
      </c>
      <c r="CV130" s="9">
        <v>0</v>
      </c>
      <c r="CW130" s="9">
        <v>3.9999999999999996E-4</v>
      </c>
      <c r="CX130" s="9">
        <v>3.1200000000000004E-3</v>
      </c>
      <c r="CY130" s="9">
        <v>1.106E-2</v>
      </c>
      <c r="CZ130" s="9">
        <v>2.5953333333333332E-2</v>
      </c>
      <c r="DA130" s="9">
        <v>5.0253333333333337E-2</v>
      </c>
      <c r="DB130" s="9">
        <v>8.9926666666666669E-2</v>
      </c>
      <c r="DC130" s="9">
        <v>0.14328666666666665</v>
      </c>
    </row>
    <row r="131" spans="98:107" x14ac:dyDescent="0.45">
      <c r="CT131" s="9">
        <v>298</v>
      </c>
      <c r="CU131" s="9" t="s">
        <v>102</v>
      </c>
      <c r="CV131" s="9">
        <v>0.32520666666666664</v>
      </c>
      <c r="CW131" s="9">
        <v>0.29505333333333333</v>
      </c>
      <c r="CX131" s="9">
        <v>0.23668666666666666</v>
      </c>
      <c r="CY131" s="9">
        <v>0.14702666666666667</v>
      </c>
      <c r="CZ131" s="9">
        <v>6.1459999999999994E-2</v>
      </c>
      <c r="DA131" s="9">
        <v>4.1133333333333334E-3</v>
      </c>
      <c r="DB131" s="9">
        <v>0</v>
      </c>
      <c r="DC131" s="9">
        <v>0</v>
      </c>
    </row>
    <row r="132" spans="98:107" x14ac:dyDescent="0.45">
      <c r="CT132" s="9">
        <v>300</v>
      </c>
      <c r="CU132" s="9" t="s">
        <v>232</v>
      </c>
      <c r="CV132" s="9">
        <v>0</v>
      </c>
      <c r="CW132" s="9">
        <v>0</v>
      </c>
      <c r="CX132" s="9">
        <v>6.4799999999999996E-3</v>
      </c>
      <c r="CY132" s="9">
        <v>1.7860000000000001E-2</v>
      </c>
      <c r="CZ132" s="9">
        <v>3.5920000000000001E-2</v>
      </c>
      <c r="DA132" s="9">
        <v>6.0579999999999995E-2</v>
      </c>
      <c r="DB132" s="9">
        <v>4.9666666666666665E-2</v>
      </c>
      <c r="DC132" s="9">
        <v>3.1600000000000003E-2</v>
      </c>
    </row>
    <row r="133" spans="98:107" x14ac:dyDescent="0.45">
      <c r="CT133" s="9">
        <v>301</v>
      </c>
      <c r="CU133" s="9" t="s">
        <v>233</v>
      </c>
      <c r="CV133" s="9">
        <v>0</v>
      </c>
      <c r="CW133" s="9">
        <v>0</v>
      </c>
      <c r="CX133" s="9">
        <v>6.4399999999999995E-3</v>
      </c>
      <c r="CY133" s="9">
        <v>1.7786666666666669E-2</v>
      </c>
      <c r="CZ133" s="9">
        <v>3.7733333333333334E-2</v>
      </c>
      <c r="DA133" s="9">
        <v>4.0660000000000002E-2</v>
      </c>
      <c r="DB133" s="9">
        <v>2.9299999999999996E-2</v>
      </c>
      <c r="DC133" s="9">
        <v>9.3399999999999993E-3</v>
      </c>
    </row>
    <row r="134" spans="98:107" x14ac:dyDescent="0.45">
      <c r="CT134" s="9">
        <v>302</v>
      </c>
      <c r="CU134" s="9" t="s">
        <v>148</v>
      </c>
      <c r="CV134" s="9">
        <v>0</v>
      </c>
      <c r="CW134" s="9">
        <v>0</v>
      </c>
      <c r="CX134" s="9">
        <v>6.4866666666666666E-3</v>
      </c>
      <c r="CY134" s="9">
        <v>1.2293333333333333E-2</v>
      </c>
      <c r="CZ134" s="9">
        <v>1.4813333333333333E-2</v>
      </c>
      <c r="DA134" s="9">
        <v>8.3533333333333341E-3</v>
      </c>
      <c r="DB134" s="9">
        <v>2.5266666666666666E-3</v>
      </c>
      <c r="DC134" s="9">
        <v>0</v>
      </c>
    </row>
    <row r="135" spans="98:107" x14ac:dyDescent="0.45">
      <c r="CT135" s="9">
        <v>303</v>
      </c>
      <c r="CU135" s="9" t="s">
        <v>187</v>
      </c>
      <c r="CV135" s="9">
        <v>0</v>
      </c>
      <c r="CW135" s="9">
        <v>0</v>
      </c>
      <c r="CX135" s="9">
        <v>0</v>
      </c>
      <c r="CY135" s="9">
        <v>0</v>
      </c>
      <c r="CZ135" s="9">
        <v>0</v>
      </c>
      <c r="DA135" s="9">
        <v>0</v>
      </c>
      <c r="DB135" s="9">
        <v>0</v>
      </c>
      <c r="DC135" s="9">
        <v>2.48E-3</v>
      </c>
    </row>
    <row r="136" spans="98:107" x14ac:dyDescent="0.45">
      <c r="CT136" s="9">
        <v>304</v>
      </c>
      <c r="CU136" s="9" t="s">
        <v>190</v>
      </c>
      <c r="CV136" s="9">
        <v>0</v>
      </c>
      <c r="CW136" s="9">
        <v>0</v>
      </c>
      <c r="CX136" s="9">
        <v>0</v>
      </c>
      <c r="CY136" s="9">
        <v>0</v>
      </c>
      <c r="CZ136" s="9">
        <v>0</v>
      </c>
      <c r="DA136" s="9">
        <v>0</v>
      </c>
      <c r="DB136" s="9">
        <v>0</v>
      </c>
      <c r="DC136" s="9">
        <v>3.3426666666666667E-2</v>
      </c>
    </row>
    <row r="137" spans="98:107" x14ac:dyDescent="0.45">
      <c r="CT137" s="9">
        <v>307</v>
      </c>
      <c r="CU137" s="9" t="s">
        <v>111</v>
      </c>
      <c r="CV137" s="9">
        <v>2.376E-2</v>
      </c>
      <c r="CW137" s="9">
        <v>3.6160000000000005E-2</v>
      </c>
      <c r="CX137" s="9">
        <v>2.9186666666666666E-2</v>
      </c>
      <c r="CY137" s="9">
        <v>5.7719999999999994E-2</v>
      </c>
      <c r="CZ137" s="9">
        <v>0.20061999999999999</v>
      </c>
      <c r="DA137" s="9">
        <v>0.43316000000000004</v>
      </c>
      <c r="DB137" s="9">
        <v>0.61946000000000001</v>
      </c>
      <c r="DC137" s="9">
        <v>0.57499999999999996</v>
      </c>
    </row>
    <row r="138" spans="98:107" x14ac:dyDescent="0.45">
      <c r="CT138" s="9">
        <v>308</v>
      </c>
      <c r="CU138" s="9" t="s">
        <v>119</v>
      </c>
      <c r="CV138" s="9">
        <v>5.0700000000000002E-2</v>
      </c>
      <c r="CW138" s="9">
        <v>7.7153333333333338E-2</v>
      </c>
      <c r="CX138" s="9">
        <v>5.688E-2</v>
      </c>
      <c r="CY138" s="9">
        <v>1.5873333333333337E-2</v>
      </c>
      <c r="CZ138" s="9">
        <v>0</v>
      </c>
      <c r="DA138" s="9">
        <v>0.11967999999999999</v>
      </c>
      <c r="DB138" s="9">
        <v>0.68793333333333329</v>
      </c>
      <c r="DC138" s="9">
        <v>1.9665733333333333</v>
      </c>
    </row>
    <row r="139" spans="98:107" x14ac:dyDescent="0.45">
      <c r="CT139" s="9">
        <v>309</v>
      </c>
      <c r="CU139" s="9" t="s">
        <v>113</v>
      </c>
      <c r="CV139" s="9">
        <v>0</v>
      </c>
      <c r="CW139" s="9">
        <v>0</v>
      </c>
      <c r="CX139" s="9">
        <v>0</v>
      </c>
      <c r="CY139" s="9">
        <v>0</v>
      </c>
      <c r="CZ139" s="9">
        <v>0</v>
      </c>
      <c r="DA139" s="9">
        <v>0</v>
      </c>
      <c r="DB139" s="9">
        <v>3.3180000000000001E-2</v>
      </c>
      <c r="DC139" s="9">
        <v>0.27684000000000003</v>
      </c>
    </row>
    <row r="140" spans="98:107" x14ac:dyDescent="0.45">
      <c r="CT140" s="9">
        <v>311</v>
      </c>
      <c r="CU140" s="9" t="s">
        <v>120</v>
      </c>
      <c r="CV140" s="9">
        <v>0</v>
      </c>
      <c r="CW140" s="9">
        <v>0</v>
      </c>
      <c r="CX140" s="9">
        <v>0</v>
      </c>
      <c r="CY140" s="9">
        <v>0</v>
      </c>
      <c r="CZ140" s="9">
        <v>0</v>
      </c>
      <c r="DA140" s="9">
        <v>0</v>
      </c>
      <c r="DB140" s="9">
        <v>1.4339999999999999E-2</v>
      </c>
      <c r="DC140" s="9">
        <v>8.7026666666666669E-2</v>
      </c>
    </row>
    <row r="141" spans="98:107" x14ac:dyDescent="0.45">
      <c r="CT141" s="9">
        <v>313</v>
      </c>
      <c r="CU141" s="9" t="s">
        <v>19</v>
      </c>
      <c r="CV141" s="9">
        <v>3.7432133333333333</v>
      </c>
      <c r="CW141" s="9">
        <v>3.940466666666667</v>
      </c>
      <c r="CX141" s="9">
        <v>4.1225933333333336</v>
      </c>
      <c r="CY141" s="9">
        <v>4.0674399999999995</v>
      </c>
      <c r="CZ141" s="9">
        <v>3.7528866666666665</v>
      </c>
      <c r="DA141" s="9">
        <v>3.2954866666666667</v>
      </c>
      <c r="DB141" s="9">
        <v>2.6706333333333334</v>
      </c>
      <c r="DC141" s="9">
        <v>2.0112266666666669</v>
      </c>
    </row>
    <row r="142" spans="98:107" x14ac:dyDescent="0.45">
      <c r="CT142" s="9">
        <v>314</v>
      </c>
      <c r="CU142" s="9" t="s">
        <v>35</v>
      </c>
      <c r="CV142" s="9">
        <v>7.9870066666666659</v>
      </c>
      <c r="CW142" s="9">
        <v>8.4081133333333344</v>
      </c>
      <c r="CX142" s="9">
        <v>8.8121933333333331</v>
      </c>
      <c r="CY142" s="9">
        <v>8.8991466666666668</v>
      </c>
      <c r="CZ142" s="9">
        <v>8.8619000000000003</v>
      </c>
      <c r="DA142" s="9">
        <v>8.8682533333333335</v>
      </c>
      <c r="DB142" s="9">
        <v>8.2896266666666669</v>
      </c>
      <c r="DC142" s="9">
        <v>6.4929399999999999</v>
      </c>
    </row>
    <row r="143" spans="98:107" x14ac:dyDescent="0.45">
      <c r="CT143" s="9">
        <v>315</v>
      </c>
      <c r="CU143" s="9" t="s">
        <v>155</v>
      </c>
      <c r="CV143" s="9">
        <v>0</v>
      </c>
      <c r="CW143" s="9">
        <v>0</v>
      </c>
      <c r="CX143" s="9">
        <v>0</v>
      </c>
      <c r="CY143" s="9">
        <v>0</v>
      </c>
      <c r="CZ143" s="9">
        <v>0</v>
      </c>
      <c r="DA143" s="9">
        <v>0</v>
      </c>
      <c r="DB143" s="9">
        <v>7.1673333333333325E-2</v>
      </c>
      <c r="DC143" s="9">
        <v>0.54823333333333335</v>
      </c>
    </row>
    <row r="144" spans="98:107" x14ac:dyDescent="0.45">
      <c r="CT144" s="9">
        <v>316</v>
      </c>
      <c r="CU144" s="9" t="s">
        <v>160</v>
      </c>
      <c r="CV144" s="9">
        <v>0</v>
      </c>
      <c r="CW144" s="9">
        <v>0</v>
      </c>
      <c r="CX144" s="9">
        <v>0</v>
      </c>
      <c r="CY144" s="9">
        <v>0</v>
      </c>
      <c r="CZ144" s="9">
        <v>0</v>
      </c>
      <c r="DA144" s="9">
        <v>0</v>
      </c>
      <c r="DB144" s="9">
        <v>0</v>
      </c>
      <c r="DC144" s="9">
        <v>0.16497333333333333</v>
      </c>
    </row>
    <row r="145" spans="98:107" x14ac:dyDescent="0.45">
      <c r="CT145" s="9">
        <v>317</v>
      </c>
      <c r="CU145" s="9" t="s">
        <v>164</v>
      </c>
      <c r="CV145" s="9">
        <v>0</v>
      </c>
      <c r="CW145" s="9">
        <v>0</v>
      </c>
      <c r="CX145" s="9">
        <v>0</v>
      </c>
      <c r="CY145" s="9">
        <v>0</v>
      </c>
      <c r="CZ145" s="9">
        <v>0</v>
      </c>
      <c r="DA145" s="9">
        <v>7.4666666666666675E-3</v>
      </c>
      <c r="DB145" s="9">
        <v>0.26454</v>
      </c>
      <c r="DC145" s="9">
        <v>0.57847333333333328</v>
      </c>
    </row>
    <row r="146" spans="98:107" x14ac:dyDescent="0.45">
      <c r="CT146" s="9">
        <v>318</v>
      </c>
      <c r="CU146" s="9" t="s">
        <v>169</v>
      </c>
      <c r="CV146" s="9">
        <v>0</v>
      </c>
      <c r="CW146" s="9">
        <v>0</v>
      </c>
      <c r="CX146" s="9">
        <v>0</v>
      </c>
      <c r="CY146" s="9">
        <v>0</v>
      </c>
      <c r="CZ146" s="9">
        <v>0</v>
      </c>
      <c r="DA146" s="9">
        <v>0</v>
      </c>
      <c r="DB146" s="9">
        <v>6.5353333333333333E-2</v>
      </c>
      <c r="DC146" s="9">
        <v>0.54190666666666665</v>
      </c>
    </row>
    <row r="147" spans="98:107" x14ac:dyDescent="0.45">
      <c r="CT147" s="9">
        <v>319</v>
      </c>
      <c r="CU147" s="9" t="s">
        <v>172</v>
      </c>
      <c r="CV147" s="9">
        <v>0</v>
      </c>
      <c r="CW147" s="9">
        <v>0</v>
      </c>
      <c r="CX147" s="9">
        <v>4.5666666666666668E-3</v>
      </c>
      <c r="CY147" s="9">
        <v>5.2540000000000003E-2</v>
      </c>
      <c r="CZ147" s="9">
        <v>0.19909333333333334</v>
      </c>
      <c r="DA147" s="9">
        <v>0.49088000000000004</v>
      </c>
      <c r="DB147" s="9">
        <v>0.66031333333333331</v>
      </c>
      <c r="DC147" s="9">
        <v>0.46032666666666672</v>
      </c>
    </row>
    <row r="148" spans="98:107" x14ac:dyDescent="0.45">
      <c r="CT148" s="9">
        <v>320</v>
      </c>
      <c r="CU148" s="9" t="s">
        <v>175</v>
      </c>
      <c r="CV148" s="9">
        <v>0</v>
      </c>
      <c r="CW148" s="9">
        <v>0</v>
      </c>
      <c r="CX148" s="9">
        <v>0</v>
      </c>
      <c r="CY148" s="9">
        <v>0</v>
      </c>
      <c r="CZ148" s="9">
        <v>0</v>
      </c>
      <c r="DA148" s="9">
        <v>3.2093333333333335E-2</v>
      </c>
      <c r="DB148" s="9">
        <v>0.12439333333333333</v>
      </c>
      <c r="DC148" s="9">
        <v>0.11156000000000001</v>
      </c>
    </row>
    <row r="149" spans="98:107" x14ac:dyDescent="0.45">
      <c r="CT149" s="9">
        <v>321</v>
      </c>
      <c r="CU149" s="9" t="s">
        <v>219</v>
      </c>
      <c r="CV149" s="9">
        <v>3.3166666666666664E-2</v>
      </c>
      <c r="CW149" s="9">
        <v>9.1620000000000007E-2</v>
      </c>
      <c r="CX149" s="9">
        <v>0.19462666666666667</v>
      </c>
      <c r="CY149" s="9">
        <v>0.34300666666666668</v>
      </c>
      <c r="CZ149" s="9">
        <v>0.59139999999999993</v>
      </c>
      <c r="DA149" s="9">
        <v>0.8983199999999999</v>
      </c>
      <c r="DB149" s="9">
        <v>0.8436933333333333</v>
      </c>
      <c r="DC149" s="9">
        <v>0.53684666666666669</v>
      </c>
    </row>
    <row r="150" spans="98:107" x14ac:dyDescent="0.45">
      <c r="CT150" s="9">
        <v>322</v>
      </c>
      <c r="CU150" s="9" t="s">
        <v>222</v>
      </c>
      <c r="CV150" s="9">
        <v>3.3166666666666664E-2</v>
      </c>
      <c r="CW150" s="9">
        <v>9.1620000000000007E-2</v>
      </c>
      <c r="CX150" s="9">
        <v>0.19462666666666667</v>
      </c>
      <c r="CY150" s="9">
        <v>0.31524000000000002</v>
      </c>
      <c r="CZ150" s="9">
        <v>0.25682000000000005</v>
      </c>
      <c r="DA150" s="9">
        <v>0.15380666666666667</v>
      </c>
      <c r="DB150" s="9">
        <v>0</v>
      </c>
      <c r="DC150" s="9">
        <v>0</v>
      </c>
    </row>
    <row r="151" spans="98:107" x14ac:dyDescent="0.45">
      <c r="CT151" s="9">
        <v>323</v>
      </c>
      <c r="CU151" s="9" t="s">
        <v>224</v>
      </c>
      <c r="CV151" s="9">
        <v>3.3166666666666664E-2</v>
      </c>
      <c r="CW151" s="9">
        <v>9.1620000000000007E-2</v>
      </c>
      <c r="CX151" s="9">
        <v>0.19462666666666667</v>
      </c>
      <c r="CY151" s="9">
        <v>0.34300666666666668</v>
      </c>
      <c r="CZ151" s="9">
        <v>0.60122000000000009</v>
      </c>
      <c r="DA151" s="9">
        <v>0.54631333333333332</v>
      </c>
      <c r="DB151" s="9">
        <v>0.36476666666666668</v>
      </c>
      <c r="DC151" s="9">
        <v>4.8106666666666666E-2</v>
      </c>
    </row>
    <row r="152" spans="98:107" x14ac:dyDescent="0.45">
      <c r="CT152" s="9">
        <v>324</v>
      </c>
      <c r="CU152" s="9" t="s">
        <v>127</v>
      </c>
      <c r="CV152" s="9">
        <v>0</v>
      </c>
      <c r="CW152" s="9">
        <v>0</v>
      </c>
      <c r="CX152" s="9">
        <v>0</v>
      </c>
      <c r="CY152" s="9">
        <v>0</v>
      </c>
      <c r="CZ152" s="9">
        <v>0</v>
      </c>
      <c r="DA152" s="9">
        <v>0</v>
      </c>
      <c r="DB152" s="9">
        <v>0</v>
      </c>
      <c r="DC152" s="9">
        <v>1.1999999999999999E-4</v>
      </c>
    </row>
    <row r="153" spans="98:107" x14ac:dyDescent="0.45">
      <c r="CT153" s="9">
        <v>325</v>
      </c>
      <c r="CU153" s="9" t="s">
        <v>83</v>
      </c>
      <c r="CV153" s="9">
        <v>0.51501333333333332</v>
      </c>
      <c r="CW153" s="9">
        <v>1.10788</v>
      </c>
      <c r="CX153" s="9">
        <v>1.4671133333333335</v>
      </c>
      <c r="CY153" s="9">
        <v>0.95209999999999995</v>
      </c>
      <c r="CZ153" s="9">
        <v>0.35923333333333329</v>
      </c>
      <c r="DA153" s="9">
        <v>0</v>
      </c>
      <c r="DB153" s="9">
        <v>0</v>
      </c>
      <c r="DC153" s="9">
        <v>0</v>
      </c>
    </row>
    <row r="154" spans="98:107" x14ac:dyDescent="0.45">
      <c r="CT154" s="9">
        <v>328</v>
      </c>
      <c r="CU154" s="9" t="s">
        <v>225</v>
      </c>
      <c r="CV154" s="9">
        <v>0</v>
      </c>
      <c r="CW154" s="9">
        <v>0</v>
      </c>
      <c r="CX154" s="9">
        <v>3.3320000000000002E-2</v>
      </c>
      <c r="CY154" s="9">
        <v>9.1840000000000005E-2</v>
      </c>
      <c r="CZ154" s="9">
        <v>0.19501333333333332</v>
      </c>
      <c r="DA154" s="9">
        <v>0.34367999999999999</v>
      </c>
      <c r="DB154" s="9">
        <v>0.60568</v>
      </c>
      <c r="DC154" s="9">
        <v>1.0674066666666666</v>
      </c>
    </row>
    <row r="155" spans="98:107" x14ac:dyDescent="0.45">
      <c r="CT155" s="9">
        <v>329</v>
      </c>
      <c r="CU155" s="9" t="s">
        <v>228</v>
      </c>
      <c r="CV155" s="9">
        <v>0</v>
      </c>
      <c r="CW155" s="9">
        <v>0</v>
      </c>
      <c r="CX155" s="9">
        <v>3.3320000000000002E-2</v>
      </c>
      <c r="CY155" s="9">
        <v>9.1840000000000005E-2</v>
      </c>
      <c r="CZ155" s="9">
        <v>0.19501333333333332</v>
      </c>
      <c r="DA155" s="9">
        <v>0.34367999999999999</v>
      </c>
      <c r="DB155" s="9">
        <v>0.60568</v>
      </c>
      <c r="DC155" s="9">
        <v>0.87868666666666662</v>
      </c>
    </row>
    <row r="156" spans="98:107" x14ac:dyDescent="0.45">
      <c r="CT156" s="9">
        <v>330</v>
      </c>
      <c r="CU156" s="9" t="s">
        <v>133</v>
      </c>
      <c r="CV156" s="9">
        <v>0</v>
      </c>
      <c r="CW156" s="9">
        <v>0</v>
      </c>
      <c r="CX156" s="9">
        <v>3.3320000000000002E-2</v>
      </c>
      <c r="CY156" s="9">
        <v>9.1653333333333323E-2</v>
      </c>
      <c r="CZ156" s="9">
        <v>0.11296666666666667</v>
      </c>
      <c r="DA156" s="9">
        <v>0.10274</v>
      </c>
      <c r="DB156" s="9">
        <v>6.132E-2</v>
      </c>
      <c r="DC156" s="9">
        <v>3.9966666666666664E-2</v>
      </c>
    </row>
    <row r="157" spans="98:107" x14ac:dyDescent="0.45">
      <c r="CT157" s="9">
        <v>331</v>
      </c>
      <c r="CU157" s="9" t="s">
        <v>193</v>
      </c>
      <c r="CV157" s="9">
        <v>0</v>
      </c>
      <c r="CW157" s="9">
        <v>0</v>
      </c>
      <c r="CX157" s="9">
        <v>0</v>
      </c>
      <c r="CY157" s="9">
        <v>0</v>
      </c>
      <c r="CZ157" s="9">
        <v>0</v>
      </c>
      <c r="DA157" s="9">
        <v>1.7333333333333335E-3</v>
      </c>
      <c r="DB157" s="9">
        <v>1.35E-2</v>
      </c>
      <c r="DC157" s="9">
        <v>4.4206666666666665E-2</v>
      </c>
    </row>
    <row r="158" spans="98:107" x14ac:dyDescent="0.45">
      <c r="CT158" s="9">
        <v>335</v>
      </c>
      <c r="CU158" s="9" t="s">
        <v>126</v>
      </c>
      <c r="CV158" s="9">
        <v>0</v>
      </c>
      <c r="CW158" s="9">
        <v>0</v>
      </c>
      <c r="CX158" s="9">
        <v>2.5333333333333333E-4</v>
      </c>
      <c r="CY158" s="9">
        <v>1.9266666666666666E-3</v>
      </c>
      <c r="CZ158" s="9">
        <v>6.4599999999999996E-3</v>
      </c>
      <c r="DA158" s="9">
        <v>2.1593333333333332E-2</v>
      </c>
      <c r="DB158" s="9">
        <v>6.0286666666666662E-2</v>
      </c>
      <c r="DC158" s="9">
        <v>9.9326666666666674E-2</v>
      </c>
    </row>
    <row r="159" spans="98:107" x14ac:dyDescent="0.45">
      <c r="CT159" s="9">
        <v>336</v>
      </c>
      <c r="CU159" s="9" t="s">
        <v>135</v>
      </c>
      <c r="CV159" s="9">
        <v>0</v>
      </c>
      <c r="CW159" s="9">
        <v>0</v>
      </c>
      <c r="CX159" s="9">
        <v>0</v>
      </c>
      <c r="CY159" s="9">
        <v>0</v>
      </c>
      <c r="CZ159" s="9">
        <v>0</v>
      </c>
      <c r="DA159" s="9">
        <v>0</v>
      </c>
      <c r="DB159" s="9">
        <v>4.8666666666666666E-4</v>
      </c>
      <c r="DC159" s="9">
        <v>4.3E-3</v>
      </c>
    </row>
    <row r="160" spans="98:107" x14ac:dyDescent="0.45">
      <c r="CT160" s="9">
        <v>337</v>
      </c>
      <c r="CU160" s="9" t="s">
        <v>142</v>
      </c>
      <c r="CV160" s="9">
        <v>0</v>
      </c>
      <c r="CW160" s="9">
        <v>0</v>
      </c>
      <c r="CX160" s="9">
        <v>0</v>
      </c>
      <c r="CY160" s="9">
        <v>0</v>
      </c>
      <c r="CZ160" s="9">
        <v>0</v>
      </c>
      <c r="DA160" s="9">
        <v>0</v>
      </c>
      <c r="DB160" s="9">
        <v>0</v>
      </c>
      <c r="DC160" s="9">
        <v>1.8266666666666668E-3</v>
      </c>
    </row>
    <row r="161" spans="98:107" x14ac:dyDescent="0.45">
      <c r="CT161" s="9">
        <v>338</v>
      </c>
      <c r="CU161" s="9" t="s">
        <v>49</v>
      </c>
      <c r="CV161" s="9">
        <v>2.2791800000000002</v>
      </c>
      <c r="CW161" s="9">
        <v>2.5726466666666665</v>
      </c>
      <c r="CX161" s="9">
        <v>2.790693333333333</v>
      </c>
      <c r="CY161" s="9">
        <v>2.9369200000000002</v>
      </c>
      <c r="CZ161" s="9">
        <v>3.0276466666666666</v>
      </c>
      <c r="DA161" s="9">
        <v>3.0667933333333335</v>
      </c>
      <c r="DB161" s="9">
        <v>2.8529666666666667</v>
      </c>
      <c r="DC161" s="9">
        <v>2.2904333333333331</v>
      </c>
    </row>
    <row r="162" spans="98:107" x14ac:dyDescent="0.45">
      <c r="CT162" s="9">
        <v>339</v>
      </c>
      <c r="CU162" s="9" t="s">
        <v>180</v>
      </c>
      <c r="CV162" s="9">
        <v>1.4240000000000001E-2</v>
      </c>
      <c r="CW162" s="9">
        <v>4.941333333333333E-2</v>
      </c>
      <c r="CX162" s="9">
        <v>0.11415333333333334</v>
      </c>
      <c r="CY162" s="9">
        <v>0.21496000000000001</v>
      </c>
      <c r="CZ162" s="9">
        <v>0.37968666666666667</v>
      </c>
      <c r="DA162" s="9">
        <v>0.66061333333333327</v>
      </c>
      <c r="DB162" s="9">
        <v>1.1406333333333334</v>
      </c>
      <c r="DC162" s="9">
        <v>1.9571799999999999</v>
      </c>
    </row>
    <row r="163" spans="98:107" x14ac:dyDescent="0.45">
      <c r="CT163" s="9">
        <v>340</v>
      </c>
      <c r="CU163" s="9" t="s">
        <v>269</v>
      </c>
      <c r="CV163" s="9">
        <v>1.3779999999999999</v>
      </c>
      <c r="CW163" s="9">
        <v>1.1024</v>
      </c>
      <c r="CX163" s="9">
        <v>0.82679999999999998</v>
      </c>
      <c r="CY163" s="9">
        <v>0.55120000000000002</v>
      </c>
      <c r="CZ163" s="9">
        <v>0.27560000000000001</v>
      </c>
      <c r="DA163" s="9">
        <v>0</v>
      </c>
      <c r="DB163" s="9">
        <v>0</v>
      </c>
      <c r="DC163" s="9">
        <v>0</v>
      </c>
    </row>
    <row r="164" spans="98:107" x14ac:dyDescent="0.45">
      <c r="CT164" s="9">
        <v>345</v>
      </c>
      <c r="CU164" s="9" t="s">
        <v>289</v>
      </c>
      <c r="CV164" s="9">
        <v>1.5333333333333334E-4</v>
      </c>
      <c r="CW164" s="9">
        <v>5.2666666666666671E-4</v>
      </c>
      <c r="CX164" s="9">
        <v>1.2466666666666668E-3</v>
      </c>
      <c r="CY164" s="9">
        <v>2.3999999999999998E-3</v>
      </c>
      <c r="CZ164" s="9">
        <v>4.3400000000000001E-3</v>
      </c>
      <c r="DA164" s="9">
        <v>7.7400000000000004E-3</v>
      </c>
      <c r="DB164" s="9">
        <v>1.3706666666666667E-2</v>
      </c>
      <c r="DC164" s="9">
        <v>2.4153333333333336E-2</v>
      </c>
    </row>
    <row r="165" spans="98:107" x14ac:dyDescent="0.45">
      <c r="CT165" s="9">
        <v>352</v>
      </c>
      <c r="CU165" s="9" t="s">
        <v>272</v>
      </c>
      <c r="CV165" s="9">
        <v>1.4408999999999998</v>
      </c>
      <c r="CW165" s="9">
        <v>1.6231933333333335</v>
      </c>
      <c r="CX165" s="9">
        <v>1.8054866666666665</v>
      </c>
      <c r="CY165" s="9">
        <v>1.9807066666666666</v>
      </c>
      <c r="CZ165" s="9">
        <v>2.1439733333333333</v>
      </c>
      <c r="DA165" s="9">
        <v>2.3636333333333335</v>
      </c>
      <c r="DB165" s="9">
        <v>2.6423200000000002</v>
      </c>
      <c r="DC165" s="9">
        <v>2.8876666666666666</v>
      </c>
    </row>
    <row r="166" spans="98:107" x14ac:dyDescent="0.45">
      <c r="CT166" s="9">
        <v>353</v>
      </c>
      <c r="CU166" s="9" t="s">
        <v>273</v>
      </c>
      <c r="CV166" s="9">
        <v>0.12764666666666666</v>
      </c>
      <c r="CW166" s="9">
        <v>1.472E-2</v>
      </c>
      <c r="CX166" s="9">
        <v>1.2893333333333335E-2</v>
      </c>
      <c r="CY166" s="9">
        <v>9.9066666666666661E-3</v>
      </c>
      <c r="CZ166" s="9">
        <v>1.6133333333333334E-3</v>
      </c>
      <c r="DA166" s="9">
        <v>0</v>
      </c>
      <c r="DB166" s="9">
        <v>0</v>
      </c>
      <c r="DC166" s="9">
        <v>0</v>
      </c>
    </row>
    <row r="167" spans="98:107" x14ac:dyDescent="0.45">
      <c r="CT167" s="9">
        <v>361</v>
      </c>
      <c r="CU167" s="9" t="s">
        <v>23</v>
      </c>
      <c r="CV167" s="9">
        <v>0</v>
      </c>
      <c r="CW167" s="9">
        <v>8.0666666666666669E-4</v>
      </c>
      <c r="CX167" s="9">
        <v>4.0600000000000002E-3</v>
      </c>
      <c r="CY167" s="9">
        <v>9.0933333333333317E-3</v>
      </c>
      <c r="CZ167" s="9">
        <v>6.0666666666666673E-3</v>
      </c>
      <c r="DA167" s="9">
        <v>5.8066666666666666E-3</v>
      </c>
      <c r="DB167" s="9">
        <v>6.1666666666666667E-3</v>
      </c>
      <c r="DC167" s="9">
        <v>3.7400000000000003E-3</v>
      </c>
    </row>
    <row r="168" spans="98:107" x14ac:dyDescent="0.45">
      <c r="CT168" s="9">
        <v>362</v>
      </c>
      <c r="CU168" s="9" t="s">
        <v>112</v>
      </c>
      <c r="CV168" s="9">
        <v>0</v>
      </c>
      <c r="CW168" s="9">
        <v>0</v>
      </c>
      <c r="CX168" s="9">
        <v>0</v>
      </c>
      <c r="CY168" s="9">
        <v>1.2926666666666668E-2</v>
      </c>
      <c r="CZ168" s="9">
        <v>3.3713333333333338E-2</v>
      </c>
      <c r="DA168" s="9">
        <v>4.8899999999999999E-2</v>
      </c>
      <c r="DB168" s="9">
        <v>5.3053333333333334E-2</v>
      </c>
      <c r="DC168" s="9">
        <v>4.0046666666666668E-2</v>
      </c>
    </row>
    <row r="169" spans="98:107" x14ac:dyDescent="0.45">
      <c r="CT169" s="9">
        <v>363</v>
      </c>
      <c r="CU169" s="9" t="s">
        <v>95</v>
      </c>
      <c r="CV169" s="9">
        <v>8.3133333333333323E-3</v>
      </c>
      <c r="CW169" s="9">
        <v>1.222E-2</v>
      </c>
      <c r="CX169" s="9">
        <v>1.0393333333333334E-2</v>
      </c>
      <c r="CY169" s="9">
        <v>9.0066666666666663E-3</v>
      </c>
      <c r="CZ169" s="9">
        <v>1.2426666666666666E-2</v>
      </c>
      <c r="DA169" s="9">
        <v>1.7600000000000001E-2</v>
      </c>
      <c r="DB169" s="9">
        <v>3.1053333333333336E-2</v>
      </c>
      <c r="DC169" s="9">
        <v>3.6753333333333332E-2</v>
      </c>
    </row>
    <row r="170" spans="98:107" x14ac:dyDescent="0.45">
      <c r="CT170" s="9">
        <v>364</v>
      </c>
      <c r="CU170" s="9" t="s">
        <v>76</v>
      </c>
      <c r="CV170" s="9">
        <v>2.7333333333333333E-4</v>
      </c>
      <c r="CW170" s="9">
        <v>1.8466666666666668E-3</v>
      </c>
      <c r="CX170" s="9">
        <v>5.1133333333333334E-3</v>
      </c>
      <c r="CY170" s="9">
        <v>1.2733333333333334E-2</v>
      </c>
      <c r="CZ170" s="9">
        <v>2.622E-2</v>
      </c>
      <c r="DA170" s="9">
        <v>3.1413333333333335E-2</v>
      </c>
      <c r="DB170" s="9">
        <v>3.0060000000000003E-2</v>
      </c>
      <c r="DC170" s="9">
        <v>2.9779999999999997E-2</v>
      </c>
    </row>
    <row r="171" spans="98:107" x14ac:dyDescent="0.45">
      <c r="CT171" s="9">
        <v>365</v>
      </c>
      <c r="CU171" s="9" t="s">
        <v>104</v>
      </c>
      <c r="CV171" s="9">
        <v>6.1333333333333335E-4</v>
      </c>
      <c r="CW171" s="9">
        <v>1.6933333333333334E-3</v>
      </c>
      <c r="CX171" s="9">
        <v>6.7733333333333335E-3</v>
      </c>
      <c r="CY171" s="9">
        <v>1.8306666666666666E-2</v>
      </c>
      <c r="CZ171" s="9">
        <v>2.8993333333333336E-2</v>
      </c>
      <c r="DA171" s="9">
        <v>4.8873333333333338E-2</v>
      </c>
      <c r="DB171" s="9">
        <v>7.403333333333334E-2</v>
      </c>
      <c r="DC171" s="9">
        <v>0.11782666666666666</v>
      </c>
    </row>
    <row r="172" spans="98:107" x14ac:dyDescent="0.45">
      <c r="CT172" s="9">
        <v>366</v>
      </c>
      <c r="CU172" s="9" t="s">
        <v>86</v>
      </c>
      <c r="CV172" s="9">
        <v>2.0619999999999999E-2</v>
      </c>
      <c r="CW172" s="9">
        <v>1.7826666666666668E-2</v>
      </c>
      <c r="CX172" s="9">
        <v>2.3693333333333334E-2</v>
      </c>
      <c r="CY172" s="9">
        <v>4.7960000000000003E-2</v>
      </c>
      <c r="CZ172" s="9">
        <v>5.0959999999999998E-2</v>
      </c>
      <c r="DA172" s="9">
        <v>6.4406666666666668E-2</v>
      </c>
      <c r="DB172" s="9">
        <v>8.3040000000000003E-2</v>
      </c>
      <c r="DC172" s="9">
        <v>0.14092666666666667</v>
      </c>
    </row>
    <row r="173" spans="98:107" x14ac:dyDescent="0.45">
      <c r="CT173" s="9">
        <v>387</v>
      </c>
      <c r="CU173" s="9" t="s">
        <v>294</v>
      </c>
      <c r="CV173" s="9">
        <v>0</v>
      </c>
      <c r="CW173" s="9">
        <v>0</v>
      </c>
      <c r="CX173" s="9">
        <v>4.4666666666666672E-4</v>
      </c>
      <c r="CY173" s="9">
        <v>8.9333333333333344E-4</v>
      </c>
      <c r="CZ173" s="9">
        <v>1.2600000000000001E-3</v>
      </c>
      <c r="DA173" s="9">
        <v>1.8066666666666667E-3</v>
      </c>
      <c r="DB173" s="9">
        <v>2.4533333333333334E-3</v>
      </c>
      <c r="DC173" s="9">
        <v>2.8466666666666666E-3</v>
      </c>
    </row>
  </sheetData>
  <sheetProtection selectLockedCells="1"/>
  <conditionalFormatting sqref="E12 K12">
    <cfRule type="expression" dxfId="10" priority="3">
      <formula>($E$12&gt;$K$12)</formula>
    </cfRule>
  </conditionalFormatting>
  <conditionalFormatting sqref="E14">
    <cfRule type="expression" dxfId="9" priority="2">
      <formula>($E$12&gt;$K$12)</formula>
    </cfRule>
  </conditionalFormatting>
  <conditionalFormatting sqref="S6:AE6 S7">
    <cfRule type="expression" dxfId="8" priority="1">
      <formula>$S6&lt;&gt;""</formula>
    </cfRule>
  </conditionalFormatting>
  <dataValidations count="2">
    <dataValidation type="whole" operator="lessThanOrEqual" allowBlank="1" showInputMessage="1" showErrorMessage="1" sqref="E12">
      <formula1>K12</formula1>
    </dataValidation>
    <dataValidation type="list" allowBlank="1" showInputMessage="1" showErrorMessage="1" sqref="E14">
      <formula1>"Tier 1, Tier 2, All"</formula1>
    </dataValidation>
  </dataValidations>
  <pageMargins left="0.7" right="0.7" top="0.75" bottom="0.75" header="0.3" footer="0.3"/>
  <pageSetup orientation="portrait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>
    <tabColor theme="5" tint="0.39997558519241921"/>
  </sheetPr>
  <dimension ref="A4:AG206"/>
  <sheetViews>
    <sheetView zoomScale="85" zoomScaleNormal="85" workbookViewId="0"/>
  </sheetViews>
  <sheetFormatPr defaultColWidth="8.19921875" defaultRowHeight="16.8" x14ac:dyDescent="0.45"/>
  <cols>
    <col min="1" max="1" width="3.09765625" style="1" customWidth="1"/>
    <col min="2" max="2" width="7.09765625" style="1" customWidth="1"/>
    <col min="3" max="3" width="34.8984375" style="1" customWidth="1"/>
    <col min="4" max="4" width="17.09765625" style="1" customWidth="1"/>
    <col min="5" max="5" width="17.59765625" style="1" customWidth="1"/>
    <col min="6" max="6" width="48.3984375" style="1" customWidth="1"/>
    <col min="7" max="7" width="15.59765625" style="1" customWidth="1"/>
    <col min="8" max="8" width="15.69921875" style="1" customWidth="1"/>
    <col min="9" max="9" width="20" style="1" customWidth="1"/>
    <col min="10" max="10" width="19.296875" style="1" customWidth="1"/>
    <col min="11" max="11" width="16.09765625" style="1" customWidth="1"/>
    <col min="12" max="12" width="14.5" style="1" customWidth="1"/>
    <col min="13" max="13" width="14.59765625" style="1" customWidth="1"/>
    <col min="14" max="14" width="18.8984375" style="1" customWidth="1"/>
    <col min="15" max="15" width="18.19921875" style="1" customWidth="1"/>
    <col min="16" max="16" width="13.8984375" style="1" customWidth="1"/>
    <col min="17" max="17" width="12.3984375" style="1" customWidth="1"/>
    <col min="18" max="18" width="12.5" style="1" customWidth="1"/>
    <col min="19" max="19" width="16.796875" style="1" customWidth="1"/>
    <col min="20" max="20" width="16.09765625" style="1" customWidth="1"/>
    <col min="21" max="16384" width="8.19921875" style="1"/>
  </cols>
  <sheetData>
    <row r="4" spans="4:6" x14ac:dyDescent="0.45">
      <c r="D4" s="22" t="s">
        <v>4</v>
      </c>
      <c r="E4" s="9"/>
      <c r="F4" s="11" t="s">
        <v>8</v>
      </c>
    </row>
    <row r="6" spans="4:6" x14ac:dyDescent="0.45">
      <c r="D6" s="4" t="s">
        <v>301</v>
      </c>
      <c r="E6" s="8">
        <v>2050</v>
      </c>
    </row>
    <row r="8" spans="4:6" x14ac:dyDescent="0.45">
      <c r="D8" s="4" t="s">
        <v>302</v>
      </c>
      <c r="E8" s="8" t="s">
        <v>299</v>
      </c>
    </row>
    <row r="10" spans="4:6" x14ac:dyDescent="0.45">
      <c r="D10" s="4" t="s">
        <v>10</v>
      </c>
      <c r="E10" s="8" t="s">
        <v>20</v>
      </c>
    </row>
    <row r="46" spans="2:20" x14ac:dyDescent="0.45">
      <c r="B46" s="13" t="s">
        <v>9</v>
      </c>
      <c r="C46" s="13" t="s">
        <v>303</v>
      </c>
      <c r="D46" s="13" t="s">
        <v>304</v>
      </c>
      <c r="E46" s="13" t="s">
        <v>305</v>
      </c>
      <c r="F46" s="13" t="s">
        <v>306</v>
      </c>
      <c r="G46" s="13" t="s">
        <v>307</v>
      </c>
      <c r="H46" s="13" t="s">
        <v>308</v>
      </c>
      <c r="I46" s="13" t="s">
        <v>309</v>
      </c>
      <c r="J46" s="13" t="s">
        <v>310</v>
      </c>
      <c r="K46" s="13" t="s">
        <v>311</v>
      </c>
      <c r="L46" s="13" t="s">
        <v>312</v>
      </c>
      <c r="M46" s="13" t="s">
        <v>313</v>
      </c>
      <c r="N46" s="13" t="s">
        <v>314</v>
      </c>
      <c r="O46" s="13" t="s">
        <v>315</v>
      </c>
      <c r="P46" s="13" t="s">
        <v>316</v>
      </c>
      <c r="Q46" s="13" t="s">
        <v>317</v>
      </c>
      <c r="R46" s="13" t="s">
        <v>318</v>
      </c>
      <c r="S46" s="13" t="s">
        <v>319</v>
      </c>
      <c r="T46" s="13" t="s">
        <v>320</v>
      </c>
    </row>
    <row r="47" spans="2:20" x14ac:dyDescent="0.45">
      <c r="B47" s="9">
        <v>3</v>
      </c>
      <c r="C47" s="9" t="s">
        <v>16</v>
      </c>
      <c r="D47" s="9">
        <v>0.99992000000000225</v>
      </c>
      <c r="E47" s="9">
        <v>0.16498680000000029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</row>
    <row r="48" spans="2:20" x14ac:dyDescent="0.45">
      <c r="B48" s="9">
        <v>4</v>
      </c>
      <c r="C48" s="9" t="s">
        <v>33</v>
      </c>
      <c r="D48" s="9">
        <v>4.9998399999999874</v>
      </c>
      <c r="E48" s="9">
        <v>0.82497360000000342</v>
      </c>
      <c r="F48" s="9">
        <v>0</v>
      </c>
      <c r="G48" s="9">
        <v>0</v>
      </c>
      <c r="H48" s="9">
        <v>0</v>
      </c>
      <c r="I48" s="9">
        <v>0</v>
      </c>
      <c r="J48" s="9">
        <v>0</v>
      </c>
      <c r="K48" s="9">
        <v>0</v>
      </c>
      <c r="L48" s="9">
        <v>0</v>
      </c>
      <c r="M48" s="9">
        <v>0</v>
      </c>
      <c r="N48" s="9">
        <v>0</v>
      </c>
      <c r="O48" s="9">
        <v>0</v>
      </c>
      <c r="P48" s="9">
        <v>0</v>
      </c>
      <c r="Q48" s="9">
        <v>0</v>
      </c>
      <c r="R48" s="9">
        <v>0</v>
      </c>
      <c r="S48" s="9">
        <v>0</v>
      </c>
      <c r="T48" s="9">
        <v>0</v>
      </c>
    </row>
    <row r="49" spans="2:20" x14ac:dyDescent="0.45">
      <c r="B49" s="9">
        <v>5</v>
      </c>
      <c r="C49" s="9" t="s">
        <v>47</v>
      </c>
      <c r="D49" s="9">
        <v>1.9999599999999933</v>
      </c>
      <c r="E49" s="9">
        <v>0.32999339999999949</v>
      </c>
      <c r="F49" s="9">
        <v>0</v>
      </c>
      <c r="G49" s="9">
        <v>0</v>
      </c>
      <c r="H49" s="9">
        <v>0</v>
      </c>
      <c r="I49" s="9">
        <v>0</v>
      </c>
      <c r="J49" s="9">
        <v>0</v>
      </c>
      <c r="K49" s="9">
        <v>0</v>
      </c>
      <c r="L49" s="9">
        <v>0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</row>
    <row r="50" spans="2:20" x14ac:dyDescent="0.45">
      <c r="B50" s="9">
        <v>6</v>
      </c>
      <c r="C50" s="9" t="s">
        <v>60</v>
      </c>
      <c r="D50" s="9">
        <v>2</v>
      </c>
      <c r="E50" s="9">
        <v>0.32999999999999885</v>
      </c>
      <c r="F50" s="9">
        <v>0</v>
      </c>
      <c r="G50" s="9">
        <v>0</v>
      </c>
      <c r="H50" s="9">
        <v>0</v>
      </c>
      <c r="I50" s="9">
        <v>0</v>
      </c>
      <c r="J50" s="9">
        <v>0</v>
      </c>
      <c r="K50" s="9">
        <v>0</v>
      </c>
      <c r="L50" s="9">
        <v>0</v>
      </c>
      <c r="M50" s="9">
        <v>0</v>
      </c>
      <c r="N50" s="9">
        <v>0</v>
      </c>
      <c r="O50" s="9">
        <v>0</v>
      </c>
      <c r="P50" s="9">
        <v>0</v>
      </c>
      <c r="Q50" s="9">
        <v>0</v>
      </c>
      <c r="R50" s="9">
        <v>0</v>
      </c>
      <c r="S50" s="9">
        <v>0</v>
      </c>
      <c r="T50" s="9">
        <v>0</v>
      </c>
    </row>
    <row r="51" spans="2:20" x14ac:dyDescent="0.45">
      <c r="B51" s="9">
        <v>9</v>
      </c>
      <c r="C51" s="9" t="s">
        <v>321</v>
      </c>
      <c r="D51" s="9">
        <v>5.1875671030914345E-11</v>
      </c>
      <c r="E51" s="9">
        <v>4.9281887479368627E-11</v>
      </c>
      <c r="F51" s="9">
        <v>0</v>
      </c>
      <c r="G51" s="9">
        <v>0</v>
      </c>
      <c r="H51" s="9">
        <v>0</v>
      </c>
      <c r="I51" s="9">
        <v>0</v>
      </c>
      <c r="J51" s="9">
        <v>0</v>
      </c>
      <c r="K51" s="9">
        <v>0</v>
      </c>
      <c r="L51" s="9">
        <v>0</v>
      </c>
      <c r="M51" s="9">
        <v>0</v>
      </c>
      <c r="N51" s="9">
        <v>0</v>
      </c>
      <c r="O51" s="9">
        <v>0</v>
      </c>
      <c r="P51" s="9">
        <v>0</v>
      </c>
      <c r="Q51" s="9">
        <v>0</v>
      </c>
      <c r="R51" s="9">
        <v>0</v>
      </c>
      <c r="S51" s="9">
        <v>0</v>
      </c>
      <c r="T51" s="9">
        <v>0</v>
      </c>
    </row>
    <row r="52" spans="2:20" x14ac:dyDescent="0.45">
      <c r="B52" s="9">
        <v>9</v>
      </c>
      <c r="C52" s="9" t="s">
        <v>321</v>
      </c>
      <c r="D52" s="9">
        <v>0</v>
      </c>
      <c r="E52" s="9">
        <v>0</v>
      </c>
      <c r="F52" s="9"/>
      <c r="G52" s="9"/>
      <c r="H52" s="9"/>
      <c r="I52" s="9"/>
      <c r="J52" s="9"/>
      <c r="K52" s="9">
        <v>1.5919804029946754E-14</v>
      </c>
      <c r="L52" s="9">
        <v>1.8928753092908717E-11</v>
      </c>
      <c r="M52" s="9">
        <v>2.1710272776520964E-11</v>
      </c>
      <c r="N52" s="9">
        <v>1.6072448162723258E-11</v>
      </c>
      <c r="O52" s="9">
        <v>1.8922274143688699E-11</v>
      </c>
      <c r="P52" s="9">
        <v>2.802632361945226E-11</v>
      </c>
      <c r="Q52" s="9">
        <v>2.5222649011301137E-11</v>
      </c>
      <c r="R52" s="9">
        <v>3.1555737874856298E-11</v>
      </c>
      <c r="S52" s="9">
        <v>2.1223427649739795E-11</v>
      </c>
      <c r="T52" s="9">
        <v>2.3875114992614789E-11</v>
      </c>
    </row>
    <row r="53" spans="2:20" x14ac:dyDescent="0.45">
      <c r="B53" s="9">
        <v>10</v>
      </c>
      <c r="C53" s="9" t="s">
        <v>34</v>
      </c>
      <c r="D53" s="9">
        <v>1.0944759033080854E-10</v>
      </c>
      <c r="E53" s="9">
        <v>1.0397521081426806E-10</v>
      </c>
      <c r="F53" s="9">
        <v>0</v>
      </c>
      <c r="G53" s="9">
        <v>0</v>
      </c>
      <c r="H53" s="9">
        <v>0</v>
      </c>
      <c r="I53" s="9">
        <v>0</v>
      </c>
      <c r="J53" s="9">
        <v>0</v>
      </c>
      <c r="K53" s="9">
        <v>0</v>
      </c>
      <c r="L53" s="9">
        <v>0</v>
      </c>
      <c r="M53" s="9">
        <v>0</v>
      </c>
      <c r="N53" s="9">
        <v>0</v>
      </c>
      <c r="O53" s="9">
        <v>0</v>
      </c>
      <c r="P53" s="9">
        <v>0</v>
      </c>
      <c r="Q53" s="9">
        <v>0</v>
      </c>
      <c r="R53" s="9">
        <v>0</v>
      </c>
      <c r="S53" s="9">
        <v>0</v>
      </c>
      <c r="T53" s="9">
        <v>0</v>
      </c>
    </row>
    <row r="54" spans="2:20" x14ac:dyDescent="0.45">
      <c r="B54" s="9">
        <v>11</v>
      </c>
      <c r="C54" s="9" t="s">
        <v>48</v>
      </c>
      <c r="D54" s="9">
        <v>5.3907346715522866E-11</v>
      </c>
      <c r="E54" s="9">
        <v>5.1211979379746763E-11</v>
      </c>
      <c r="F54" s="9">
        <v>0</v>
      </c>
      <c r="G54" s="9">
        <v>0</v>
      </c>
      <c r="H54" s="9">
        <v>0</v>
      </c>
      <c r="I54" s="9">
        <v>0</v>
      </c>
      <c r="J54" s="9">
        <v>0</v>
      </c>
      <c r="K54" s="9">
        <v>0</v>
      </c>
      <c r="L54" s="9">
        <v>0</v>
      </c>
      <c r="M54" s="9">
        <v>0</v>
      </c>
      <c r="N54" s="9">
        <v>0</v>
      </c>
      <c r="O54" s="9">
        <v>0</v>
      </c>
      <c r="P54" s="9">
        <v>0</v>
      </c>
      <c r="Q54" s="9">
        <v>0</v>
      </c>
      <c r="R54" s="9">
        <v>0</v>
      </c>
      <c r="S54" s="9">
        <v>0</v>
      </c>
      <c r="T54" s="9">
        <v>0</v>
      </c>
    </row>
    <row r="55" spans="2:20" x14ac:dyDescent="0.45">
      <c r="B55" s="9">
        <v>12</v>
      </c>
      <c r="C55" s="9" t="s">
        <v>322</v>
      </c>
      <c r="D55" s="9">
        <v>6.0109532631080608E-11</v>
      </c>
      <c r="E55" s="9">
        <v>5.7104055999526572E-11</v>
      </c>
      <c r="F55" s="9">
        <v>0</v>
      </c>
      <c r="G55" s="9">
        <v>0</v>
      </c>
      <c r="H55" s="9">
        <v>0</v>
      </c>
      <c r="I55" s="9">
        <v>0</v>
      </c>
      <c r="J55" s="9">
        <v>0</v>
      </c>
      <c r="K55" s="9">
        <v>0</v>
      </c>
      <c r="L55" s="9">
        <v>0</v>
      </c>
      <c r="M55" s="9">
        <v>0</v>
      </c>
      <c r="N55" s="9">
        <v>0</v>
      </c>
      <c r="O55" s="9">
        <v>0</v>
      </c>
      <c r="P55" s="9">
        <v>0</v>
      </c>
      <c r="Q55" s="9">
        <v>0</v>
      </c>
      <c r="R55" s="9">
        <v>0</v>
      </c>
      <c r="S55" s="9">
        <v>0</v>
      </c>
      <c r="T55" s="9">
        <v>0</v>
      </c>
    </row>
    <row r="56" spans="2:20" x14ac:dyDescent="0.45">
      <c r="B56" s="9">
        <v>13</v>
      </c>
      <c r="C56" s="9" t="s">
        <v>323</v>
      </c>
      <c r="D56" s="9">
        <v>5.1231689871609116E-11</v>
      </c>
      <c r="E56" s="9">
        <v>4.8670105378028649E-11</v>
      </c>
      <c r="F56" s="9">
        <v>0</v>
      </c>
      <c r="G56" s="9">
        <v>0</v>
      </c>
      <c r="H56" s="9">
        <v>0</v>
      </c>
      <c r="I56" s="9">
        <v>0</v>
      </c>
      <c r="J56" s="9">
        <v>0</v>
      </c>
      <c r="K56" s="9">
        <v>0</v>
      </c>
      <c r="L56" s="9">
        <v>0</v>
      </c>
      <c r="M56" s="9">
        <v>0</v>
      </c>
      <c r="N56" s="9">
        <v>0</v>
      </c>
      <c r="O56" s="9">
        <v>0</v>
      </c>
      <c r="P56" s="9">
        <v>0</v>
      </c>
      <c r="Q56" s="9">
        <v>0</v>
      </c>
      <c r="R56" s="9">
        <v>0</v>
      </c>
      <c r="S56" s="9">
        <v>0</v>
      </c>
      <c r="T56" s="9">
        <v>0</v>
      </c>
    </row>
    <row r="57" spans="2:20" x14ac:dyDescent="0.45">
      <c r="B57" s="9">
        <v>14</v>
      </c>
      <c r="C57" s="9" t="s">
        <v>61</v>
      </c>
      <c r="D57" s="9">
        <v>0.56706586999383735</v>
      </c>
      <c r="E57" s="9">
        <v>0.53871257649414539</v>
      </c>
      <c r="F57" s="9">
        <v>0</v>
      </c>
      <c r="G57" s="9">
        <v>0</v>
      </c>
      <c r="H57" s="9">
        <v>0</v>
      </c>
      <c r="I57" s="9">
        <v>0</v>
      </c>
      <c r="J57" s="9">
        <v>0</v>
      </c>
      <c r="K57" s="9">
        <v>0</v>
      </c>
      <c r="L57" s="9">
        <v>0</v>
      </c>
      <c r="M57" s="9">
        <v>0</v>
      </c>
      <c r="N57" s="9">
        <v>0</v>
      </c>
      <c r="O57" s="9">
        <v>0</v>
      </c>
      <c r="P57" s="9">
        <v>0</v>
      </c>
      <c r="Q57" s="9">
        <v>0</v>
      </c>
      <c r="R57" s="9">
        <v>0</v>
      </c>
      <c r="S57" s="9">
        <v>0</v>
      </c>
      <c r="T57" s="9">
        <v>0</v>
      </c>
    </row>
    <row r="58" spans="2:20" x14ac:dyDescent="0.45">
      <c r="B58" s="9">
        <v>14</v>
      </c>
      <c r="C58" s="9" t="s">
        <v>61</v>
      </c>
      <c r="D58" s="9">
        <v>0</v>
      </c>
      <c r="E58" s="9">
        <v>0</v>
      </c>
      <c r="F58" s="9"/>
      <c r="G58" s="9"/>
      <c r="H58" s="9"/>
      <c r="I58" s="9"/>
      <c r="J58" s="9"/>
      <c r="K58" s="9">
        <v>0.48200598944197037</v>
      </c>
      <c r="L58" s="9">
        <v>0.48200598948219459</v>
      </c>
      <c r="M58" s="9">
        <v>0.48193779776732326</v>
      </c>
      <c r="N58" s="9">
        <v>0.48200598930218969</v>
      </c>
      <c r="O58" s="9">
        <v>0.48200598946199774</v>
      </c>
      <c r="P58" s="9">
        <v>0.51778368161899535</v>
      </c>
      <c r="Q58" s="9">
        <v>0.53871257632052971</v>
      </c>
      <c r="R58" s="9">
        <v>0.53871257619584467</v>
      </c>
      <c r="S58" s="9">
        <v>0.53871257613585066</v>
      </c>
      <c r="T58" s="9">
        <v>0.53871257635597158</v>
      </c>
    </row>
    <row r="59" spans="2:20" x14ac:dyDescent="0.45">
      <c r="B59" s="9">
        <v>15</v>
      </c>
      <c r="C59" s="9" t="s">
        <v>72</v>
      </c>
      <c r="D59" s="9">
        <v>1.8266864256308694E-3</v>
      </c>
      <c r="E59" s="9">
        <v>1.735352104349327E-3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</row>
    <row r="60" spans="2:20" x14ac:dyDescent="0.45">
      <c r="B60" s="9">
        <v>15</v>
      </c>
      <c r="C60" s="9" t="s">
        <v>72</v>
      </c>
      <c r="D60" s="9">
        <v>0</v>
      </c>
      <c r="E60" s="9">
        <v>0</v>
      </c>
      <c r="F60" s="9"/>
      <c r="G60" s="9"/>
      <c r="H60" s="9"/>
      <c r="I60" s="9"/>
      <c r="J60" s="9"/>
      <c r="K60" s="9"/>
      <c r="L60" s="9">
        <v>9.1334350896950619E-5</v>
      </c>
      <c r="M60" s="9">
        <v>9.1334350880809586E-5</v>
      </c>
      <c r="N60" s="9">
        <v>9.133435091845318E-5</v>
      </c>
      <c r="O60" s="9">
        <v>9.1334350959367637E-5</v>
      </c>
      <c r="P60" s="9">
        <v>1.7353526929633756E-3</v>
      </c>
      <c r="Q60" s="9">
        <v>1.7353526930235586E-3</v>
      </c>
      <c r="R60" s="9">
        <v>1.7353526930252033E-3</v>
      </c>
      <c r="S60" s="9">
        <v>1.7353526930197782E-3</v>
      </c>
      <c r="T60" s="9">
        <v>1.7353526930209411E-3</v>
      </c>
    </row>
    <row r="61" spans="2:20" x14ac:dyDescent="0.45">
      <c r="B61" s="9">
        <v>16</v>
      </c>
      <c r="C61" s="9" t="s">
        <v>82</v>
      </c>
      <c r="D61" s="9">
        <v>22.486446913217801</v>
      </c>
      <c r="E61" s="9">
        <v>21.362124567556911</v>
      </c>
      <c r="F61" s="9">
        <v>0</v>
      </c>
      <c r="G61" s="9">
        <v>0</v>
      </c>
      <c r="H61" s="9">
        <v>0</v>
      </c>
      <c r="I61" s="9">
        <v>0</v>
      </c>
      <c r="J61" s="9">
        <v>0</v>
      </c>
      <c r="K61" s="9">
        <v>0</v>
      </c>
      <c r="L61" s="9">
        <v>0</v>
      </c>
      <c r="M61" s="9">
        <v>0</v>
      </c>
      <c r="N61" s="9">
        <v>0</v>
      </c>
      <c r="O61" s="9">
        <v>0</v>
      </c>
      <c r="P61" s="9">
        <v>0</v>
      </c>
      <c r="Q61" s="9">
        <v>0</v>
      </c>
      <c r="R61" s="9">
        <v>0</v>
      </c>
      <c r="S61" s="9">
        <v>0</v>
      </c>
      <c r="T61" s="9">
        <v>0</v>
      </c>
    </row>
    <row r="62" spans="2:20" x14ac:dyDescent="0.45">
      <c r="B62" s="9">
        <v>16</v>
      </c>
      <c r="C62" s="9" t="s">
        <v>82</v>
      </c>
      <c r="D62" s="9">
        <v>0</v>
      </c>
      <c r="E62" s="9">
        <v>0</v>
      </c>
      <c r="F62" s="9">
        <v>0.13596459978022793</v>
      </c>
      <c r="G62" s="9">
        <v>0.82873070208758925</v>
      </c>
      <c r="H62" s="9">
        <v>0.93858695772405953</v>
      </c>
      <c r="I62" s="9">
        <v>1.0111420801214877</v>
      </c>
      <c r="J62" s="9">
        <v>0.92790764585816543</v>
      </c>
      <c r="K62" s="9">
        <v>18.81642975672305</v>
      </c>
      <c r="L62" s="9">
        <v>19.113479870569158</v>
      </c>
      <c r="M62" s="9">
        <v>19.113264707654231</v>
      </c>
      <c r="N62" s="9">
        <v>19.113479877979405</v>
      </c>
      <c r="O62" s="9">
        <v>19.113479873166376</v>
      </c>
      <c r="P62" s="9">
        <v>19.953220872799271</v>
      </c>
      <c r="Q62" s="9">
        <v>21.362124561796939</v>
      </c>
      <c r="R62" s="9">
        <v>21.362124558954559</v>
      </c>
      <c r="S62" s="9">
        <v>21.36212455886745</v>
      </c>
      <c r="T62" s="9">
        <v>21.337170981005219</v>
      </c>
    </row>
    <row r="63" spans="2:20" x14ac:dyDescent="0.45">
      <c r="B63" s="9">
        <v>18</v>
      </c>
      <c r="C63" s="9" t="s">
        <v>91</v>
      </c>
      <c r="D63" s="9">
        <v>1.1898089999999975</v>
      </c>
      <c r="E63" s="9">
        <v>1.1303185499999986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</row>
    <row r="64" spans="2:20" x14ac:dyDescent="0.45">
      <c r="B64" s="9">
        <v>18</v>
      </c>
      <c r="C64" s="9" t="s">
        <v>91</v>
      </c>
      <c r="D64" s="9">
        <v>0</v>
      </c>
      <c r="E64" s="9">
        <v>0</v>
      </c>
      <c r="F64" s="9">
        <v>0.59147784995974451</v>
      </c>
      <c r="G64" s="9">
        <v>0.8328662999975337</v>
      </c>
      <c r="H64" s="9">
        <v>0.83286629999866235</v>
      </c>
      <c r="I64" s="9">
        <v>0.83286629999757256</v>
      </c>
      <c r="J64" s="9">
        <v>0.8325732894512351</v>
      </c>
      <c r="K64" s="9">
        <v>0.83286629999993778</v>
      </c>
      <c r="L64" s="9">
        <v>0.83286629999992523</v>
      </c>
      <c r="M64" s="9">
        <v>0.83286629999995054</v>
      </c>
      <c r="N64" s="9">
        <v>0.83286629999990247</v>
      </c>
      <c r="O64" s="9">
        <v>0.83286629999992379</v>
      </c>
      <c r="P64" s="9">
        <v>0.84192163847917723</v>
      </c>
      <c r="Q64" s="9">
        <v>1.130318549999076</v>
      </c>
      <c r="R64" s="9">
        <v>1.1303185499994166</v>
      </c>
      <c r="S64" s="9">
        <v>1.1303185499988355</v>
      </c>
      <c r="T64" s="9">
        <v>1.1303185499966735</v>
      </c>
    </row>
    <row r="65" spans="2:20" x14ac:dyDescent="0.45">
      <c r="B65" s="9">
        <v>19</v>
      </c>
      <c r="C65" s="9" t="s">
        <v>101</v>
      </c>
      <c r="D65" s="9">
        <v>31.187533514750065</v>
      </c>
      <c r="E65" s="9">
        <v>29.628156839012572</v>
      </c>
      <c r="F65" s="9">
        <v>0</v>
      </c>
      <c r="G65" s="9">
        <v>0</v>
      </c>
      <c r="H65" s="9">
        <v>0</v>
      </c>
      <c r="I65" s="9">
        <v>0</v>
      </c>
      <c r="J65" s="9">
        <v>0</v>
      </c>
      <c r="K65" s="9">
        <v>0</v>
      </c>
      <c r="L65" s="9">
        <v>0</v>
      </c>
      <c r="M65" s="9">
        <v>0</v>
      </c>
      <c r="N65" s="9">
        <v>0</v>
      </c>
      <c r="O65" s="9">
        <v>0</v>
      </c>
      <c r="P65" s="9">
        <v>0</v>
      </c>
      <c r="Q65" s="9">
        <v>0</v>
      </c>
      <c r="R65" s="9">
        <v>0</v>
      </c>
      <c r="S65" s="9">
        <v>0</v>
      </c>
      <c r="T65" s="9">
        <v>0</v>
      </c>
    </row>
    <row r="66" spans="2:20" x14ac:dyDescent="0.45">
      <c r="B66" s="9">
        <v>19</v>
      </c>
      <c r="C66" s="9" t="s">
        <v>101</v>
      </c>
      <c r="D66" s="9">
        <v>0</v>
      </c>
      <c r="E66" s="9">
        <v>0</v>
      </c>
      <c r="F66" s="9">
        <v>24.654106518468815</v>
      </c>
      <c r="G66" s="9">
        <v>28.042760658876862</v>
      </c>
      <c r="H66" s="9">
        <v>28.049083025772546</v>
      </c>
      <c r="I66" s="9">
        <v>28.065402504961039</v>
      </c>
      <c r="J66" s="9">
        <v>28.058502342673275</v>
      </c>
      <c r="K66" s="9">
        <v>28.068780162674273</v>
      </c>
      <c r="L66" s="9">
        <v>28.068780162887929</v>
      </c>
      <c r="M66" s="9">
        <v>28.068780164107661</v>
      </c>
      <c r="N66" s="9">
        <v>28.068780163194052</v>
      </c>
      <c r="O66" s="9">
        <v>28.068780163979422</v>
      </c>
      <c r="P66" s="9">
        <v>29.084122985993854</v>
      </c>
      <c r="Q66" s="9">
        <v>29.628156839453535</v>
      </c>
      <c r="R66" s="9">
        <v>29.628156839291627</v>
      </c>
      <c r="S66" s="9">
        <v>29.628156839255301</v>
      </c>
      <c r="T66" s="9">
        <v>29.628156840150211</v>
      </c>
    </row>
    <row r="67" spans="2:20" x14ac:dyDescent="0.45">
      <c r="B67" s="9">
        <v>20</v>
      </c>
      <c r="C67" s="9" t="s">
        <v>110</v>
      </c>
      <c r="D67" s="9">
        <v>0.28487580452244848</v>
      </c>
      <c r="E67" s="9">
        <v>0.27063201429632605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</row>
    <row r="68" spans="2:20" x14ac:dyDescent="0.45">
      <c r="B68" s="9">
        <v>20</v>
      </c>
      <c r="C68" s="9" t="s">
        <v>110</v>
      </c>
      <c r="D68" s="9">
        <v>0</v>
      </c>
      <c r="E68" s="9">
        <v>0</v>
      </c>
      <c r="F68" s="9">
        <v>0.1463398689405237</v>
      </c>
      <c r="G68" s="9">
        <v>0.24337677434109906</v>
      </c>
      <c r="H68" s="9">
        <v>0.25546644336555713</v>
      </c>
      <c r="I68" s="9">
        <v>0.25636122402981798</v>
      </c>
      <c r="J68" s="9">
        <v>0.24650063808797071</v>
      </c>
      <c r="K68" s="9">
        <v>0.25638822405021489</v>
      </c>
      <c r="L68" s="9">
        <v>0.25638822404719375</v>
      </c>
      <c r="M68" s="9">
        <v>0.25638822404854328</v>
      </c>
      <c r="N68" s="9">
        <v>0.25638822404637834</v>
      </c>
      <c r="O68" s="9">
        <v>0.25638822404684375</v>
      </c>
      <c r="P68" s="9">
        <v>0.184396863239146</v>
      </c>
      <c r="Q68" s="9">
        <v>0.27063201426986283</v>
      </c>
      <c r="R68" s="9">
        <v>0.27063201427219868</v>
      </c>
      <c r="S68" s="9">
        <v>0.27063201426770112</v>
      </c>
      <c r="T68" s="9">
        <v>0.27063201426814171</v>
      </c>
    </row>
    <row r="69" spans="2:20" x14ac:dyDescent="0.45">
      <c r="B69" s="9">
        <v>23</v>
      </c>
      <c r="C69" s="9" t="s">
        <v>334</v>
      </c>
      <c r="D69" s="9">
        <v>13.894553086405885</v>
      </c>
      <c r="E69" s="9">
        <v>13.199825432085602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</row>
    <row r="70" spans="2:20" x14ac:dyDescent="0.45">
      <c r="B70" s="9">
        <v>23</v>
      </c>
      <c r="C70" s="9" t="s">
        <v>334</v>
      </c>
      <c r="D70" s="9">
        <v>0</v>
      </c>
      <c r="E70" s="9">
        <v>0</v>
      </c>
      <c r="F70" s="9">
        <v>6.5602998956467493</v>
      </c>
      <c r="G70" s="9">
        <v>10.232736208505242</v>
      </c>
      <c r="H70" s="9">
        <v>10.899058599714436</v>
      </c>
      <c r="I70" s="9">
        <v>10.824856260433803</v>
      </c>
      <c r="J70" s="9">
        <v>10.22396894882454</v>
      </c>
      <c r="K70" s="9">
        <v>10.226391070958805</v>
      </c>
      <c r="L70" s="9">
        <v>10.226391070895332</v>
      </c>
      <c r="M70" s="9">
        <v>10.226391070998519</v>
      </c>
      <c r="N70" s="9">
        <v>10.226391070841704</v>
      </c>
      <c r="O70" s="9">
        <v>10.226391070911662</v>
      </c>
      <c r="P70" s="9">
        <v>10.559860344923825</v>
      </c>
      <c r="Q70" s="9">
        <v>10.559860344701637</v>
      </c>
      <c r="R70" s="9">
        <v>10.55986034485599</v>
      </c>
      <c r="S70" s="9">
        <v>10.559860344675499</v>
      </c>
      <c r="T70" s="9">
        <v>10.559860344762168</v>
      </c>
    </row>
    <row r="71" spans="2:20" x14ac:dyDescent="0.45">
      <c r="B71" s="9">
        <v>33</v>
      </c>
      <c r="C71" s="9" t="s">
        <v>125</v>
      </c>
      <c r="D71" s="9">
        <v>2.5170466905340795E-11</v>
      </c>
      <c r="E71" s="9">
        <v>2.3911943560073768E-11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</row>
    <row r="72" spans="2:20" x14ac:dyDescent="0.45">
      <c r="B72" s="9">
        <v>35</v>
      </c>
      <c r="C72" s="9" t="s">
        <v>324</v>
      </c>
      <c r="D72" s="9">
        <v>1.8435991006194726E-11</v>
      </c>
      <c r="E72" s="9">
        <v>1.7514191455884993E-11</v>
      </c>
      <c r="F72" s="9">
        <v>0</v>
      </c>
      <c r="G72" s="9">
        <v>0</v>
      </c>
      <c r="H72" s="9">
        <v>0</v>
      </c>
      <c r="I72" s="9">
        <v>0</v>
      </c>
      <c r="J72" s="9">
        <v>0</v>
      </c>
      <c r="K72" s="9">
        <v>0</v>
      </c>
      <c r="L72" s="9">
        <v>0</v>
      </c>
      <c r="M72" s="9">
        <v>0</v>
      </c>
      <c r="N72" s="9">
        <v>0</v>
      </c>
      <c r="O72" s="9">
        <v>0</v>
      </c>
      <c r="P72" s="9">
        <v>0</v>
      </c>
      <c r="Q72" s="9">
        <v>0</v>
      </c>
      <c r="R72" s="9">
        <v>0</v>
      </c>
      <c r="S72" s="9">
        <v>0</v>
      </c>
      <c r="T72" s="9">
        <v>0</v>
      </c>
    </row>
    <row r="73" spans="2:20" x14ac:dyDescent="0.45">
      <c r="B73" s="9">
        <v>35</v>
      </c>
      <c r="C73" s="9" t="s">
        <v>324</v>
      </c>
      <c r="D73" s="9">
        <v>0</v>
      </c>
      <c r="E73" s="9">
        <v>0</v>
      </c>
      <c r="F73" s="9"/>
      <c r="G73" s="9"/>
      <c r="H73" s="9"/>
      <c r="I73" s="9"/>
      <c r="J73" s="9"/>
      <c r="K73" s="9"/>
      <c r="L73" s="9"/>
      <c r="M73" s="9"/>
      <c r="N73" s="9"/>
      <c r="O73" s="9"/>
      <c r="P73" s="9">
        <v>4.7629043165199563E-12</v>
      </c>
      <c r="Q73" s="9">
        <v>2.2350948071664176E-12</v>
      </c>
      <c r="R73" s="9">
        <v>4.8015345092461807E-12</v>
      </c>
      <c r="S73" s="9">
        <v>1.3048633683745152E-12</v>
      </c>
      <c r="T73" s="9">
        <v>2.1532567090683077E-12</v>
      </c>
    </row>
    <row r="74" spans="2:20" x14ac:dyDescent="0.45">
      <c r="B74" s="9">
        <v>36</v>
      </c>
      <c r="C74" s="9" t="s">
        <v>140</v>
      </c>
      <c r="D74" s="9">
        <v>0.18344398560987263</v>
      </c>
      <c r="E74" s="9">
        <v>0.17427178632937892</v>
      </c>
      <c r="F74" s="9">
        <v>0</v>
      </c>
      <c r="G74" s="9">
        <v>0</v>
      </c>
      <c r="H74" s="9">
        <v>0</v>
      </c>
      <c r="I74" s="9">
        <v>0</v>
      </c>
      <c r="J74" s="9">
        <v>0</v>
      </c>
      <c r="K74" s="9">
        <v>0</v>
      </c>
      <c r="L74" s="9">
        <v>0</v>
      </c>
      <c r="M74" s="9">
        <v>0</v>
      </c>
      <c r="N74" s="9">
        <v>0</v>
      </c>
      <c r="O74" s="9">
        <v>0</v>
      </c>
      <c r="P74" s="9">
        <v>0</v>
      </c>
      <c r="Q74" s="9">
        <v>0</v>
      </c>
      <c r="R74" s="9">
        <v>0</v>
      </c>
      <c r="S74" s="9">
        <v>0</v>
      </c>
      <c r="T74" s="9">
        <v>0</v>
      </c>
    </row>
    <row r="75" spans="2:20" x14ac:dyDescent="0.45">
      <c r="B75" s="9">
        <v>36</v>
      </c>
      <c r="C75" s="9" t="s">
        <v>140</v>
      </c>
      <c r="D75" s="9">
        <v>0</v>
      </c>
      <c r="E75" s="9">
        <v>0</v>
      </c>
      <c r="F75" s="9">
        <v>6.8707857887560259E-2</v>
      </c>
      <c r="G75" s="9">
        <v>7.6784322120306406E-2</v>
      </c>
      <c r="H75" s="9">
        <v>7.6680411836663742E-2</v>
      </c>
      <c r="I75" s="9">
        <v>7.6726556504657886E-2</v>
      </c>
      <c r="J75" s="9">
        <v>7.6784322120097018E-2</v>
      </c>
      <c r="K75" s="9">
        <v>0.15592738762817782</v>
      </c>
      <c r="L75" s="9">
        <v>0.15592738762560876</v>
      </c>
      <c r="M75" s="9">
        <v>0.15590190050528971</v>
      </c>
      <c r="N75" s="9">
        <v>0.15592738761353936</v>
      </c>
      <c r="O75" s="9">
        <v>0.15592738762380814</v>
      </c>
      <c r="P75" s="9">
        <v>0.1676503382594616</v>
      </c>
      <c r="Q75" s="9">
        <v>0.1742717861452461</v>
      </c>
      <c r="R75" s="9">
        <v>0.17420219526125177</v>
      </c>
      <c r="S75" s="9">
        <v>0.17427178614145686</v>
      </c>
      <c r="T75" s="9">
        <v>0.17416630597879151</v>
      </c>
    </row>
    <row r="76" spans="2:20" x14ac:dyDescent="0.45">
      <c r="B76" s="9">
        <v>37</v>
      </c>
      <c r="C76" s="9" t="s">
        <v>147</v>
      </c>
      <c r="D76" s="9">
        <v>1.5288012806316726E-11</v>
      </c>
      <c r="E76" s="9">
        <v>1.4523612166000877E-11</v>
      </c>
      <c r="F76" s="9">
        <v>0</v>
      </c>
      <c r="G76" s="9">
        <v>0</v>
      </c>
      <c r="H76" s="9">
        <v>0</v>
      </c>
      <c r="I76" s="9">
        <v>0</v>
      </c>
      <c r="J76" s="9">
        <v>0</v>
      </c>
      <c r="K76" s="9">
        <v>0</v>
      </c>
      <c r="L76" s="9">
        <v>0</v>
      </c>
      <c r="M76" s="9">
        <v>0</v>
      </c>
      <c r="N76" s="9">
        <v>0</v>
      </c>
      <c r="O76" s="9">
        <v>0</v>
      </c>
      <c r="P76" s="9">
        <v>0</v>
      </c>
      <c r="Q76" s="9">
        <v>0</v>
      </c>
      <c r="R76" s="9">
        <v>0</v>
      </c>
      <c r="S76" s="9">
        <v>0</v>
      </c>
      <c r="T76" s="9">
        <v>0</v>
      </c>
    </row>
    <row r="77" spans="2:20" x14ac:dyDescent="0.45">
      <c r="B77" s="9">
        <v>38</v>
      </c>
      <c r="C77" s="9" t="s">
        <v>325</v>
      </c>
      <c r="D77" s="9">
        <v>1.209512296718943E-11</v>
      </c>
      <c r="E77" s="9">
        <v>1.1490366818829955E-11</v>
      </c>
      <c r="F77" s="9">
        <v>0</v>
      </c>
      <c r="G77" s="9">
        <v>0</v>
      </c>
      <c r="H77" s="9">
        <v>0</v>
      </c>
      <c r="I77" s="9">
        <v>0</v>
      </c>
      <c r="J77" s="9">
        <v>0</v>
      </c>
      <c r="K77" s="9">
        <v>0</v>
      </c>
      <c r="L77" s="9">
        <v>0</v>
      </c>
      <c r="M77" s="9">
        <v>0</v>
      </c>
      <c r="N77" s="9">
        <v>0</v>
      </c>
      <c r="O77" s="9">
        <v>0</v>
      </c>
      <c r="P77" s="9">
        <v>0</v>
      </c>
      <c r="Q77" s="9">
        <v>0</v>
      </c>
      <c r="R77" s="9">
        <v>0</v>
      </c>
      <c r="S77" s="9">
        <v>0</v>
      </c>
      <c r="T77" s="9">
        <v>0</v>
      </c>
    </row>
    <row r="78" spans="2:20" x14ac:dyDescent="0.45">
      <c r="B78" s="9">
        <v>39</v>
      </c>
      <c r="C78" s="9" t="s">
        <v>326</v>
      </c>
      <c r="D78" s="9">
        <v>1.2040131667142135E-11</v>
      </c>
      <c r="E78" s="9">
        <v>1.1438125083785022E-11</v>
      </c>
      <c r="F78" s="9">
        <v>0</v>
      </c>
      <c r="G78" s="9">
        <v>0</v>
      </c>
      <c r="H78" s="9">
        <v>0</v>
      </c>
      <c r="I78" s="9">
        <v>0</v>
      </c>
      <c r="J78" s="9">
        <v>0</v>
      </c>
      <c r="K78" s="9">
        <v>0</v>
      </c>
      <c r="L78" s="9">
        <v>0</v>
      </c>
      <c r="M78" s="9">
        <v>0</v>
      </c>
      <c r="N78" s="9">
        <v>0</v>
      </c>
      <c r="O78" s="9">
        <v>0</v>
      </c>
      <c r="P78" s="9">
        <v>0</v>
      </c>
      <c r="Q78" s="9">
        <v>0</v>
      </c>
      <c r="R78" s="9">
        <v>0</v>
      </c>
      <c r="S78" s="9">
        <v>0</v>
      </c>
      <c r="T78" s="9">
        <v>0</v>
      </c>
    </row>
    <row r="79" spans="2:20" x14ac:dyDescent="0.45">
      <c r="B79" s="9">
        <v>40</v>
      </c>
      <c r="C79" s="9" t="s">
        <v>154</v>
      </c>
      <c r="D79" s="9">
        <v>3.1377120612768277</v>
      </c>
      <c r="E79" s="9">
        <v>2.9808264582129835</v>
      </c>
      <c r="F79" s="9">
        <v>0</v>
      </c>
      <c r="G79" s="9">
        <v>0</v>
      </c>
      <c r="H79" s="9">
        <v>0</v>
      </c>
      <c r="I79" s="9">
        <v>0</v>
      </c>
      <c r="J79" s="9">
        <v>0</v>
      </c>
      <c r="K79" s="9">
        <v>0</v>
      </c>
      <c r="L79" s="9">
        <v>0</v>
      </c>
      <c r="M79" s="9">
        <v>0</v>
      </c>
      <c r="N79" s="9">
        <v>0</v>
      </c>
      <c r="O79" s="9">
        <v>0</v>
      </c>
      <c r="P79" s="9">
        <v>0</v>
      </c>
      <c r="Q79" s="9">
        <v>0</v>
      </c>
      <c r="R79" s="9">
        <v>0</v>
      </c>
      <c r="S79" s="9">
        <v>0</v>
      </c>
      <c r="T79" s="9">
        <v>0</v>
      </c>
    </row>
    <row r="80" spans="2:20" x14ac:dyDescent="0.45">
      <c r="B80" s="9">
        <v>40</v>
      </c>
      <c r="C80" s="9" t="s">
        <v>154</v>
      </c>
      <c r="D80" s="9">
        <v>0</v>
      </c>
      <c r="E80" s="9">
        <v>0</v>
      </c>
      <c r="F80" s="9">
        <v>2.8239408548112794</v>
      </c>
      <c r="G80" s="9">
        <v>2.8239408547047664</v>
      </c>
      <c r="H80" s="9">
        <v>2.8239408547612785</v>
      </c>
      <c r="I80" s="9">
        <v>2.8239408546560574</v>
      </c>
      <c r="J80" s="9">
        <v>2.8239408547140523</v>
      </c>
      <c r="K80" s="9">
        <v>2.8239408548190257</v>
      </c>
      <c r="L80" s="9">
        <v>2.8239408546848015</v>
      </c>
      <c r="M80" s="9">
        <v>2.8239408547526721</v>
      </c>
      <c r="N80" s="9">
        <v>2.8239408546973848</v>
      </c>
      <c r="O80" s="9">
        <v>2.8239408546963261</v>
      </c>
      <c r="P80" s="9">
        <v>2.8830189486471731</v>
      </c>
      <c r="Q80" s="9">
        <v>2.8350799975227323</v>
      </c>
      <c r="R80" s="9">
        <v>2.7869550455064824</v>
      </c>
      <c r="S80" s="9">
        <v>2.8521286551419105</v>
      </c>
      <c r="T80" s="9">
        <v>2.7690709294620821</v>
      </c>
    </row>
    <row r="81" spans="2:20" x14ac:dyDescent="0.45">
      <c r="B81" s="9">
        <v>41</v>
      </c>
      <c r="C81" s="9" t="s">
        <v>44</v>
      </c>
      <c r="D81" s="9">
        <v>1.5669918807884198E-2</v>
      </c>
      <c r="E81" s="9">
        <v>1.4886422867489981E-2</v>
      </c>
      <c r="F81" s="9">
        <v>0</v>
      </c>
      <c r="G81" s="9">
        <v>0</v>
      </c>
      <c r="H81" s="9">
        <v>0</v>
      </c>
      <c r="I81" s="9">
        <v>0</v>
      </c>
      <c r="J81" s="9">
        <v>0</v>
      </c>
      <c r="K81" s="9">
        <v>0</v>
      </c>
      <c r="L81" s="9">
        <v>0</v>
      </c>
      <c r="M81" s="9">
        <v>0</v>
      </c>
      <c r="N81" s="9">
        <v>0</v>
      </c>
      <c r="O81" s="9">
        <v>0</v>
      </c>
      <c r="P81" s="9">
        <v>0</v>
      </c>
      <c r="Q81" s="9">
        <v>0</v>
      </c>
      <c r="R81" s="9">
        <v>0</v>
      </c>
      <c r="S81" s="9">
        <v>0</v>
      </c>
      <c r="T81" s="9">
        <v>0</v>
      </c>
    </row>
    <row r="82" spans="2:20" x14ac:dyDescent="0.45">
      <c r="B82" s="9">
        <v>41</v>
      </c>
      <c r="C82" s="9" t="s">
        <v>44</v>
      </c>
      <c r="D82" s="9">
        <v>0</v>
      </c>
      <c r="E82" s="9">
        <v>0</v>
      </c>
      <c r="F82" s="9">
        <v>1.6413341274445914E-13</v>
      </c>
      <c r="G82" s="9">
        <v>2.8905413680358373E-13</v>
      </c>
      <c r="H82" s="9">
        <v>1.9820167228608202E-13</v>
      </c>
      <c r="I82" s="9">
        <v>3.766337582040561E-13</v>
      </c>
      <c r="J82" s="9">
        <v>2.9168293829086065E-13</v>
      </c>
      <c r="K82" s="9">
        <v>7.2183713142401796E-13</v>
      </c>
      <c r="L82" s="9">
        <v>2.6291764518472743E-12</v>
      </c>
      <c r="M82" s="9">
        <v>2.0510470810965434E-12</v>
      </c>
      <c r="N82" s="9">
        <v>3.3261111393370039E-12</v>
      </c>
      <c r="O82" s="9">
        <v>2.7881143846098948E-12</v>
      </c>
      <c r="P82" s="9">
        <v>1.4886422842606406E-2</v>
      </c>
      <c r="Q82" s="9">
        <v>1.4886422847803076E-2</v>
      </c>
      <c r="R82" s="9">
        <v>1.4886422853223721E-2</v>
      </c>
      <c r="S82" s="9">
        <v>1.4886422842967399E-2</v>
      </c>
      <c r="T82" s="9">
        <v>1.4886422845214764E-2</v>
      </c>
    </row>
    <row r="83" spans="2:20" x14ac:dyDescent="0.45">
      <c r="B83" s="9">
        <v>43</v>
      </c>
      <c r="C83" s="9" t="s">
        <v>150</v>
      </c>
      <c r="D83" s="9">
        <v>6.2432405317775128</v>
      </c>
      <c r="E83" s="9">
        <v>5.9310785051886361</v>
      </c>
      <c r="F83" s="9">
        <v>0</v>
      </c>
      <c r="G83" s="9">
        <v>0</v>
      </c>
      <c r="H83" s="9">
        <v>0</v>
      </c>
      <c r="I83" s="9">
        <v>0</v>
      </c>
      <c r="J83" s="9">
        <v>0</v>
      </c>
      <c r="K83" s="9">
        <v>0</v>
      </c>
      <c r="L83" s="9">
        <v>0</v>
      </c>
      <c r="M83" s="9">
        <v>0</v>
      </c>
      <c r="N83" s="9">
        <v>0</v>
      </c>
      <c r="O83" s="9">
        <v>0</v>
      </c>
      <c r="P83" s="9">
        <v>0</v>
      </c>
      <c r="Q83" s="9">
        <v>0</v>
      </c>
      <c r="R83" s="9">
        <v>0</v>
      </c>
      <c r="S83" s="9">
        <v>0</v>
      </c>
      <c r="T83" s="9">
        <v>0</v>
      </c>
    </row>
    <row r="84" spans="2:20" x14ac:dyDescent="0.45">
      <c r="B84" s="9">
        <v>43</v>
      </c>
      <c r="C84" s="9" t="s">
        <v>150</v>
      </c>
      <c r="D84" s="9">
        <v>0</v>
      </c>
      <c r="E84" s="9">
        <v>0</v>
      </c>
      <c r="F84" s="9">
        <v>1.7669406946862203</v>
      </c>
      <c r="G84" s="9">
        <v>1.7568871780391047</v>
      </c>
      <c r="H84" s="9">
        <v>1.4712376902782607</v>
      </c>
      <c r="I84" s="9">
        <v>1.7684910248959951</v>
      </c>
      <c r="J84" s="9">
        <v>2.0140332870620616</v>
      </c>
      <c r="K84" s="9">
        <v>4.5650338347875605</v>
      </c>
      <c r="L84" s="9">
        <v>5.4316230512517558</v>
      </c>
      <c r="M84" s="9">
        <v>5.3367086310238685</v>
      </c>
      <c r="N84" s="9">
        <v>5.5036841500947826</v>
      </c>
      <c r="O84" s="9">
        <v>5.5217346880666156</v>
      </c>
      <c r="P84" s="9">
        <v>3.5107741303061846</v>
      </c>
      <c r="Q84" s="9">
        <v>4.5288380452305654</v>
      </c>
      <c r="R84" s="9">
        <v>4.5337365931410583</v>
      </c>
      <c r="S84" s="9">
        <v>4.8531500205644624</v>
      </c>
      <c r="T84" s="9">
        <v>4.9023784336793428</v>
      </c>
    </row>
    <row r="85" spans="2:20" x14ac:dyDescent="0.45">
      <c r="B85" s="9">
        <v>45</v>
      </c>
      <c r="C85" s="9" t="s">
        <v>327</v>
      </c>
      <c r="D85" s="9">
        <v>1.2786176841253819E-11</v>
      </c>
      <c r="E85" s="9">
        <v>1.2786176841253819E-11</v>
      </c>
      <c r="F85" s="9">
        <v>0</v>
      </c>
      <c r="G85" s="9">
        <v>0</v>
      </c>
      <c r="H85" s="9">
        <v>0</v>
      </c>
      <c r="I85" s="9">
        <v>0</v>
      </c>
      <c r="J85" s="9">
        <v>0</v>
      </c>
      <c r="K85" s="9">
        <v>0</v>
      </c>
      <c r="L85" s="9">
        <v>0</v>
      </c>
      <c r="M85" s="9">
        <v>0</v>
      </c>
      <c r="N85" s="9">
        <v>0</v>
      </c>
      <c r="O85" s="9">
        <v>0</v>
      </c>
      <c r="P85" s="9">
        <v>0</v>
      </c>
      <c r="Q85" s="9">
        <v>0</v>
      </c>
      <c r="R85" s="9">
        <v>0</v>
      </c>
      <c r="S85" s="9">
        <v>0</v>
      </c>
      <c r="T85" s="9">
        <v>0</v>
      </c>
    </row>
    <row r="86" spans="2:20" x14ac:dyDescent="0.45">
      <c r="B86" s="9">
        <v>45</v>
      </c>
      <c r="C86" s="9" t="s">
        <v>327</v>
      </c>
      <c r="D86" s="9">
        <v>0</v>
      </c>
      <c r="E86" s="9">
        <v>0</v>
      </c>
      <c r="F86" s="9"/>
      <c r="G86" s="9"/>
      <c r="H86" s="9"/>
      <c r="I86" s="9"/>
      <c r="J86" s="9"/>
      <c r="K86" s="9"/>
      <c r="L86" s="9"/>
      <c r="M86" s="9"/>
      <c r="N86" s="9"/>
      <c r="O86" s="9"/>
      <c r="P86" s="9">
        <v>3.6757799845821029E-12</v>
      </c>
      <c r="Q86" s="9">
        <v>5.2562184016928359E-12</v>
      </c>
      <c r="R86" s="9">
        <v>7.474155196574657E-12</v>
      </c>
      <c r="S86" s="9">
        <v>3.5061510613589776E-12</v>
      </c>
      <c r="T86" s="9">
        <v>3.8417863972887462E-12</v>
      </c>
    </row>
    <row r="87" spans="2:20" x14ac:dyDescent="0.45">
      <c r="B87" s="9">
        <v>46</v>
      </c>
      <c r="C87" s="9" t="s">
        <v>328</v>
      </c>
      <c r="D87" s="9">
        <v>1.6459734035359143E-11</v>
      </c>
      <c r="E87" s="9">
        <v>1.6459734035359143E-11</v>
      </c>
      <c r="F87" s="9">
        <v>0</v>
      </c>
      <c r="G87" s="9">
        <v>0</v>
      </c>
      <c r="H87" s="9">
        <v>0</v>
      </c>
      <c r="I87" s="9">
        <v>0</v>
      </c>
      <c r="J87" s="9">
        <v>0</v>
      </c>
      <c r="K87" s="9">
        <v>0</v>
      </c>
      <c r="L87" s="9">
        <v>0</v>
      </c>
      <c r="M87" s="9">
        <v>0</v>
      </c>
      <c r="N87" s="9">
        <v>0</v>
      </c>
      <c r="O87" s="9">
        <v>0</v>
      </c>
      <c r="P87" s="9">
        <v>0</v>
      </c>
      <c r="Q87" s="9">
        <v>0</v>
      </c>
      <c r="R87" s="9">
        <v>0</v>
      </c>
      <c r="S87" s="9">
        <v>0</v>
      </c>
      <c r="T87" s="9">
        <v>0</v>
      </c>
    </row>
    <row r="88" spans="2:20" x14ac:dyDescent="0.45">
      <c r="B88" s="9">
        <v>46</v>
      </c>
      <c r="C88" s="9" t="s">
        <v>328</v>
      </c>
      <c r="D88" s="9">
        <v>0</v>
      </c>
      <c r="E88" s="9">
        <v>0</v>
      </c>
      <c r="F88" s="9"/>
      <c r="G88" s="9"/>
      <c r="H88" s="9"/>
      <c r="I88" s="9"/>
      <c r="J88" s="9"/>
      <c r="K88" s="9"/>
      <c r="L88" s="9"/>
      <c r="M88" s="9"/>
      <c r="N88" s="9"/>
      <c r="O88" s="9"/>
      <c r="P88" s="9">
        <v>5.1033081817852306E-12</v>
      </c>
      <c r="Q88" s="9">
        <v>1.1473077206448053E-11</v>
      </c>
      <c r="R88" s="9">
        <v>1.1142564815850031E-11</v>
      </c>
      <c r="S88" s="9">
        <v>6.5401500140797411E-12</v>
      </c>
      <c r="T88" s="9">
        <v>8.491351278434189E-12</v>
      </c>
    </row>
    <row r="89" spans="2:20" x14ac:dyDescent="0.45">
      <c r="B89" s="9">
        <v>48</v>
      </c>
      <c r="C89" s="9" t="s">
        <v>168</v>
      </c>
      <c r="D89" s="9">
        <v>10.198258164081007</v>
      </c>
      <c r="E89" s="9">
        <v>1.465360235135249</v>
      </c>
      <c r="F89" s="9">
        <v>0</v>
      </c>
      <c r="G89" s="9">
        <v>0</v>
      </c>
      <c r="H89" s="9">
        <v>0</v>
      </c>
      <c r="I89" s="9">
        <v>0</v>
      </c>
      <c r="J89" s="9">
        <v>0</v>
      </c>
      <c r="K89" s="9">
        <v>0</v>
      </c>
      <c r="L89" s="9">
        <v>0</v>
      </c>
      <c r="M89" s="9">
        <v>0</v>
      </c>
      <c r="N89" s="9">
        <v>0</v>
      </c>
      <c r="O89" s="9">
        <v>0</v>
      </c>
      <c r="P89" s="9">
        <v>0</v>
      </c>
      <c r="Q89" s="9">
        <v>0</v>
      </c>
      <c r="R89" s="9">
        <v>0</v>
      </c>
      <c r="S89" s="9">
        <v>0</v>
      </c>
      <c r="T89" s="9">
        <v>0</v>
      </c>
    </row>
    <row r="90" spans="2:20" x14ac:dyDescent="0.45">
      <c r="B90" s="9">
        <v>48</v>
      </c>
      <c r="C90" s="9" t="s">
        <v>168</v>
      </c>
      <c r="D90" s="9">
        <v>0</v>
      </c>
      <c r="E90" s="9">
        <v>0</v>
      </c>
      <c r="F90" s="9">
        <v>2.189016916375806</v>
      </c>
      <c r="G90" s="9">
        <v>2.1890169163758064</v>
      </c>
      <c r="H90" s="9">
        <v>2.189016916375806</v>
      </c>
      <c r="I90" s="9">
        <v>2.189016916375806</v>
      </c>
      <c r="J90" s="9">
        <v>2.1890169163758064</v>
      </c>
      <c r="K90" s="9">
        <v>3.2835253745637112</v>
      </c>
      <c r="L90" s="9">
        <v>3.2835253745637112</v>
      </c>
      <c r="M90" s="9">
        <v>3.2835253745637112</v>
      </c>
      <c r="N90" s="9">
        <v>3.2835253745637112</v>
      </c>
      <c r="O90" s="9">
        <v>3.2835253745637112</v>
      </c>
      <c r="P90" s="9">
        <v>1.3597677552561847</v>
      </c>
      <c r="Q90" s="9">
        <v>1.3597677552561847</v>
      </c>
      <c r="R90" s="9">
        <v>1.3597677552561849</v>
      </c>
      <c r="S90" s="9">
        <v>1.3597677552561849</v>
      </c>
      <c r="T90" s="9">
        <v>1.3597677552561847</v>
      </c>
    </row>
    <row r="91" spans="2:20" x14ac:dyDescent="0.45">
      <c r="B91" s="9">
        <v>49</v>
      </c>
      <c r="C91" s="9" t="s">
        <v>171</v>
      </c>
      <c r="D91" s="9">
        <v>6.4021295472248543</v>
      </c>
      <c r="E91" s="9">
        <v>1.4764147546398922</v>
      </c>
      <c r="F91" s="9">
        <v>0</v>
      </c>
      <c r="G91" s="9">
        <v>0</v>
      </c>
      <c r="H91" s="9">
        <v>0</v>
      </c>
      <c r="I91" s="9">
        <v>0</v>
      </c>
      <c r="J91" s="9">
        <v>0</v>
      </c>
      <c r="K91" s="9">
        <v>0</v>
      </c>
      <c r="L91" s="9">
        <v>0</v>
      </c>
      <c r="M91" s="9">
        <v>0</v>
      </c>
      <c r="N91" s="9">
        <v>0</v>
      </c>
      <c r="O91" s="9">
        <v>0</v>
      </c>
      <c r="P91" s="9">
        <v>0</v>
      </c>
      <c r="Q91" s="9">
        <v>0</v>
      </c>
      <c r="R91" s="9">
        <v>0</v>
      </c>
      <c r="S91" s="9">
        <v>0</v>
      </c>
      <c r="T91" s="9">
        <v>0</v>
      </c>
    </row>
    <row r="92" spans="2:20" x14ac:dyDescent="0.45">
      <c r="B92" s="9">
        <v>49</v>
      </c>
      <c r="C92" s="9" t="s">
        <v>171</v>
      </c>
      <c r="D92" s="9">
        <v>0</v>
      </c>
      <c r="E92" s="9">
        <v>0</v>
      </c>
      <c r="F92" s="9">
        <v>2.032627225653755</v>
      </c>
      <c r="G92" s="9">
        <v>2.032627225653755</v>
      </c>
      <c r="H92" s="9">
        <v>2.032627225653755</v>
      </c>
      <c r="I92" s="9">
        <v>2.032627225653755</v>
      </c>
      <c r="J92" s="9">
        <v>2.032627225653755</v>
      </c>
      <c r="K92" s="9">
        <v>3.0489408384806338</v>
      </c>
      <c r="L92" s="9">
        <v>3.0489408384806347</v>
      </c>
      <c r="M92" s="9">
        <v>3.0489408384806347</v>
      </c>
      <c r="N92" s="9">
        <v>3.0489408384806347</v>
      </c>
      <c r="O92" s="9">
        <v>3.0489408384806347</v>
      </c>
      <c r="P92" s="9">
        <v>1.4518765897526826</v>
      </c>
      <c r="Q92" s="9">
        <v>1.4518765897526826</v>
      </c>
      <c r="R92" s="9">
        <v>1.4518765897526826</v>
      </c>
      <c r="S92" s="9">
        <v>1.4518765897526826</v>
      </c>
      <c r="T92" s="9">
        <v>1.4518765897526826</v>
      </c>
    </row>
    <row r="93" spans="2:20" x14ac:dyDescent="0.45">
      <c r="B93" s="9">
        <v>50</v>
      </c>
      <c r="C93" s="9" t="s">
        <v>174</v>
      </c>
      <c r="D93" s="9">
        <v>6.0452026228151503</v>
      </c>
      <c r="E93" s="9">
        <v>1.3601705901334087</v>
      </c>
      <c r="F93" s="9">
        <v>0</v>
      </c>
      <c r="G93" s="9">
        <v>0</v>
      </c>
      <c r="H93" s="9">
        <v>0</v>
      </c>
      <c r="I93" s="9">
        <v>0</v>
      </c>
      <c r="J93" s="9">
        <v>0</v>
      </c>
      <c r="K93" s="9">
        <v>0</v>
      </c>
      <c r="L93" s="9">
        <v>0</v>
      </c>
      <c r="M93" s="9">
        <v>0</v>
      </c>
      <c r="N93" s="9">
        <v>0</v>
      </c>
      <c r="O93" s="9">
        <v>0</v>
      </c>
      <c r="P93" s="9">
        <v>0</v>
      </c>
      <c r="Q93" s="9">
        <v>0</v>
      </c>
      <c r="R93" s="9">
        <v>0</v>
      </c>
      <c r="S93" s="9">
        <v>0</v>
      </c>
      <c r="T93" s="9">
        <v>0</v>
      </c>
    </row>
    <row r="94" spans="2:20" x14ac:dyDescent="0.45">
      <c r="B94" s="9">
        <v>50</v>
      </c>
      <c r="C94" s="9" t="s">
        <v>174</v>
      </c>
      <c r="D94" s="9">
        <v>0</v>
      </c>
      <c r="E94" s="9">
        <v>0</v>
      </c>
      <c r="F94" s="9">
        <v>2.1600957194334272</v>
      </c>
      <c r="G94" s="9">
        <v>2.1600957194334267</v>
      </c>
      <c r="H94" s="9">
        <v>2.1600957194334267</v>
      </c>
      <c r="I94" s="9">
        <v>2.1600957194334267</v>
      </c>
      <c r="J94" s="9">
        <v>2.1600957194334267</v>
      </c>
      <c r="K94" s="9">
        <v>3.2401435791501414</v>
      </c>
      <c r="L94" s="9">
        <v>3.2401435791501414</v>
      </c>
      <c r="M94" s="9">
        <v>3.240143579150141</v>
      </c>
      <c r="N94" s="9">
        <v>3.240143579150141</v>
      </c>
      <c r="O94" s="9">
        <v>3.2401435791501414</v>
      </c>
      <c r="P94" s="9">
        <v>1.3500598246458917</v>
      </c>
      <c r="Q94" s="9">
        <v>1.3500598246458917</v>
      </c>
      <c r="R94" s="9">
        <v>1.3500598246458917</v>
      </c>
      <c r="S94" s="9">
        <v>1.3500598246458917</v>
      </c>
      <c r="T94" s="9">
        <v>1.3500598246458917</v>
      </c>
    </row>
    <row r="95" spans="2:20" x14ac:dyDescent="0.45">
      <c r="B95" s="9">
        <v>52</v>
      </c>
      <c r="C95" s="9" t="s">
        <v>179</v>
      </c>
      <c r="D95" s="9">
        <v>0.59198725081343229</v>
      </c>
      <c r="E95" s="9">
        <v>0</v>
      </c>
      <c r="F95" s="9">
        <v>0</v>
      </c>
      <c r="G95" s="9">
        <v>0</v>
      </c>
      <c r="H95" s="9">
        <v>0</v>
      </c>
      <c r="I95" s="9">
        <v>0</v>
      </c>
      <c r="J95" s="9">
        <v>0</v>
      </c>
      <c r="K95" s="9">
        <v>0</v>
      </c>
      <c r="L95" s="9">
        <v>0</v>
      </c>
      <c r="M95" s="9">
        <v>0</v>
      </c>
      <c r="N95" s="9">
        <v>0</v>
      </c>
      <c r="O95" s="9">
        <v>0</v>
      </c>
      <c r="P95" s="9">
        <v>0</v>
      </c>
      <c r="Q95" s="9">
        <v>0</v>
      </c>
      <c r="R95" s="9">
        <v>0</v>
      </c>
      <c r="S95" s="9">
        <v>0</v>
      </c>
      <c r="T95" s="9">
        <v>0</v>
      </c>
    </row>
    <row r="96" spans="2:20" x14ac:dyDescent="0.45">
      <c r="B96" s="9">
        <v>52</v>
      </c>
      <c r="C96" s="9" t="s">
        <v>179</v>
      </c>
      <c r="D96" s="9">
        <v>0</v>
      </c>
      <c r="E96" s="9">
        <v>0</v>
      </c>
      <c r="F96" s="9"/>
      <c r="G96" s="9">
        <v>0.16158804491797663</v>
      </c>
      <c r="H96" s="9">
        <v>0.16158804491797663</v>
      </c>
      <c r="I96" s="9">
        <v>0.16158804491797663</v>
      </c>
      <c r="J96" s="9"/>
      <c r="K96" s="9"/>
      <c r="L96" s="9">
        <v>7.4076820943470081E-2</v>
      </c>
      <c r="M96" s="9">
        <v>7.4076820943470095E-2</v>
      </c>
      <c r="N96" s="9">
        <v>7.4076820943470095E-2</v>
      </c>
      <c r="O96" s="9"/>
      <c r="P96" s="9"/>
      <c r="Q96" s="9"/>
      <c r="R96" s="9"/>
      <c r="S96" s="9"/>
      <c r="T96" s="9"/>
    </row>
    <row r="97" spans="2:20" x14ac:dyDescent="0.45">
      <c r="B97" s="9">
        <v>53</v>
      </c>
      <c r="C97" s="9" t="s">
        <v>182</v>
      </c>
      <c r="D97" s="9">
        <v>3.5440727170708773E-13</v>
      </c>
      <c r="E97" s="9">
        <v>0</v>
      </c>
      <c r="F97" s="9">
        <v>0</v>
      </c>
      <c r="G97" s="9">
        <v>0</v>
      </c>
      <c r="H97" s="9">
        <v>0</v>
      </c>
      <c r="I97" s="9">
        <v>0</v>
      </c>
      <c r="J97" s="9">
        <v>0</v>
      </c>
      <c r="K97" s="9">
        <v>0</v>
      </c>
      <c r="L97" s="9">
        <v>0</v>
      </c>
      <c r="M97" s="9">
        <v>0</v>
      </c>
      <c r="N97" s="9">
        <v>0</v>
      </c>
      <c r="O97" s="9">
        <v>0</v>
      </c>
      <c r="P97" s="9">
        <v>0</v>
      </c>
      <c r="Q97" s="9">
        <v>0</v>
      </c>
      <c r="R97" s="9">
        <v>0</v>
      </c>
      <c r="S97" s="9">
        <v>0</v>
      </c>
      <c r="T97" s="9">
        <v>0</v>
      </c>
    </row>
    <row r="98" spans="2:20" x14ac:dyDescent="0.45">
      <c r="B98" s="9">
        <v>53</v>
      </c>
      <c r="C98" s="9" t="s">
        <v>182</v>
      </c>
      <c r="D98" s="9">
        <v>0</v>
      </c>
      <c r="E98" s="9">
        <v>0</v>
      </c>
      <c r="F98" s="9"/>
      <c r="G98" s="9">
        <v>9.0120991935753726E-14</v>
      </c>
      <c r="H98" s="9">
        <v>9.0120991935753726E-14</v>
      </c>
      <c r="I98" s="9">
        <v>9.0120991935753726E-14</v>
      </c>
      <c r="J98" s="9"/>
      <c r="K98" s="9"/>
      <c r="L98" s="9">
        <v>4.0597964830151746E-14</v>
      </c>
      <c r="M98" s="9">
        <v>4.0597964830151746E-14</v>
      </c>
      <c r="N98" s="9">
        <v>4.0597964830151746E-14</v>
      </c>
      <c r="O98" s="9"/>
      <c r="P98" s="9"/>
      <c r="Q98" s="9"/>
      <c r="R98" s="9"/>
      <c r="S98" s="9"/>
      <c r="T98" s="9"/>
    </row>
    <row r="99" spans="2:20" x14ac:dyDescent="0.45">
      <c r="B99" s="9">
        <v>54</v>
      </c>
      <c r="C99" s="9" t="s">
        <v>186</v>
      </c>
      <c r="D99" s="9">
        <v>2.651779210622347</v>
      </c>
      <c r="E99" s="9">
        <v>2.51919025009123</v>
      </c>
      <c r="F99" s="9">
        <v>0</v>
      </c>
      <c r="G99" s="9">
        <v>0</v>
      </c>
      <c r="H99" s="9">
        <v>0</v>
      </c>
      <c r="I99" s="9">
        <v>0</v>
      </c>
      <c r="J99" s="9">
        <v>0</v>
      </c>
      <c r="K99" s="9">
        <v>0</v>
      </c>
      <c r="L99" s="9">
        <v>0</v>
      </c>
      <c r="M99" s="9">
        <v>0</v>
      </c>
      <c r="N99" s="9">
        <v>0</v>
      </c>
      <c r="O99" s="9">
        <v>0</v>
      </c>
      <c r="P99" s="9">
        <v>0</v>
      </c>
      <c r="Q99" s="9">
        <v>0</v>
      </c>
      <c r="R99" s="9">
        <v>0</v>
      </c>
      <c r="S99" s="9">
        <v>0</v>
      </c>
      <c r="T99" s="9">
        <v>0</v>
      </c>
    </row>
    <row r="100" spans="2:20" x14ac:dyDescent="0.45">
      <c r="B100" s="9">
        <v>54</v>
      </c>
      <c r="C100" s="9" t="s">
        <v>186</v>
      </c>
      <c r="D100" s="9">
        <v>0</v>
      </c>
      <c r="E100" s="9">
        <v>0</v>
      </c>
      <c r="F100" s="9">
        <v>1.1110954892507636</v>
      </c>
      <c r="G100" s="9">
        <v>1.1110954892507636</v>
      </c>
      <c r="H100" s="9">
        <v>1.1110954892507636</v>
      </c>
      <c r="I100" s="9">
        <v>1.1110954892507636</v>
      </c>
      <c r="J100" s="9">
        <v>1.1110954892507636</v>
      </c>
      <c r="K100" s="9">
        <v>1.1110954892507636</v>
      </c>
      <c r="L100" s="9">
        <v>1.1110954892507636</v>
      </c>
      <c r="M100" s="9">
        <v>1.1110954892507636</v>
      </c>
      <c r="N100" s="9">
        <v>1.1110954892507636</v>
      </c>
      <c r="O100" s="9">
        <v>1.1110954892507636</v>
      </c>
      <c r="P100" s="9">
        <v>2.5191902500912282</v>
      </c>
      <c r="Q100" s="9">
        <v>2.5191902500912287</v>
      </c>
      <c r="R100" s="9">
        <v>2.5191902500912287</v>
      </c>
      <c r="S100" s="9">
        <v>2.5191902500912287</v>
      </c>
      <c r="T100" s="9">
        <v>2.5191902500912287</v>
      </c>
    </row>
    <row r="101" spans="2:20" x14ac:dyDescent="0.45">
      <c r="B101" s="9">
        <v>56</v>
      </c>
      <c r="C101" s="9" t="s">
        <v>329</v>
      </c>
      <c r="D101" s="9">
        <v>9.2060030764566391E-16</v>
      </c>
      <c r="E101" s="9">
        <v>1.3809004614684957E-16</v>
      </c>
      <c r="F101" s="9">
        <v>0</v>
      </c>
      <c r="G101" s="9">
        <v>0</v>
      </c>
      <c r="H101" s="9">
        <v>0</v>
      </c>
      <c r="I101" s="9">
        <v>0</v>
      </c>
      <c r="J101" s="9">
        <v>0</v>
      </c>
      <c r="K101" s="9">
        <v>0</v>
      </c>
      <c r="L101" s="9">
        <v>0</v>
      </c>
      <c r="M101" s="9">
        <v>0</v>
      </c>
      <c r="N101" s="9">
        <v>0</v>
      </c>
      <c r="O101" s="9">
        <v>0</v>
      </c>
      <c r="P101" s="9">
        <v>0</v>
      </c>
      <c r="Q101" s="9">
        <v>0</v>
      </c>
      <c r="R101" s="9">
        <v>0</v>
      </c>
      <c r="S101" s="9">
        <v>0</v>
      </c>
      <c r="T101" s="9">
        <v>0</v>
      </c>
    </row>
    <row r="102" spans="2:20" x14ac:dyDescent="0.45">
      <c r="B102" s="9">
        <v>56</v>
      </c>
      <c r="C102" s="9" t="s">
        <v>329</v>
      </c>
      <c r="D102" s="9">
        <v>0</v>
      </c>
      <c r="E102" s="9">
        <v>0</v>
      </c>
      <c r="F102" s="9">
        <v>1.8412006152913275E-16</v>
      </c>
      <c r="G102" s="9">
        <v>1.8412006152913277E-16</v>
      </c>
      <c r="H102" s="9">
        <v>1.8412006152913277E-16</v>
      </c>
      <c r="I102" s="9">
        <v>1.8412006152913277E-16</v>
      </c>
      <c r="J102" s="9">
        <v>1.8412006152913277E-16</v>
      </c>
      <c r="K102" s="9">
        <v>1.8412006152913275E-16</v>
      </c>
      <c r="L102" s="9">
        <v>1.8412006152913277E-16</v>
      </c>
      <c r="M102" s="9">
        <v>1.8412006152913277E-16</v>
      </c>
      <c r="N102" s="9">
        <v>1.8412006152913277E-16</v>
      </c>
      <c r="O102" s="9">
        <v>1.8412006152913277E-16</v>
      </c>
      <c r="P102" s="9">
        <v>1.3809004614684959E-16</v>
      </c>
      <c r="Q102" s="9">
        <v>1.3809004614684959E-16</v>
      </c>
      <c r="R102" s="9">
        <v>1.3809004614684959E-16</v>
      </c>
      <c r="S102" s="9">
        <v>1.3809004614684959E-16</v>
      </c>
      <c r="T102" s="9">
        <v>1.3809004614684959E-16</v>
      </c>
    </row>
    <row r="103" spans="2:20" x14ac:dyDescent="0.45">
      <c r="B103" s="9">
        <v>57</v>
      </c>
      <c r="C103" s="9" t="s">
        <v>163</v>
      </c>
      <c r="D103" s="9">
        <v>3.0526817496694894</v>
      </c>
      <c r="E103" s="9">
        <v>0.45790226245042343</v>
      </c>
      <c r="F103" s="9">
        <v>0</v>
      </c>
      <c r="G103" s="9">
        <v>0</v>
      </c>
      <c r="H103" s="9">
        <v>0</v>
      </c>
      <c r="I103" s="9">
        <v>0</v>
      </c>
      <c r="J103" s="9">
        <v>0</v>
      </c>
      <c r="K103" s="9">
        <v>0</v>
      </c>
      <c r="L103" s="9">
        <v>0</v>
      </c>
      <c r="M103" s="9">
        <v>0</v>
      </c>
      <c r="N103" s="9">
        <v>0</v>
      </c>
      <c r="O103" s="9">
        <v>0</v>
      </c>
      <c r="P103" s="9">
        <v>0</v>
      </c>
      <c r="Q103" s="9">
        <v>0</v>
      </c>
      <c r="R103" s="9">
        <v>0</v>
      </c>
      <c r="S103" s="9">
        <v>0</v>
      </c>
      <c r="T103" s="9">
        <v>0</v>
      </c>
    </row>
    <row r="104" spans="2:20" x14ac:dyDescent="0.45">
      <c r="B104" s="9">
        <v>57</v>
      </c>
      <c r="C104" s="9" t="s">
        <v>163</v>
      </c>
      <c r="D104" s="9">
        <v>0</v>
      </c>
      <c r="E104" s="9">
        <v>0</v>
      </c>
      <c r="F104" s="9">
        <v>1.1417094303891844</v>
      </c>
      <c r="G104" s="9">
        <v>1.1417094303891846</v>
      </c>
      <c r="H104" s="9">
        <v>1.1417094303891846</v>
      </c>
      <c r="I104" s="9">
        <v>1.1417094303891846</v>
      </c>
      <c r="J104" s="9">
        <v>1.1417094303891846</v>
      </c>
      <c r="K104" s="9">
        <v>1.1417094303891844</v>
      </c>
      <c r="L104" s="9">
        <v>1.1417094303891846</v>
      </c>
      <c r="M104" s="9">
        <v>1.1417094303891846</v>
      </c>
      <c r="N104" s="9">
        <v>1.1417094303891846</v>
      </c>
      <c r="O104" s="9">
        <v>1.1417094303891846</v>
      </c>
      <c r="P104" s="9">
        <v>0.45790226245042331</v>
      </c>
      <c r="Q104" s="9">
        <v>0.45790226245042331</v>
      </c>
      <c r="R104" s="9">
        <v>0.45790226245042331</v>
      </c>
      <c r="S104" s="9">
        <v>0.45790226245042331</v>
      </c>
      <c r="T104" s="9">
        <v>0.45790226245042331</v>
      </c>
    </row>
    <row r="105" spans="2:20" x14ac:dyDescent="0.45">
      <c r="B105" s="9">
        <v>58</v>
      </c>
      <c r="C105" s="9" t="s">
        <v>330</v>
      </c>
      <c r="D105" s="9">
        <v>5.0297541638904668E-14</v>
      </c>
      <c r="E105" s="9">
        <v>1.0898454117997223E-14</v>
      </c>
      <c r="F105" s="9">
        <v>0</v>
      </c>
      <c r="G105" s="9">
        <v>0</v>
      </c>
      <c r="H105" s="9">
        <v>0</v>
      </c>
      <c r="I105" s="9">
        <v>0</v>
      </c>
      <c r="J105" s="9">
        <v>0</v>
      </c>
      <c r="K105" s="9">
        <v>0</v>
      </c>
      <c r="L105" s="9">
        <v>0</v>
      </c>
      <c r="M105" s="9">
        <v>0</v>
      </c>
      <c r="N105" s="9">
        <v>0</v>
      </c>
      <c r="O105" s="9">
        <v>0</v>
      </c>
      <c r="P105" s="9">
        <v>0</v>
      </c>
      <c r="Q105" s="9">
        <v>0</v>
      </c>
      <c r="R105" s="9">
        <v>0</v>
      </c>
      <c r="S105" s="9">
        <v>0</v>
      </c>
      <c r="T105" s="9">
        <v>0</v>
      </c>
    </row>
    <row r="106" spans="2:20" x14ac:dyDescent="0.45">
      <c r="B106" s="9">
        <v>58</v>
      </c>
      <c r="C106" s="9" t="s">
        <v>330</v>
      </c>
      <c r="D106" s="9">
        <v>0</v>
      </c>
      <c r="E106" s="9">
        <v>0</v>
      </c>
      <c r="F106" s="9">
        <v>7.0307931886887722E-15</v>
      </c>
      <c r="G106" s="9">
        <v>7.0307931886887722E-15</v>
      </c>
      <c r="H106" s="9">
        <v>7.0307931886887722E-15</v>
      </c>
      <c r="I106" s="9">
        <v>7.0307931886887722E-15</v>
      </c>
      <c r="J106" s="9">
        <v>7.0307931886887722E-15</v>
      </c>
      <c r="K106" s="9">
        <v>7.0307931886887722E-15</v>
      </c>
      <c r="L106" s="9">
        <v>7.0307931886887722E-15</v>
      </c>
      <c r="M106" s="9">
        <v>7.0307931886887722E-15</v>
      </c>
      <c r="N106" s="9">
        <v>7.0307931886887722E-15</v>
      </c>
      <c r="O106" s="9">
        <v>7.0307931886887722E-15</v>
      </c>
      <c r="P106" s="9">
        <v>5.8589943239073087E-15</v>
      </c>
      <c r="Q106" s="9">
        <v>5.8589943239073087E-15</v>
      </c>
      <c r="R106" s="9">
        <v>5.8589943239073095E-15</v>
      </c>
      <c r="S106" s="9">
        <v>5.8589943239073095E-15</v>
      </c>
      <c r="T106" s="9">
        <v>5.8589943239073087E-15</v>
      </c>
    </row>
    <row r="107" spans="2:20" x14ac:dyDescent="0.45">
      <c r="B107" s="9">
        <v>59</v>
      </c>
      <c r="C107" s="9" t="s">
        <v>69</v>
      </c>
      <c r="D107" s="9">
        <v>3.9652813361001791E-3</v>
      </c>
      <c r="E107" s="9">
        <v>3.7670172692951726E-3</v>
      </c>
      <c r="F107" s="9">
        <v>0</v>
      </c>
      <c r="G107" s="9">
        <v>0</v>
      </c>
      <c r="H107" s="9">
        <v>0</v>
      </c>
      <c r="I107" s="9">
        <v>0</v>
      </c>
      <c r="J107" s="9">
        <v>0</v>
      </c>
      <c r="K107" s="9">
        <v>0</v>
      </c>
      <c r="L107" s="9">
        <v>0</v>
      </c>
      <c r="M107" s="9">
        <v>0</v>
      </c>
      <c r="N107" s="9">
        <v>0</v>
      </c>
      <c r="O107" s="9">
        <v>0</v>
      </c>
      <c r="P107" s="9">
        <v>0</v>
      </c>
      <c r="Q107" s="9">
        <v>0</v>
      </c>
      <c r="R107" s="9">
        <v>0</v>
      </c>
      <c r="S107" s="9">
        <v>0</v>
      </c>
      <c r="T107" s="9">
        <v>0</v>
      </c>
    </row>
    <row r="108" spans="2:20" x14ac:dyDescent="0.45">
      <c r="B108" s="9">
        <v>59</v>
      </c>
      <c r="C108" s="9" t="s">
        <v>69</v>
      </c>
      <c r="D108" s="9">
        <v>0</v>
      </c>
      <c r="E108" s="9">
        <v>0</v>
      </c>
      <c r="F108" s="9">
        <v>3.568753202637821E-3</v>
      </c>
      <c r="G108" s="9">
        <v>3.5687532026375123E-3</v>
      </c>
      <c r="H108" s="9">
        <v>3.5687532026368843E-3</v>
      </c>
      <c r="I108" s="9">
        <v>3.568753202635281E-3</v>
      </c>
      <c r="J108" s="9">
        <v>3.5687532026385106E-3</v>
      </c>
      <c r="K108" s="9">
        <v>3.5687532026319672E-3</v>
      </c>
      <c r="L108" s="9">
        <v>3.5687532026391611E-3</v>
      </c>
      <c r="M108" s="9">
        <v>3.5687532026356956E-3</v>
      </c>
      <c r="N108" s="9">
        <v>3.5687532026409761E-3</v>
      </c>
      <c r="O108" s="9">
        <v>3.5687532026377005E-3</v>
      </c>
      <c r="P108" s="9">
        <v>3.7670172694625505E-3</v>
      </c>
      <c r="Q108" s="9">
        <v>3.7670172694709639E-3</v>
      </c>
      <c r="R108" s="9">
        <v>3.7670172694682742E-3</v>
      </c>
      <c r="S108" s="9">
        <v>3.767017269468295E-3</v>
      </c>
      <c r="T108" s="9">
        <v>3.7670172694590116E-3</v>
      </c>
    </row>
    <row r="109" spans="2:20" x14ac:dyDescent="0.45">
      <c r="B109" s="9">
        <v>60</v>
      </c>
      <c r="C109" s="9" t="s">
        <v>331</v>
      </c>
      <c r="D109" s="9">
        <v>1.6304606284795483E-13</v>
      </c>
      <c r="E109" s="9">
        <v>1.5489375970555706E-13</v>
      </c>
      <c r="F109" s="9">
        <v>0</v>
      </c>
      <c r="G109" s="9">
        <v>0</v>
      </c>
      <c r="H109" s="9">
        <v>0</v>
      </c>
      <c r="I109" s="9">
        <v>0</v>
      </c>
      <c r="J109" s="9">
        <v>0</v>
      </c>
      <c r="K109" s="9">
        <v>0</v>
      </c>
      <c r="L109" s="9">
        <v>0</v>
      </c>
      <c r="M109" s="9">
        <v>0</v>
      </c>
      <c r="N109" s="9">
        <v>0</v>
      </c>
      <c r="O109" s="9">
        <v>0</v>
      </c>
      <c r="P109" s="9">
        <v>0</v>
      </c>
      <c r="Q109" s="9">
        <v>0</v>
      </c>
      <c r="R109" s="9">
        <v>0</v>
      </c>
      <c r="S109" s="9">
        <v>0</v>
      </c>
      <c r="T109" s="9">
        <v>0</v>
      </c>
    </row>
    <row r="110" spans="2:20" x14ac:dyDescent="0.45">
      <c r="B110" s="9">
        <v>60</v>
      </c>
      <c r="C110" s="9" t="s">
        <v>331</v>
      </c>
      <c r="D110" s="9">
        <v>0</v>
      </c>
      <c r="E110" s="9">
        <v>0</v>
      </c>
      <c r="F110" s="9">
        <v>4.7106627625534412E-13</v>
      </c>
      <c r="G110" s="9">
        <v>4.7438089820015531E-13</v>
      </c>
      <c r="H110" s="9">
        <v>4.7321348418185712E-13</v>
      </c>
      <c r="I110" s="9">
        <v>4.7321348418185701E-13</v>
      </c>
      <c r="J110" s="9">
        <v>4.7438089820015552E-13</v>
      </c>
      <c r="K110" s="9">
        <v>4.7137897643881673E-13</v>
      </c>
      <c r="L110" s="9">
        <v>4.7438089820015541E-13</v>
      </c>
      <c r="M110" s="9">
        <v>4.7321348418185712E-13</v>
      </c>
      <c r="N110" s="9">
        <v>4.7321348418185691E-13</v>
      </c>
      <c r="O110" s="9">
        <v>4.7438089820015541E-13</v>
      </c>
      <c r="P110" s="9">
        <v>5.0062663057255456E-13</v>
      </c>
      <c r="Q110" s="9">
        <v>5.0747657982716081E-13</v>
      </c>
      <c r="R110" s="9">
        <v>5.1280431813629829E-13</v>
      </c>
      <c r="S110" s="9">
        <v>5.1280431813629829E-13</v>
      </c>
      <c r="T110" s="9">
        <v>5.0747657982716081E-13</v>
      </c>
    </row>
    <row r="111" spans="2:20" x14ac:dyDescent="0.45">
      <c r="B111" s="9">
        <v>277</v>
      </c>
      <c r="C111" s="9" t="s">
        <v>23</v>
      </c>
      <c r="D111" s="9">
        <v>1.680000000076324</v>
      </c>
      <c r="E111" s="9">
        <v>1.5960000000725068</v>
      </c>
      <c r="F111" s="9">
        <v>0</v>
      </c>
      <c r="G111" s="9">
        <v>0</v>
      </c>
      <c r="H111" s="9">
        <v>0</v>
      </c>
      <c r="I111" s="9">
        <v>0</v>
      </c>
      <c r="J111" s="9">
        <v>0</v>
      </c>
      <c r="K111" s="9">
        <v>0</v>
      </c>
      <c r="L111" s="9">
        <v>0</v>
      </c>
      <c r="M111" s="9">
        <v>0</v>
      </c>
      <c r="N111" s="9">
        <v>0</v>
      </c>
      <c r="O111" s="9">
        <v>0</v>
      </c>
      <c r="P111" s="9">
        <v>0</v>
      </c>
      <c r="Q111" s="9">
        <v>0</v>
      </c>
      <c r="R111" s="9">
        <v>0</v>
      </c>
      <c r="S111" s="9">
        <v>0</v>
      </c>
      <c r="T111" s="9">
        <v>0</v>
      </c>
    </row>
    <row r="112" spans="2:20" x14ac:dyDescent="0.45">
      <c r="B112" s="9">
        <v>277</v>
      </c>
      <c r="C112" s="9" t="s">
        <v>23</v>
      </c>
      <c r="D112" s="9">
        <v>0</v>
      </c>
      <c r="E112" s="9">
        <v>0</v>
      </c>
      <c r="F112" s="9">
        <v>-1.5296136158740388E-3</v>
      </c>
      <c r="G112" s="9">
        <v>3.3884163850054474E-4</v>
      </c>
      <c r="H112" s="9">
        <v>3.7063946624984318E-4</v>
      </c>
      <c r="I112" s="9">
        <v>1.0942989392317812E-3</v>
      </c>
      <c r="J112" s="9">
        <v>4.5267384397097515E-4</v>
      </c>
      <c r="K112" s="9">
        <v>-1.6109088072200919</v>
      </c>
      <c r="L112" s="9">
        <v>3.5778991754060817E-2</v>
      </c>
      <c r="M112" s="9">
        <v>0.62534472027547727</v>
      </c>
      <c r="N112" s="9">
        <v>1.1868733880716338</v>
      </c>
      <c r="O112" s="9">
        <v>0.41948096202544677</v>
      </c>
      <c r="P112" s="9">
        <v>-1.6190514709737134</v>
      </c>
      <c r="Q112" s="9">
        <v>1.2531028847798114</v>
      </c>
      <c r="R112" s="9">
        <v>0.41486656010547357</v>
      </c>
      <c r="S112" s="9">
        <v>1.0550985129547152</v>
      </c>
      <c r="T112" s="9">
        <v>-0.45964579896212426</v>
      </c>
    </row>
    <row r="113" spans="2:20" x14ac:dyDescent="0.45">
      <c r="B113" s="9">
        <v>278</v>
      </c>
      <c r="C113" s="9" t="s">
        <v>38</v>
      </c>
      <c r="D113" s="9">
        <v>6.5722999118290937E-11</v>
      </c>
      <c r="E113" s="9">
        <v>6.2436849162376372E-11</v>
      </c>
      <c r="F113" s="9">
        <v>0</v>
      </c>
      <c r="G113" s="9">
        <v>0</v>
      </c>
      <c r="H113" s="9">
        <v>0</v>
      </c>
      <c r="I113" s="9">
        <v>0</v>
      </c>
      <c r="J113" s="9">
        <v>0</v>
      </c>
      <c r="K113" s="9">
        <v>0</v>
      </c>
      <c r="L113" s="9">
        <v>0</v>
      </c>
      <c r="M113" s="9">
        <v>0</v>
      </c>
      <c r="N113" s="9">
        <v>0</v>
      </c>
      <c r="O113" s="9">
        <v>0</v>
      </c>
      <c r="P113" s="9">
        <v>0</v>
      </c>
      <c r="Q113" s="9">
        <v>0</v>
      </c>
      <c r="R113" s="9">
        <v>0</v>
      </c>
      <c r="S113" s="9">
        <v>0</v>
      </c>
      <c r="T113" s="9">
        <v>0</v>
      </c>
    </row>
    <row r="114" spans="2:20" x14ac:dyDescent="0.45">
      <c r="B114" s="9">
        <v>278</v>
      </c>
      <c r="C114" s="9" t="s">
        <v>38</v>
      </c>
      <c r="D114" s="9">
        <v>0</v>
      </c>
      <c r="E114" s="9">
        <v>0</v>
      </c>
      <c r="F114" s="9">
        <v>-1.005921682330865E-11</v>
      </c>
      <c r="G114" s="9">
        <v>-4.2724361926630761E-12</v>
      </c>
      <c r="H114" s="9">
        <v>-2.414250331174175E-12</v>
      </c>
      <c r="I114" s="9">
        <v>-3.5778749853231587E-12</v>
      </c>
      <c r="J114" s="9">
        <v>-3.3899001000159487E-12</v>
      </c>
      <c r="K114" s="9">
        <v>-1.265884051999364E-11</v>
      </c>
      <c r="L114" s="9">
        <v>1.7567970771553977E-12</v>
      </c>
      <c r="M114" s="9">
        <v>1.5230657070417203E-12</v>
      </c>
      <c r="N114" s="9">
        <v>3.2064702014354983E-12</v>
      </c>
      <c r="O114" s="9">
        <v>2.128364784528417E-12</v>
      </c>
      <c r="P114" s="9">
        <v>-8.9470218874627872E-11</v>
      </c>
      <c r="Q114" s="9">
        <v>2.0291617914941834E-11</v>
      </c>
      <c r="R114" s="9">
        <v>2.6201235981023246E-11</v>
      </c>
      <c r="S114" s="9">
        <v>1.4213860313701534E-11</v>
      </c>
      <c r="T114" s="9">
        <v>-2.1422192455051074E-11</v>
      </c>
    </row>
    <row r="115" spans="2:20" x14ac:dyDescent="0.45">
      <c r="B115" s="9">
        <v>279</v>
      </c>
      <c r="C115" s="9" t="s">
        <v>51</v>
      </c>
      <c r="D115" s="9">
        <v>7.0916983153897518E-11</v>
      </c>
      <c r="E115" s="9">
        <v>6.7371133996202612E-11</v>
      </c>
      <c r="F115" s="9">
        <v>0</v>
      </c>
      <c r="G115" s="9">
        <v>0</v>
      </c>
      <c r="H115" s="9">
        <v>0</v>
      </c>
      <c r="I115" s="9">
        <v>0</v>
      </c>
      <c r="J115" s="9">
        <v>0</v>
      </c>
      <c r="K115" s="9">
        <v>0</v>
      </c>
      <c r="L115" s="9">
        <v>0</v>
      </c>
      <c r="M115" s="9">
        <v>0</v>
      </c>
      <c r="N115" s="9">
        <v>0</v>
      </c>
      <c r="O115" s="9">
        <v>0</v>
      </c>
      <c r="P115" s="9">
        <v>0</v>
      </c>
      <c r="Q115" s="9">
        <v>0</v>
      </c>
      <c r="R115" s="9">
        <v>0</v>
      </c>
      <c r="S115" s="9">
        <v>0</v>
      </c>
      <c r="T115" s="9">
        <v>0</v>
      </c>
    </row>
    <row r="116" spans="2:20" x14ac:dyDescent="0.45">
      <c r="B116" s="9">
        <v>279</v>
      </c>
      <c r="C116" s="9" t="s">
        <v>51</v>
      </c>
      <c r="D116" s="9">
        <v>0</v>
      </c>
      <c r="E116" s="9">
        <v>0</v>
      </c>
      <c r="F116" s="9">
        <v>-1.4262818586780647E-11</v>
      </c>
      <c r="G116" s="9">
        <v>-5.4046518107925734E-12</v>
      </c>
      <c r="H116" s="9">
        <v>-3.9458260092438371E-12</v>
      </c>
      <c r="I116" s="9">
        <v>-5.5502600471944807E-12</v>
      </c>
      <c r="J116" s="9">
        <v>-4.141306924177434E-12</v>
      </c>
      <c r="K116" s="9">
        <v>-4.595424712543181E-11</v>
      </c>
      <c r="L116" s="9">
        <v>1.2836503201823431E-11</v>
      </c>
      <c r="M116" s="9">
        <v>8.9560836974860802E-12</v>
      </c>
      <c r="N116" s="9">
        <v>1.2351527628682179E-11</v>
      </c>
      <c r="O116" s="9">
        <v>1.3470707126405149E-11</v>
      </c>
      <c r="P116" s="9">
        <v>-3.3144251859356045E-11</v>
      </c>
      <c r="Q116" s="9">
        <v>3.6060660494330347E-12</v>
      </c>
      <c r="R116" s="9">
        <v>-5.2176881411187522E-14</v>
      </c>
      <c r="S116" s="9">
        <v>-1.5422413818023425E-12</v>
      </c>
      <c r="T116" s="9">
        <v>-1.046609851452615E-11</v>
      </c>
    </row>
    <row r="117" spans="2:20" x14ac:dyDescent="0.45">
      <c r="B117" s="9">
        <v>280</v>
      </c>
      <c r="C117" s="9" t="s">
        <v>39</v>
      </c>
      <c r="D117" s="9">
        <v>1.8413730931988229E-10</v>
      </c>
      <c r="E117" s="9">
        <v>1.7493044385388827E-10</v>
      </c>
      <c r="F117" s="9">
        <v>0</v>
      </c>
      <c r="G117" s="9">
        <v>0</v>
      </c>
      <c r="H117" s="9">
        <v>0</v>
      </c>
      <c r="I117" s="9">
        <v>0</v>
      </c>
      <c r="J117" s="9">
        <v>0</v>
      </c>
      <c r="K117" s="9">
        <v>0</v>
      </c>
      <c r="L117" s="9">
        <v>0</v>
      </c>
      <c r="M117" s="9">
        <v>0</v>
      </c>
      <c r="N117" s="9">
        <v>0</v>
      </c>
      <c r="O117" s="9">
        <v>0</v>
      </c>
      <c r="P117" s="9">
        <v>0</v>
      </c>
      <c r="Q117" s="9">
        <v>0</v>
      </c>
      <c r="R117" s="9">
        <v>0</v>
      </c>
      <c r="S117" s="9">
        <v>0</v>
      </c>
      <c r="T117" s="9">
        <v>0</v>
      </c>
    </row>
    <row r="118" spans="2:20" x14ac:dyDescent="0.45">
      <c r="B118" s="9">
        <v>280</v>
      </c>
      <c r="C118" s="9" t="s">
        <v>39</v>
      </c>
      <c r="D118" s="9">
        <v>0</v>
      </c>
      <c r="E118" s="9">
        <v>0</v>
      </c>
      <c r="F118" s="9">
        <v>-8.684171232437668E-12</v>
      </c>
      <c r="G118" s="9">
        <v>-3.359420207373641E-12</v>
      </c>
      <c r="H118" s="9">
        <v>-4.4479547465381225E-12</v>
      </c>
      <c r="I118" s="9">
        <v>-5.3976638681215894E-12</v>
      </c>
      <c r="J118" s="9">
        <v>-2.7219007665078298E-12</v>
      </c>
      <c r="K118" s="9">
        <v>-2.3939247513259449E-11</v>
      </c>
      <c r="L118" s="9">
        <v>1.1611719338178539E-11</v>
      </c>
      <c r="M118" s="9">
        <v>-1.2968088355380485E-13</v>
      </c>
      <c r="N118" s="9">
        <v>2.0719935997583712E-12</v>
      </c>
      <c r="O118" s="9">
        <v>1.1437502645645543E-11</v>
      </c>
      <c r="P118" s="9">
        <v>-1.713181096424025E-11</v>
      </c>
      <c r="Q118" s="9">
        <v>3.1195840362280804E-13</v>
      </c>
      <c r="R118" s="9">
        <v>-7.708140087979089E-12</v>
      </c>
      <c r="S118" s="9">
        <v>-2.7497598803631359E-12</v>
      </c>
      <c r="T118" s="9">
        <v>-8.1571016305054627E-12</v>
      </c>
    </row>
    <row r="119" spans="2:20" x14ac:dyDescent="0.45">
      <c r="B119" s="9">
        <v>281</v>
      </c>
      <c r="C119" s="9" t="s">
        <v>52</v>
      </c>
      <c r="D119" s="9">
        <v>1.5598042942933364E-10</v>
      </c>
      <c r="E119" s="9">
        <v>1.4818140795786674E-10</v>
      </c>
      <c r="F119" s="9">
        <v>0</v>
      </c>
      <c r="G119" s="9">
        <v>0</v>
      </c>
      <c r="H119" s="9">
        <v>0</v>
      </c>
      <c r="I119" s="9">
        <v>0</v>
      </c>
      <c r="J119" s="9">
        <v>0</v>
      </c>
      <c r="K119" s="9">
        <v>0</v>
      </c>
      <c r="L119" s="9">
        <v>0</v>
      </c>
      <c r="M119" s="9">
        <v>0</v>
      </c>
      <c r="N119" s="9">
        <v>0</v>
      </c>
      <c r="O119" s="9">
        <v>0</v>
      </c>
      <c r="P119" s="9">
        <v>0</v>
      </c>
      <c r="Q119" s="9">
        <v>0</v>
      </c>
      <c r="R119" s="9">
        <v>0</v>
      </c>
      <c r="S119" s="9">
        <v>0</v>
      </c>
      <c r="T119" s="9">
        <v>0</v>
      </c>
    </row>
    <row r="120" spans="2:20" x14ac:dyDescent="0.45">
      <c r="B120" s="9">
        <v>281</v>
      </c>
      <c r="C120" s="9" t="s">
        <v>52</v>
      </c>
      <c r="D120" s="9">
        <v>0</v>
      </c>
      <c r="E120" s="9">
        <v>0</v>
      </c>
      <c r="F120" s="9">
        <v>-1.5331449718529544E-11</v>
      </c>
      <c r="G120" s="9">
        <v>-1.3923103769701696E-11</v>
      </c>
      <c r="H120" s="9">
        <v>-1.0686682987571754E-11</v>
      </c>
      <c r="I120" s="9">
        <v>-1.760694567439092E-11</v>
      </c>
      <c r="J120" s="9">
        <v>-1.3224151392281272E-11</v>
      </c>
      <c r="K120" s="9">
        <v>-1.9811519375038467E-11</v>
      </c>
      <c r="L120" s="9">
        <v>1.8888281152929441E-12</v>
      </c>
      <c r="M120" s="9">
        <v>6.0008541017987268E-13</v>
      </c>
      <c r="N120" s="9">
        <v>1.4566604787871308E-12</v>
      </c>
      <c r="O120" s="9">
        <v>1.9642960721081247E-12</v>
      </c>
      <c r="P120" s="9">
        <v>-6.1596805855061494E-11</v>
      </c>
      <c r="Q120" s="9">
        <v>-2.0907493236341275E-11</v>
      </c>
      <c r="R120" s="9">
        <v>-2.6098536543828576E-11</v>
      </c>
      <c r="S120" s="9">
        <v>-2.8631928210220334E-11</v>
      </c>
      <c r="T120" s="9">
        <v>-3.9620015478756484E-11</v>
      </c>
    </row>
    <row r="121" spans="2:20" x14ac:dyDescent="0.45">
      <c r="B121" s="9">
        <v>282</v>
      </c>
      <c r="C121" s="9" t="s">
        <v>65</v>
      </c>
      <c r="D121" s="9">
        <v>1.155931194310294E-10</v>
      </c>
      <c r="E121" s="9">
        <v>1.0981346345947794E-10</v>
      </c>
      <c r="F121" s="9">
        <v>0</v>
      </c>
      <c r="G121" s="9">
        <v>0</v>
      </c>
      <c r="H121" s="9">
        <v>0</v>
      </c>
      <c r="I121" s="9">
        <v>0</v>
      </c>
      <c r="J121" s="9">
        <v>0</v>
      </c>
      <c r="K121" s="9">
        <v>0</v>
      </c>
      <c r="L121" s="9">
        <v>0</v>
      </c>
      <c r="M121" s="9">
        <v>0</v>
      </c>
      <c r="N121" s="9">
        <v>0</v>
      </c>
      <c r="O121" s="9">
        <v>0</v>
      </c>
      <c r="P121" s="9">
        <v>0</v>
      </c>
      <c r="Q121" s="9">
        <v>0</v>
      </c>
      <c r="R121" s="9">
        <v>0</v>
      </c>
      <c r="S121" s="9">
        <v>0</v>
      </c>
      <c r="T121" s="9">
        <v>0</v>
      </c>
    </row>
    <row r="122" spans="2:20" x14ac:dyDescent="0.45">
      <c r="B122" s="9">
        <v>282</v>
      </c>
      <c r="C122" s="9" t="s">
        <v>65</v>
      </c>
      <c r="D122" s="9">
        <v>0</v>
      </c>
      <c r="E122" s="9">
        <v>0</v>
      </c>
      <c r="F122" s="9">
        <v>-1.322596471177204E-11</v>
      </c>
      <c r="G122" s="9">
        <v>-7.8698040266265539E-12</v>
      </c>
      <c r="H122" s="9">
        <v>-7.2775340614059526E-12</v>
      </c>
      <c r="I122" s="9">
        <v>-9.8833221212949239E-12</v>
      </c>
      <c r="J122" s="9">
        <v>-6.9831150844244167E-12</v>
      </c>
      <c r="K122" s="9">
        <v>-2.9712265576784364E-11</v>
      </c>
      <c r="L122" s="9">
        <v>8.2495305701803807E-12</v>
      </c>
      <c r="M122" s="9">
        <v>2.806292488818286E-12</v>
      </c>
      <c r="N122" s="9">
        <v>5.6306999883234048E-12</v>
      </c>
      <c r="O122" s="9">
        <v>8.467136043744405E-12</v>
      </c>
      <c r="P122" s="9">
        <v>-3.1664100249929396E-11</v>
      </c>
      <c r="Q122" s="9">
        <v>-4.0030267891625243E-12</v>
      </c>
      <c r="R122" s="9">
        <v>-1.2939441835074857E-11</v>
      </c>
      <c r="S122" s="9">
        <v>-8.8868861789088688E-12</v>
      </c>
      <c r="T122" s="9">
        <v>-1.6572601709782884E-11</v>
      </c>
    </row>
    <row r="123" spans="2:20" x14ac:dyDescent="0.45">
      <c r="B123" s="9">
        <v>287</v>
      </c>
      <c r="C123" s="9" t="s">
        <v>112</v>
      </c>
      <c r="D123" s="9">
        <v>11.56445267793622</v>
      </c>
      <c r="E123" s="9">
        <v>10.986230044039418</v>
      </c>
      <c r="F123" s="9">
        <v>0</v>
      </c>
      <c r="G123" s="9">
        <v>0</v>
      </c>
      <c r="H123" s="9">
        <v>0</v>
      </c>
      <c r="I123" s="9">
        <v>0</v>
      </c>
      <c r="J123" s="9">
        <v>0</v>
      </c>
      <c r="K123" s="9">
        <v>0</v>
      </c>
      <c r="L123" s="9">
        <v>0</v>
      </c>
      <c r="M123" s="9">
        <v>0</v>
      </c>
      <c r="N123" s="9">
        <v>0</v>
      </c>
      <c r="O123" s="9">
        <v>0</v>
      </c>
      <c r="P123" s="9">
        <v>0</v>
      </c>
      <c r="Q123" s="9">
        <v>0</v>
      </c>
      <c r="R123" s="9">
        <v>0</v>
      </c>
      <c r="S123" s="9">
        <v>0</v>
      </c>
      <c r="T123" s="9">
        <v>0</v>
      </c>
    </row>
    <row r="124" spans="2:20" x14ac:dyDescent="0.45">
      <c r="B124" s="9">
        <v>287</v>
      </c>
      <c r="C124" s="9" t="s">
        <v>112</v>
      </c>
      <c r="D124" s="9">
        <v>0</v>
      </c>
      <c r="E124" s="9">
        <v>0</v>
      </c>
      <c r="F124" s="9">
        <v>-3.8003495979670561</v>
      </c>
      <c r="G124" s="9">
        <v>0.12188776436374753</v>
      </c>
      <c r="H124" s="9">
        <v>1.5639007554147302</v>
      </c>
      <c r="I124" s="9">
        <v>3.4811942087286774</v>
      </c>
      <c r="J124" s="9">
        <v>1.1702406521367117</v>
      </c>
      <c r="K124" s="9">
        <v>-12.359172393912822</v>
      </c>
      <c r="L124" s="9">
        <v>0.40444997489976509</v>
      </c>
      <c r="M124" s="9">
        <v>7.375603694475279</v>
      </c>
      <c r="N124" s="9">
        <v>9.8286512980297136</v>
      </c>
      <c r="O124" s="9">
        <v>1.3979938204894835</v>
      </c>
      <c r="P124" s="9">
        <v>-12.359172393812486</v>
      </c>
      <c r="Q124" s="9">
        <v>7.458799145362109</v>
      </c>
      <c r="R124" s="9">
        <v>4.8865623842559627</v>
      </c>
      <c r="S124" s="9">
        <v>7.2648581168162973</v>
      </c>
      <c r="T124" s="9">
        <v>-5.0162985976618844E-4</v>
      </c>
    </row>
    <row r="199" spans="1:33" s="3" customFormat="1" x14ac:dyDescent="0.4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</row>
    <row r="200" spans="1:33" s="3" customFormat="1" x14ac:dyDescent="0.4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</row>
    <row r="201" spans="1:33" s="3" customFormat="1" x14ac:dyDescent="0.4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</row>
    <row r="202" spans="1:33" s="3" customFormat="1" x14ac:dyDescent="0.4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</row>
    <row r="203" spans="1:33" s="3" customFormat="1" x14ac:dyDescent="0.4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</row>
    <row r="204" spans="1:33" s="3" customFormat="1" x14ac:dyDescent="0.4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</row>
    <row r="205" spans="1:33" s="3" customFormat="1" x14ac:dyDescent="0.4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</row>
    <row r="206" spans="1:33" s="3" customFormat="1" x14ac:dyDescent="0.4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</row>
  </sheetData>
  <sheetProtection selectLockedCells="1"/>
  <conditionalFormatting sqref="E4">
    <cfRule type="cellIs" dxfId="7" priority="1" operator="lessThan">
      <formula>0</formula>
    </cfRule>
  </conditionalFormatting>
  <dataValidations count="3">
    <dataValidation type="list" allowBlank="1" showInputMessage="1" showErrorMessage="1" sqref="E8">
      <formula1>#REF!</formula1>
    </dataValidation>
    <dataValidation type="list" allowBlank="1" showInputMessage="1" showErrorMessage="1" sqref="E6">
      <formula1>rngTimePeriodsList</formula1>
    </dataValidation>
    <dataValidation type="list" allowBlank="1" showInputMessage="1" showErrorMessage="1" sqref="E10">
      <formula1>#REF!</formula1>
    </dataValidation>
  </dataValidations>
  <pageMargins left="0.7" right="0.7" top="0.75" bottom="0.75" header="0.3" footer="0.3"/>
  <drawing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>
    <tabColor theme="5" tint="0.39997558519241921"/>
  </sheetPr>
  <dimension ref="A4:AG206"/>
  <sheetViews>
    <sheetView zoomScale="85" zoomScaleNormal="85" workbookViewId="0"/>
  </sheetViews>
  <sheetFormatPr defaultColWidth="8.19921875" defaultRowHeight="16.8" x14ac:dyDescent="0.45"/>
  <cols>
    <col min="1" max="1" width="3.09765625" style="1" customWidth="1"/>
    <col min="2" max="2" width="7.09765625" style="1" customWidth="1"/>
    <col min="3" max="3" width="32.296875" style="1" customWidth="1"/>
    <col min="4" max="4" width="17.09765625" style="1" customWidth="1"/>
    <col min="5" max="5" width="17.59765625" style="1" customWidth="1"/>
    <col min="6" max="6" width="48.3984375" style="1" customWidth="1"/>
    <col min="7" max="7" width="15.59765625" style="1" customWidth="1"/>
    <col min="8" max="8" width="15.69921875" style="1" customWidth="1"/>
    <col min="9" max="9" width="20" style="1" customWidth="1"/>
    <col min="10" max="10" width="19.296875" style="1" customWidth="1"/>
    <col min="11" max="11" width="16.09765625" style="1" customWidth="1"/>
    <col min="12" max="12" width="14.5" style="1" customWidth="1"/>
    <col min="13" max="13" width="14.59765625" style="1" customWidth="1"/>
    <col min="14" max="14" width="18.8984375" style="1" customWidth="1"/>
    <col min="15" max="15" width="18.19921875" style="1" customWidth="1"/>
    <col min="16" max="16" width="13.8984375" style="1" customWidth="1"/>
    <col min="17" max="17" width="12.3984375" style="1" customWidth="1"/>
    <col min="18" max="18" width="12.5" style="1" customWidth="1"/>
    <col min="19" max="19" width="16.796875" style="1" customWidth="1"/>
    <col min="20" max="20" width="16.09765625" style="1" customWidth="1"/>
    <col min="21" max="16384" width="8.19921875" style="1"/>
  </cols>
  <sheetData>
    <row r="4" spans="4:6" x14ac:dyDescent="0.45">
      <c r="D4" s="22" t="s">
        <v>4</v>
      </c>
      <c r="E4" s="9"/>
      <c r="F4" s="11" t="s">
        <v>8</v>
      </c>
    </row>
    <row r="6" spans="4:6" x14ac:dyDescent="0.45">
      <c r="D6" s="4" t="s">
        <v>301</v>
      </c>
      <c r="E6" s="8">
        <v>2050</v>
      </c>
    </row>
    <row r="8" spans="4:6" x14ac:dyDescent="0.45">
      <c r="D8" s="4" t="s">
        <v>302</v>
      </c>
      <c r="E8" s="8" t="s">
        <v>299</v>
      </c>
    </row>
    <row r="10" spans="4:6" x14ac:dyDescent="0.45">
      <c r="D10" s="4" t="s">
        <v>10</v>
      </c>
      <c r="E10" s="8" t="s">
        <v>300</v>
      </c>
    </row>
    <row r="46" spans="2:20" x14ac:dyDescent="0.45">
      <c r="B46" s="13" t="s">
        <v>9</v>
      </c>
      <c r="C46" s="13" t="s">
        <v>303</v>
      </c>
      <c r="D46" s="13" t="s">
        <v>304</v>
      </c>
      <c r="E46" s="13" t="s">
        <v>305</v>
      </c>
      <c r="F46" s="13" t="s">
        <v>306</v>
      </c>
      <c r="G46" s="13" t="s">
        <v>307</v>
      </c>
      <c r="H46" s="13" t="s">
        <v>308</v>
      </c>
      <c r="I46" s="13" t="s">
        <v>309</v>
      </c>
      <c r="J46" s="13" t="s">
        <v>310</v>
      </c>
      <c r="K46" s="13" t="s">
        <v>311</v>
      </c>
      <c r="L46" s="13" t="s">
        <v>312</v>
      </c>
      <c r="M46" s="13" t="s">
        <v>313</v>
      </c>
      <c r="N46" s="13" t="s">
        <v>314</v>
      </c>
      <c r="O46" s="13" t="s">
        <v>315</v>
      </c>
      <c r="P46" s="13" t="s">
        <v>316</v>
      </c>
      <c r="Q46" s="13" t="s">
        <v>317</v>
      </c>
      <c r="R46" s="13" t="s">
        <v>318</v>
      </c>
      <c r="S46" s="13" t="s">
        <v>319</v>
      </c>
      <c r="T46" s="13" t="s">
        <v>320</v>
      </c>
    </row>
    <row r="47" spans="2:20" x14ac:dyDescent="0.45">
      <c r="B47" s="9">
        <v>46</v>
      </c>
      <c r="C47" s="9" t="s">
        <v>328</v>
      </c>
      <c r="D47" s="9">
        <v>9.0528537194475318E-11</v>
      </c>
      <c r="E47" s="9">
        <v>6.8345434652548493E-11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</row>
    <row r="48" spans="2:20" x14ac:dyDescent="0.45">
      <c r="B48" s="9">
        <v>46</v>
      </c>
      <c r="C48" s="9" t="s">
        <v>328</v>
      </c>
      <c r="D48" s="9">
        <v>0</v>
      </c>
      <c r="E48" s="9">
        <v>0</v>
      </c>
      <c r="F48" s="9"/>
      <c r="G48" s="9"/>
      <c r="H48" s="9"/>
      <c r="I48" s="9"/>
      <c r="J48" s="9"/>
      <c r="K48" s="9"/>
      <c r="L48" s="9"/>
      <c r="M48" s="9"/>
      <c r="N48" s="9"/>
      <c r="O48" s="9"/>
      <c r="P48" s="9">
        <v>2.8068194999818762E-11</v>
      </c>
      <c r="Q48" s="9">
        <v>6.3101924635464335E-11</v>
      </c>
      <c r="R48" s="9">
        <v>6.1284106487175181E-11</v>
      </c>
      <c r="S48" s="9">
        <v>3.5970825077438592E-11</v>
      </c>
      <c r="T48" s="9">
        <v>4.6702432031388066E-11</v>
      </c>
    </row>
    <row r="49" spans="2:20" x14ac:dyDescent="0.45">
      <c r="B49" s="9">
        <v>64</v>
      </c>
      <c r="C49" s="9" t="s">
        <v>31</v>
      </c>
      <c r="D49" s="9">
        <v>6.3662301307571658</v>
      </c>
      <c r="E49" s="9">
        <v>6.3662301307571658</v>
      </c>
      <c r="F49" s="9">
        <v>0</v>
      </c>
      <c r="G49" s="9">
        <v>0</v>
      </c>
      <c r="H49" s="9">
        <v>0</v>
      </c>
      <c r="I49" s="9">
        <v>0</v>
      </c>
      <c r="J49" s="9">
        <v>0</v>
      </c>
      <c r="K49" s="9">
        <v>0</v>
      </c>
      <c r="L49" s="9">
        <v>0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</row>
    <row r="50" spans="2:20" x14ac:dyDescent="0.45">
      <c r="B50" s="9">
        <v>64</v>
      </c>
      <c r="C50" s="9" t="s">
        <v>31</v>
      </c>
      <c r="D50" s="9">
        <v>0</v>
      </c>
      <c r="E50" s="9">
        <v>0</v>
      </c>
      <c r="F50" s="9"/>
      <c r="G50" s="9">
        <v>0.86283317880240429</v>
      </c>
      <c r="H50" s="9">
        <v>0.45873417654584936</v>
      </c>
      <c r="I50" s="9">
        <v>0.47578610199508703</v>
      </c>
      <c r="J50" s="9">
        <v>0.14777376877509688</v>
      </c>
      <c r="K50" s="9"/>
      <c r="L50" s="9">
        <v>2.4391686324740105</v>
      </c>
      <c r="M50" s="9">
        <v>2.076352064393979</v>
      </c>
      <c r="N50" s="9">
        <v>2.1163733659712798</v>
      </c>
      <c r="O50" s="9">
        <v>0.56650522950277404</v>
      </c>
      <c r="P50" s="9"/>
      <c r="Q50" s="9">
        <v>6.366230130757164</v>
      </c>
      <c r="R50" s="9">
        <v>5.4192788880682885</v>
      </c>
      <c r="S50" s="9">
        <v>5.5237344851850398</v>
      </c>
      <c r="T50" s="9">
        <v>1.4785786490022403</v>
      </c>
    </row>
    <row r="51" spans="2:20" x14ac:dyDescent="0.45">
      <c r="B51" s="9">
        <v>65</v>
      </c>
      <c r="C51" s="9" t="s">
        <v>45</v>
      </c>
      <c r="D51" s="9">
        <v>2.5653943193078881</v>
      </c>
      <c r="E51" s="9">
        <v>2.5653943193078881</v>
      </c>
      <c r="F51" s="9">
        <v>0</v>
      </c>
      <c r="G51" s="9">
        <v>0</v>
      </c>
      <c r="H51" s="9">
        <v>0</v>
      </c>
      <c r="I51" s="9">
        <v>0</v>
      </c>
      <c r="J51" s="9">
        <v>0</v>
      </c>
      <c r="K51" s="9">
        <v>0</v>
      </c>
      <c r="L51" s="9">
        <v>0</v>
      </c>
      <c r="M51" s="9">
        <v>0</v>
      </c>
      <c r="N51" s="9">
        <v>0</v>
      </c>
      <c r="O51" s="9">
        <v>0</v>
      </c>
      <c r="P51" s="9">
        <v>0</v>
      </c>
      <c r="Q51" s="9">
        <v>0</v>
      </c>
      <c r="R51" s="9">
        <v>0</v>
      </c>
      <c r="S51" s="9">
        <v>0</v>
      </c>
      <c r="T51" s="9">
        <v>0</v>
      </c>
    </row>
    <row r="52" spans="2:20" x14ac:dyDescent="0.45">
      <c r="B52" s="9">
        <v>65</v>
      </c>
      <c r="C52" s="9" t="s">
        <v>45</v>
      </c>
      <c r="D52" s="9">
        <v>0</v>
      </c>
      <c r="E52" s="9">
        <v>0</v>
      </c>
      <c r="F52" s="9"/>
      <c r="G52" s="9">
        <v>0.34821964154602064</v>
      </c>
      <c r="H52" s="9">
        <v>0.18513457113856124</v>
      </c>
      <c r="I52" s="9">
        <v>0.19201633636674184</v>
      </c>
      <c r="J52" s="9">
        <v>5.963809697743791E-2</v>
      </c>
      <c r="K52" s="9"/>
      <c r="L52" s="9">
        <v>0.98290970088424834</v>
      </c>
      <c r="M52" s="9">
        <v>0.83670581827458934</v>
      </c>
      <c r="N52" s="9">
        <v>0.85283316799474473</v>
      </c>
      <c r="O52" s="9">
        <v>0.2282841285619342</v>
      </c>
      <c r="P52" s="9"/>
      <c r="Q52" s="9">
        <v>2.5653943193078885</v>
      </c>
      <c r="R52" s="9">
        <v>2.1838021856966794</v>
      </c>
      <c r="S52" s="9">
        <v>2.2258945684662845</v>
      </c>
      <c r="T52" s="9">
        <v>0.59582157554664872</v>
      </c>
    </row>
    <row r="53" spans="2:20" x14ac:dyDescent="0.45">
      <c r="B53" s="9">
        <v>67</v>
      </c>
      <c r="C53" s="9" t="s">
        <v>335</v>
      </c>
      <c r="D53" s="9">
        <v>1.4231232979389941E-14</v>
      </c>
      <c r="E53" s="9">
        <v>1.4231232979389941E-14</v>
      </c>
      <c r="F53" s="9">
        <v>0</v>
      </c>
      <c r="G53" s="9">
        <v>0</v>
      </c>
      <c r="H53" s="9">
        <v>0</v>
      </c>
      <c r="I53" s="9">
        <v>0</v>
      </c>
      <c r="J53" s="9">
        <v>0</v>
      </c>
      <c r="K53" s="9">
        <v>0</v>
      </c>
      <c r="L53" s="9">
        <v>0</v>
      </c>
      <c r="M53" s="9">
        <v>0</v>
      </c>
      <c r="N53" s="9">
        <v>0</v>
      </c>
      <c r="O53" s="9">
        <v>0</v>
      </c>
      <c r="P53" s="9">
        <v>0</v>
      </c>
      <c r="Q53" s="9">
        <v>0</v>
      </c>
      <c r="R53" s="9">
        <v>0</v>
      </c>
      <c r="S53" s="9">
        <v>0</v>
      </c>
      <c r="T53" s="9">
        <v>0</v>
      </c>
    </row>
    <row r="54" spans="2:20" x14ac:dyDescent="0.45">
      <c r="B54" s="9">
        <v>67</v>
      </c>
      <c r="C54" s="9" t="s">
        <v>335</v>
      </c>
      <c r="D54" s="9">
        <v>0</v>
      </c>
      <c r="E54" s="9">
        <v>0</v>
      </c>
      <c r="F54" s="9">
        <v>3.1970650362898491E-18</v>
      </c>
      <c r="G54" s="9">
        <v>1.7013286603701568E-15</v>
      </c>
      <c r="H54" s="9">
        <v>3.3634524356237658E-16</v>
      </c>
      <c r="I54" s="9">
        <v>6.0037925457645539E-16</v>
      </c>
      <c r="J54" s="9">
        <v>1.5822438218286462E-15</v>
      </c>
      <c r="K54" s="9">
        <v>8.9852255249732405E-17</v>
      </c>
      <c r="L54" s="9">
        <v>4.7234439797360725E-15</v>
      </c>
      <c r="M54" s="9">
        <v>1.2975803470568826E-15</v>
      </c>
      <c r="N54" s="9">
        <v>2.5633135881847431E-15</v>
      </c>
      <c r="O54" s="9">
        <v>5.4525796855900143E-15</v>
      </c>
      <c r="P54" s="9">
        <v>2.3451438620180157E-16</v>
      </c>
      <c r="Q54" s="9">
        <v>1.2328188787111148E-14</v>
      </c>
      <c r="R54" s="9">
        <v>3.3866847058184629E-15</v>
      </c>
      <c r="S54" s="9">
        <v>6.6902484651621792E-15</v>
      </c>
      <c r="T54" s="9">
        <v>1.4231232979389941E-14</v>
      </c>
    </row>
    <row r="55" spans="2:20" x14ac:dyDescent="0.45">
      <c r="B55" s="9">
        <v>70</v>
      </c>
      <c r="C55" s="9" t="s">
        <v>58</v>
      </c>
      <c r="D55" s="9">
        <v>10.808427776161517</v>
      </c>
      <c r="E55" s="9">
        <v>10.808427776161517</v>
      </c>
      <c r="F55" s="9">
        <v>0</v>
      </c>
      <c r="G55" s="9">
        <v>0</v>
      </c>
      <c r="H55" s="9">
        <v>0</v>
      </c>
      <c r="I55" s="9">
        <v>0</v>
      </c>
      <c r="J55" s="9">
        <v>0</v>
      </c>
      <c r="K55" s="9">
        <v>0</v>
      </c>
      <c r="L55" s="9">
        <v>0</v>
      </c>
      <c r="M55" s="9">
        <v>0</v>
      </c>
      <c r="N55" s="9">
        <v>0</v>
      </c>
      <c r="O55" s="9">
        <v>0</v>
      </c>
      <c r="P55" s="9">
        <v>0</v>
      </c>
      <c r="Q55" s="9">
        <v>0</v>
      </c>
      <c r="R55" s="9">
        <v>0</v>
      </c>
      <c r="S55" s="9">
        <v>0</v>
      </c>
      <c r="T55" s="9">
        <v>0</v>
      </c>
    </row>
    <row r="56" spans="2:20" x14ac:dyDescent="0.45">
      <c r="B56" s="9">
        <v>70</v>
      </c>
      <c r="C56" s="9" t="s">
        <v>58</v>
      </c>
      <c r="D56" s="9">
        <v>0</v>
      </c>
      <c r="E56" s="9">
        <v>0</v>
      </c>
      <c r="F56" s="9">
        <v>2.2366240613597237E-3</v>
      </c>
      <c r="G56" s="9">
        <v>1.3052497227572297</v>
      </c>
      <c r="H56" s="9">
        <v>0.25911099284083156</v>
      </c>
      <c r="I56" s="9">
        <v>0.46633883774734813</v>
      </c>
      <c r="J56" s="9">
        <v>1.2267964605173456</v>
      </c>
      <c r="K56" s="9">
        <v>6.4634811134222758E-2</v>
      </c>
      <c r="L56" s="9">
        <v>3.5803485272329079</v>
      </c>
      <c r="M56" s="9">
        <v>0.99296372861881099</v>
      </c>
      <c r="N56" s="9">
        <v>1.9556472777365295</v>
      </c>
      <c r="O56" s="9">
        <v>4.141160067494833</v>
      </c>
      <c r="P56" s="9">
        <v>0.16869685706032136</v>
      </c>
      <c r="Q56" s="9">
        <v>9.3447096560778853</v>
      </c>
      <c r="R56" s="9">
        <v>2.5916353316950995</v>
      </c>
      <c r="S56" s="9">
        <v>5.1042393948923408</v>
      </c>
      <c r="T56" s="9">
        <v>10.808427776161519</v>
      </c>
    </row>
    <row r="57" spans="2:20" x14ac:dyDescent="0.45">
      <c r="B57" s="9">
        <v>73</v>
      </c>
      <c r="C57" s="9" t="s">
        <v>70</v>
      </c>
      <c r="D57" s="9">
        <v>12.986170917886657</v>
      </c>
      <c r="E57" s="9">
        <v>12.986170917886657</v>
      </c>
      <c r="F57" s="9">
        <v>0</v>
      </c>
      <c r="G57" s="9">
        <v>0</v>
      </c>
      <c r="H57" s="9">
        <v>0</v>
      </c>
      <c r="I57" s="9">
        <v>0</v>
      </c>
      <c r="J57" s="9">
        <v>0</v>
      </c>
      <c r="K57" s="9">
        <v>0</v>
      </c>
      <c r="L57" s="9">
        <v>0</v>
      </c>
      <c r="M57" s="9">
        <v>0</v>
      </c>
      <c r="N57" s="9">
        <v>0</v>
      </c>
      <c r="O57" s="9">
        <v>0</v>
      </c>
      <c r="P57" s="9">
        <v>0</v>
      </c>
      <c r="Q57" s="9">
        <v>0</v>
      </c>
      <c r="R57" s="9">
        <v>0</v>
      </c>
      <c r="S57" s="9">
        <v>0</v>
      </c>
      <c r="T57" s="9">
        <v>0</v>
      </c>
    </row>
    <row r="58" spans="2:20" x14ac:dyDescent="0.45">
      <c r="B58" s="9">
        <v>73</v>
      </c>
      <c r="C58" s="9" t="s">
        <v>70</v>
      </c>
      <c r="D58" s="9">
        <v>0</v>
      </c>
      <c r="E58" s="9">
        <v>0</v>
      </c>
      <c r="F58" s="9">
        <v>2.2862169673819994E-3</v>
      </c>
      <c r="G58" s="9">
        <v>1.7235906531098499</v>
      </c>
      <c r="H58" s="9">
        <v>0.35184378496556207</v>
      </c>
      <c r="I58" s="9">
        <v>0.64894073929128571</v>
      </c>
      <c r="J58" s="9">
        <v>1.6713747925920537</v>
      </c>
      <c r="K58" s="9">
        <v>6.6812728029612856E-2</v>
      </c>
      <c r="L58" s="9">
        <v>4.2732315033080388</v>
      </c>
      <c r="M58" s="9">
        <v>1.2176454244123167</v>
      </c>
      <c r="N58" s="9">
        <v>2.3748977830827855</v>
      </c>
      <c r="O58" s="9">
        <v>4.9755444129833979</v>
      </c>
      <c r="P58" s="9">
        <v>0.17438122015728971</v>
      </c>
      <c r="Q58" s="9">
        <v>11.153134223633982</v>
      </c>
      <c r="R58" s="9">
        <v>3.1780545577161465</v>
      </c>
      <c r="S58" s="9">
        <v>6.1984832138460693</v>
      </c>
      <c r="T58" s="9">
        <v>12.986170917886653</v>
      </c>
    </row>
    <row r="59" spans="2:20" x14ac:dyDescent="0.45">
      <c r="B59" s="9">
        <v>78</v>
      </c>
      <c r="C59" s="9" t="s">
        <v>80</v>
      </c>
      <c r="D59" s="9">
        <v>11.894797931328188</v>
      </c>
      <c r="E59" s="9">
        <v>11.894797931328188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</row>
    <row r="60" spans="2:20" x14ac:dyDescent="0.45">
      <c r="B60" s="9">
        <v>78</v>
      </c>
      <c r="C60" s="9" t="s">
        <v>80</v>
      </c>
      <c r="D60" s="9">
        <v>0</v>
      </c>
      <c r="E60" s="9">
        <v>0</v>
      </c>
      <c r="F60" s="9">
        <v>2.6638912824049699E-3</v>
      </c>
      <c r="G60" s="9">
        <v>1.5545944523643702</v>
      </c>
      <c r="H60" s="9">
        <v>0.30860953654605888</v>
      </c>
      <c r="I60" s="9">
        <v>0.55542457312508842</v>
      </c>
      <c r="J60" s="9">
        <v>1.4611540906300826</v>
      </c>
      <c r="K60" s="9">
        <v>7.1131346176619994E-2</v>
      </c>
      <c r="L60" s="9">
        <v>3.9402143528305382</v>
      </c>
      <c r="M60" s="9">
        <v>1.0927678983162448</v>
      </c>
      <c r="N60" s="9">
        <v>2.1522121140443295</v>
      </c>
      <c r="O60" s="9">
        <v>4.5573938434207619</v>
      </c>
      <c r="P60" s="9">
        <v>0.18565281352097807</v>
      </c>
      <c r="Q60" s="9">
        <v>10.283959460887704</v>
      </c>
      <c r="R60" s="9">
        <v>2.8521242146053991</v>
      </c>
      <c r="S60" s="9">
        <v>5.6172736176557025</v>
      </c>
      <c r="T60" s="9">
        <v>11.894797931328183</v>
      </c>
    </row>
    <row r="61" spans="2:20" x14ac:dyDescent="0.45">
      <c r="B61" s="9">
        <v>81</v>
      </c>
      <c r="C61" s="9" t="s">
        <v>89</v>
      </c>
      <c r="D61" s="9">
        <v>73.635127292428166</v>
      </c>
      <c r="E61" s="9">
        <v>73.635127292428166</v>
      </c>
      <c r="F61" s="9">
        <v>0</v>
      </c>
      <c r="G61" s="9">
        <v>0</v>
      </c>
      <c r="H61" s="9">
        <v>0</v>
      </c>
      <c r="I61" s="9">
        <v>0</v>
      </c>
      <c r="J61" s="9">
        <v>0</v>
      </c>
      <c r="K61" s="9">
        <v>0</v>
      </c>
      <c r="L61" s="9">
        <v>0</v>
      </c>
      <c r="M61" s="9">
        <v>0</v>
      </c>
      <c r="N61" s="9">
        <v>0</v>
      </c>
      <c r="O61" s="9">
        <v>0</v>
      </c>
      <c r="P61" s="9">
        <v>0</v>
      </c>
      <c r="Q61" s="9">
        <v>0</v>
      </c>
      <c r="R61" s="9">
        <v>0</v>
      </c>
      <c r="S61" s="9">
        <v>0</v>
      </c>
      <c r="T61" s="9">
        <v>0</v>
      </c>
    </row>
    <row r="62" spans="2:20" x14ac:dyDescent="0.45">
      <c r="B62" s="9">
        <v>81</v>
      </c>
      <c r="C62" s="9" t="s">
        <v>89</v>
      </c>
      <c r="D62" s="9">
        <v>0</v>
      </c>
      <c r="E62" s="9">
        <v>0</v>
      </c>
      <c r="F62" s="9">
        <v>1.3926591446829633E-2</v>
      </c>
      <c r="G62" s="9">
        <v>11.351798492400816</v>
      </c>
      <c r="H62" s="9">
        <v>2.3448855992785971</v>
      </c>
      <c r="I62" s="9">
        <v>4.3510602299379482</v>
      </c>
      <c r="J62" s="9">
        <v>11.145440969502518</v>
      </c>
      <c r="K62" s="9">
        <v>0.36180874450743011</v>
      </c>
      <c r="L62" s="9">
        <v>24.183011135241411</v>
      </c>
      <c r="M62" s="9">
        <v>6.9481144429109376</v>
      </c>
      <c r="N62" s="9">
        <v>13.510105307609694</v>
      </c>
      <c r="O62" s="9">
        <v>28.212692449206195</v>
      </c>
      <c r="P62" s="9">
        <v>0.9443208231643927</v>
      </c>
      <c r="Q62" s="9">
        <v>63.11765906298011</v>
      </c>
      <c r="R62" s="9">
        <v>18.134578695997558</v>
      </c>
      <c r="S62" s="9">
        <v>35.261374852861287</v>
      </c>
      <c r="T62" s="9">
        <v>73.635127292428194</v>
      </c>
    </row>
    <row r="63" spans="2:20" x14ac:dyDescent="0.45">
      <c r="B63" s="9">
        <v>86</v>
      </c>
      <c r="C63" s="9" t="s">
        <v>99</v>
      </c>
      <c r="D63" s="9">
        <v>0.58895519544328323</v>
      </c>
      <c r="E63" s="9">
        <v>0.58895519544328323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</row>
    <row r="64" spans="2:20" x14ac:dyDescent="0.45">
      <c r="B64" s="9">
        <v>86</v>
      </c>
      <c r="C64" s="9" t="s">
        <v>99</v>
      </c>
      <c r="D64" s="9">
        <v>0</v>
      </c>
      <c r="E64" s="9">
        <v>0</v>
      </c>
      <c r="F64" s="9">
        <v>1.2619632853135693E-4</v>
      </c>
      <c r="G64" s="9">
        <v>7.364569024997282E-2</v>
      </c>
      <c r="H64" s="9">
        <v>1.4619737193897904E-2</v>
      </c>
      <c r="I64" s="9">
        <v>2.6312088022301987E-2</v>
      </c>
      <c r="J64" s="9">
        <v>6.9219146769991469E-2</v>
      </c>
      <c r="K64" s="9">
        <v>3.52197457505839E-3</v>
      </c>
      <c r="L64" s="9">
        <v>0.19509450498085201</v>
      </c>
      <c r="M64" s="9">
        <v>5.4106957919135029E-2</v>
      </c>
      <c r="N64" s="9">
        <v>0.10656393774659456</v>
      </c>
      <c r="O64" s="9">
        <v>0.22565333158746476</v>
      </c>
      <c r="P64" s="9">
        <v>9.1923536409024027E-3</v>
      </c>
      <c r="Q64" s="9">
        <v>0.50919665800002323</v>
      </c>
      <c r="R64" s="9">
        <v>0.14121916016894248</v>
      </c>
      <c r="S64" s="9">
        <v>0.27813187751861157</v>
      </c>
      <c r="T64" s="9">
        <v>0.58895519544328268</v>
      </c>
    </row>
    <row r="65" spans="2:20" x14ac:dyDescent="0.45">
      <c r="B65" s="9">
        <v>89</v>
      </c>
      <c r="C65" s="9" t="s">
        <v>108</v>
      </c>
      <c r="D65" s="9">
        <v>24.260992979325998</v>
      </c>
      <c r="E65" s="9">
        <v>24.260992979325998</v>
      </c>
      <c r="F65" s="9">
        <v>0</v>
      </c>
      <c r="G65" s="9">
        <v>0</v>
      </c>
      <c r="H65" s="9">
        <v>0</v>
      </c>
      <c r="I65" s="9">
        <v>0</v>
      </c>
      <c r="J65" s="9">
        <v>0</v>
      </c>
      <c r="K65" s="9">
        <v>0</v>
      </c>
      <c r="L65" s="9">
        <v>0</v>
      </c>
      <c r="M65" s="9">
        <v>0</v>
      </c>
      <c r="N65" s="9">
        <v>0</v>
      </c>
      <c r="O65" s="9">
        <v>0</v>
      </c>
      <c r="P65" s="9">
        <v>0</v>
      </c>
      <c r="Q65" s="9">
        <v>0</v>
      </c>
      <c r="R65" s="9">
        <v>0</v>
      </c>
      <c r="S65" s="9">
        <v>0</v>
      </c>
      <c r="T65" s="9">
        <v>0</v>
      </c>
    </row>
    <row r="66" spans="2:20" x14ac:dyDescent="0.45">
      <c r="B66" s="9">
        <v>89</v>
      </c>
      <c r="C66" s="9" t="s">
        <v>108</v>
      </c>
      <c r="D66" s="9">
        <v>0</v>
      </c>
      <c r="E66" s="9">
        <v>0</v>
      </c>
      <c r="F66" s="9">
        <v>4.6450400193375086E-3</v>
      </c>
      <c r="G66" s="9">
        <v>3.7862501021856887</v>
      </c>
      <c r="H66" s="9">
        <v>0.78210720053088545</v>
      </c>
      <c r="I66" s="9">
        <v>1.4512416029272279</v>
      </c>
      <c r="J66" s="9">
        <v>3.7174221369356473</v>
      </c>
      <c r="K66" s="9">
        <v>0.11920722803253894</v>
      </c>
      <c r="L66" s="9">
        <v>7.9677171065525529</v>
      </c>
      <c r="M66" s="9">
        <v>2.2892356123671642</v>
      </c>
      <c r="N66" s="9">
        <v>4.4512528472477788</v>
      </c>
      <c r="O66" s="9">
        <v>9.29539960893716</v>
      </c>
      <c r="P66" s="9">
        <v>0.31113086516492661</v>
      </c>
      <c r="Q66" s="9">
        <v>20.795741648102162</v>
      </c>
      <c r="R66" s="9">
        <v>5.9749049482782999</v>
      </c>
      <c r="S66" s="9">
        <v>11.617769931316705</v>
      </c>
      <c r="T66" s="9">
        <v>24.260992979325984</v>
      </c>
    </row>
    <row r="67" spans="2:20" x14ac:dyDescent="0.45">
      <c r="B67" s="9">
        <v>91</v>
      </c>
      <c r="C67" s="9" t="s">
        <v>115</v>
      </c>
      <c r="D67" s="9">
        <v>4.8560250262664465E-10</v>
      </c>
      <c r="E67" s="9">
        <v>4.6345603604443018E-10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</row>
    <row r="68" spans="2:20" x14ac:dyDescent="0.45">
      <c r="B68" s="9">
        <v>91</v>
      </c>
      <c r="C68" s="9" t="s">
        <v>115</v>
      </c>
      <c r="D68" s="9">
        <v>0</v>
      </c>
      <c r="E68" s="9">
        <v>0</v>
      </c>
      <c r="F68" s="9">
        <v>3.1185561860562488E-14</v>
      </c>
      <c r="G68" s="9">
        <v>7.3030394200584518E-14</v>
      </c>
      <c r="H68" s="9">
        <v>5.0658956371407428E-14</v>
      </c>
      <c r="I68" s="9">
        <v>9.9893034145954401E-14</v>
      </c>
      <c r="J68" s="9">
        <v>7.5096153497311226E-14</v>
      </c>
      <c r="K68" s="9">
        <v>8.7863740271880052E-14</v>
      </c>
      <c r="L68" s="9">
        <v>3.8567651400251844E-13</v>
      </c>
      <c r="M68" s="9">
        <v>2.7896696168486514E-13</v>
      </c>
      <c r="N68" s="9">
        <v>6.1831787195533751E-13</v>
      </c>
      <c r="O68" s="9">
        <v>4.8879163568734488E-13</v>
      </c>
      <c r="P68" s="9">
        <v>9.2071487452510599E-11</v>
      </c>
      <c r="Q68" s="9">
        <v>4.6345603604443008E-10</v>
      </c>
      <c r="R68" s="9">
        <v>4.2370163378477163E-10</v>
      </c>
      <c r="S68" s="9">
        <v>3.9158853061095623E-10</v>
      </c>
      <c r="T68" s="9">
        <v>4.0037000012748439E-10</v>
      </c>
    </row>
    <row r="69" spans="2:20" x14ac:dyDescent="0.45">
      <c r="B69" s="9">
        <v>93</v>
      </c>
      <c r="C69" s="9" t="s">
        <v>122</v>
      </c>
      <c r="D69" s="9">
        <v>102.50534669849166</v>
      </c>
      <c r="E69" s="9">
        <v>102.50534670358665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</row>
    <row r="70" spans="2:20" x14ac:dyDescent="0.45">
      <c r="B70" s="9">
        <v>93</v>
      </c>
      <c r="C70" s="9" t="s">
        <v>122</v>
      </c>
      <c r="D70" s="9">
        <v>0</v>
      </c>
      <c r="E70" s="9">
        <v>0</v>
      </c>
      <c r="F70" s="9">
        <v>9.9415177253399375E-14</v>
      </c>
      <c r="G70" s="9">
        <v>1.8227587674007395E-13</v>
      </c>
      <c r="H70" s="9">
        <v>1.224643833517333E-13</v>
      </c>
      <c r="I70" s="9">
        <v>2.4515101623089077E-13</v>
      </c>
      <c r="J70" s="9">
        <v>1.8322114068545709E-13</v>
      </c>
      <c r="K70" s="9">
        <v>1.0478253471525747E-12</v>
      </c>
      <c r="L70" s="9">
        <v>6.1780384174838325E-2</v>
      </c>
      <c r="M70" s="9">
        <v>0.39756992650933454</v>
      </c>
      <c r="N70" s="9">
        <v>0.93333212180746528</v>
      </c>
      <c r="O70" s="9">
        <v>1.9336752485609903</v>
      </c>
      <c r="P70" s="9">
        <v>0.72048443670064422</v>
      </c>
      <c r="Q70" s="9">
        <v>102.50534670133904</v>
      </c>
      <c r="R70" s="9">
        <v>102.49375920070496</v>
      </c>
      <c r="S70" s="9">
        <v>102.50534669804725</v>
      </c>
      <c r="T70" s="9">
        <v>94.606371260930729</v>
      </c>
    </row>
    <row r="71" spans="2:20" x14ac:dyDescent="0.45">
      <c r="B71" s="9">
        <v>97</v>
      </c>
      <c r="C71" s="9" t="s">
        <v>129</v>
      </c>
      <c r="D71" s="9">
        <v>0.19971370125409962</v>
      </c>
      <c r="E71" s="9">
        <v>0.19971370123734311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</row>
    <row r="72" spans="2:20" x14ac:dyDescent="0.45">
      <c r="B72" s="9">
        <v>97</v>
      </c>
      <c r="C72" s="9" t="s">
        <v>129</v>
      </c>
      <c r="D72" s="9">
        <v>0</v>
      </c>
      <c r="E72" s="9">
        <v>0</v>
      </c>
      <c r="F72" s="9">
        <v>3.7208469480746614E-14</v>
      </c>
      <c r="G72" s="9">
        <v>6.364961432812892E-14</v>
      </c>
      <c r="H72" s="9">
        <v>4.399799321936604E-14</v>
      </c>
      <c r="I72" s="9">
        <v>5.5500552522322992E-14</v>
      </c>
      <c r="J72" s="9">
        <v>6.3857997656196709E-14</v>
      </c>
      <c r="K72" s="9">
        <v>7.3455451432265763E-14</v>
      </c>
      <c r="L72" s="9">
        <v>3.348469141349121E-13</v>
      </c>
      <c r="M72" s="9">
        <v>2.5564110914057174E-13</v>
      </c>
      <c r="N72" s="9">
        <v>5.5486742976233704E-13</v>
      </c>
      <c r="O72" s="9">
        <v>4.5008991211556231E-13</v>
      </c>
      <c r="P72" s="9">
        <v>4.3464581494210688E-11</v>
      </c>
      <c r="Q72" s="9">
        <v>0.19971370123734311</v>
      </c>
      <c r="R72" s="9">
        <v>0.19961647888337619</v>
      </c>
      <c r="S72" s="9">
        <v>0.19971370120582374</v>
      </c>
      <c r="T72" s="9">
        <v>0.19971370121795629</v>
      </c>
    </row>
    <row r="73" spans="2:20" x14ac:dyDescent="0.45">
      <c r="B73" s="9">
        <v>99</v>
      </c>
      <c r="C73" s="9" t="s">
        <v>137</v>
      </c>
      <c r="D73" s="9">
        <v>23.307708472578351</v>
      </c>
      <c r="E73" s="9">
        <v>16.796073817394525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</row>
    <row r="74" spans="2:20" x14ac:dyDescent="0.45">
      <c r="B74" s="9">
        <v>99</v>
      </c>
      <c r="C74" s="9" t="s">
        <v>137</v>
      </c>
      <c r="D74" s="9">
        <v>0</v>
      </c>
      <c r="E74" s="9">
        <v>0</v>
      </c>
      <c r="F74" s="9">
        <v>9.9398522499579247</v>
      </c>
      <c r="G74" s="9">
        <v>2.8996557625989765</v>
      </c>
      <c r="H74" s="9">
        <v>0.98167002475437204</v>
      </c>
      <c r="I74" s="9">
        <v>0.60920061264815528</v>
      </c>
      <c r="J74" s="9">
        <v>3.7852702300889201</v>
      </c>
      <c r="K74" s="9">
        <v>16.780959755325231</v>
      </c>
      <c r="L74" s="9">
        <v>13.581046893827541</v>
      </c>
      <c r="M74" s="9">
        <v>13.116287532039296</v>
      </c>
      <c r="N74" s="9">
        <v>14.814424058910406</v>
      </c>
      <c r="O74" s="9">
        <v>15.020216835229034</v>
      </c>
      <c r="P74" s="9">
        <v>3.7749747734694683</v>
      </c>
      <c r="Q74" s="9">
        <v>9.3195605265153265</v>
      </c>
      <c r="R74" s="9">
        <v>1.3100154610700012</v>
      </c>
      <c r="S74" s="9">
        <v>2.2156625521840381</v>
      </c>
      <c r="T74" s="9">
        <v>5.2409247581563889</v>
      </c>
    </row>
    <row r="75" spans="2:20" x14ac:dyDescent="0.45">
      <c r="B75" s="9">
        <v>101</v>
      </c>
      <c r="C75" s="9" t="s">
        <v>332</v>
      </c>
      <c r="D75" s="9">
        <v>2.123151977397657E-10</v>
      </c>
      <c r="E75" s="9">
        <v>1.7177677684930837E-10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</row>
    <row r="76" spans="2:20" x14ac:dyDescent="0.45">
      <c r="B76" s="9">
        <v>101</v>
      </c>
      <c r="C76" s="9" t="s">
        <v>332</v>
      </c>
      <c r="D76" s="9">
        <v>0</v>
      </c>
      <c r="E76" s="9">
        <v>0</v>
      </c>
      <c r="F76" s="9">
        <v>3.6041185300620975E-11</v>
      </c>
      <c r="G76" s="9">
        <v>5.7678765650502976E-11</v>
      </c>
      <c r="H76" s="9">
        <v>4.9876299490640832E-11</v>
      </c>
      <c r="I76" s="9">
        <v>6.1553534033154402E-11</v>
      </c>
      <c r="J76" s="9">
        <v>5.8964759592880214E-11</v>
      </c>
      <c r="K76" s="9">
        <v>2.1188350211775444E-11</v>
      </c>
      <c r="L76" s="9">
        <v>7.4927315393620875E-11</v>
      </c>
      <c r="M76" s="9">
        <v>8.2999805323064056E-11</v>
      </c>
      <c r="N76" s="9">
        <v>9.8510960084354343E-11</v>
      </c>
      <c r="O76" s="9">
        <v>1.1411454748197956E-10</v>
      </c>
      <c r="P76" s="9">
        <v>1.0906451815629153E-10</v>
      </c>
      <c r="Q76" s="9">
        <v>1.7177677684930821E-10</v>
      </c>
      <c r="R76" s="9">
        <v>1.0517418216120937E-10</v>
      </c>
      <c r="S76" s="9">
        <v>1.0126294590717606E-10</v>
      </c>
      <c r="T76" s="9">
        <v>1.4402609669819835E-10</v>
      </c>
    </row>
    <row r="77" spans="2:20" x14ac:dyDescent="0.45">
      <c r="B77" s="9">
        <v>103</v>
      </c>
      <c r="C77" s="9" t="s">
        <v>333</v>
      </c>
      <c r="D77" s="9">
        <v>1.8043274655596602E-10</v>
      </c>
      <c r="E77" s="9">
        <v>1.5138988810082341E-10</v>
      </c>
      <c r="F77" s="9">
        <v>0</v>
      </c>
      <c r="G77" s="9">
        <v>0</v>
      </c>
      <c r="H77" s="9">
        <v>0</v>
      </c>
      <c r="I77" s="9">
        <v>0</v>
      </c>
      <c r="J77" s="9">
        <v>0</v>
      </c>
      <c r="K77" s="9">
        <v>0</v>
      </c>
      <c r="L77" s="9">
        <v>0</v>
      </c>
      <c r="M77" s="9">
        <v>0</v>
      </c>
      <c r="N77" s="9">
        <v>0</v>
      </c>
      <c r="O77" s="9">
        <v>0</v>
      </c>
      <c r="P77" s="9">
        <v>0</v>
      </c>
      <c r="Q77" s="9">
        <v>0</v>
      </c>
      <c r="R77" s="9">
        <v>0</v>
      </c>
      <c r="S77" s="9">
        <v>0</v>
      </c>
      <c r="T77" s="9">
        <v>0</v>
      </c>
    </row>
    <row r="78" spans="2:20" x14ac:dyDescent="0.45">
      <c r="B78" s="9">
        <v>103</v>
      </c>
      <c r="C78" s="9" t="s">
        <v>333</v>
      </c>
      <c r="D78" s="9">
        <v>0</v>
      </c>
      <c r="E78" s="9">
        <v>0</v>
      </c>
      <c r="F78" s="9">
        <v>3.5084358815919542E-11</v>
      </c>
      <c r="G78" s="9">
        <v>5.3354535733061459E-11</v>
      </c>
      <c r="H78" s="9">
        <v>4.7613805961771678E-11</v>
      </c>
      <c r="I78" s="9">
        <v>5.5794667248678191E-11</v>
      </c>
      <c r="J78" s="9">
        <v>5.4238781154356981E-11</v>
      </c>
      <c r="K78" s="9">
        <v>9.2026733492938614E-11</v>
      </c>
      <c r="L78" s="9">
        <v>1.1155823063349953E-10</v>
      </c>
      <c r="M78" s="9">
        <v>1.1776103032170008E-10</v>
      </c>
      <c r="N78" s="9">
        <v>1.1204898313418957E-10</v>
      </c>
      <c r="O78" s="9">
        <v>1.1675144922654103E-10</v>
      </c>
      <c r="P78" s="9">
        <v>9.6452008455114601E-11</v>
      </c>
      <c r="Q78" s="9">
        <v>1.5138988810082344E-10</v>
      </c>
      <c r="R78" s="9">
        <v>1.2304287504559617E-10</v>
      </c>
      <c r="S78" s="9">
        <v>1.0930472378654519E-10</v>
      </c>
      <c r="T78" s="9">
        <v>1.2978434312393988E-10</v>
      </c>
    </row>
    <row r="79" spans="2:20" x14ac:dyDescent="0.45">
      <c r="B79" s="9">
        <v>108</v>
      </c>
      <c r="C79" s="9" t="s">
        <v>144</v>
      </c>
      <c r="D79" s="9">
        <v>1.3954517108143207</v>
      </c>
      <c r="E79" s="9">
        <v>1.3954027497926369</v>
      </c>
      <c r="F79" s="9">
        <v>0</v>
      </c>
      <c r="G79" s="9">
        <v>0</v>
      </c>
      <c r="H79" s="9">
        <v>0</v>
      </c>
      <c r="I79" s="9">
        <v>0</v>
      </c>
      <c r="J79" s="9">
        <v>0</v>
      </c>
      <c r="K79" s="9">
        <v>0</v>
      </c>
      <c r="L79" s="9">
        <v>0</v>
      </c>
      <c r="M79" s="9">
        <v>0</v>
      </c>
      <c r="N79" s="9">
        <v>0</v>
      </c>
      <c r="O79" s="9">
        <v>0</v>
      </c>
      <c r="P79" s="9">
        <v>0</v>
      </c>
      <c r="Q79" s="9">
        <v>0</v>
      </c>
      <c r="R79" s="9">
        <v>0</v>
      </c>
      <c r="S79" s="9">
        <v>0</v>
      </c>
      <c r="T79" s="9">
        <v>0</v>
      </c>
    </row>
    <row r="80" spans="2:20" x14ac:dyDescent="0.45">
      <c r="B80" s="9">
        <v>108</v>
      </c>
      <c r="C80" s="9" t="s">
        <v>144</v>
      </c>
      <c r="D80" s="9">
        <v>0</v>
      </c>
      <c r="E80" s="9">
        <v>0</v>
      </c>
      <c r="F80" s="9">
        <v>1.6491191373172467E-3</v>
      </c>
      <c r="G80" s="9">
        <v>0.28888156338910842</v>
      </c>
      <c r="H80" s="9">
        <v>0.10724091274788998</v>
      </c>
      <c r="I80" s="9">
        <v>0.27293884835188331</v>
      </c>
      <c r="J80" s="9">
        <v>0.57984587122790621</v>
      </c>
      <c r="K80" s="9">
        <v>0.6903749289039175</v>
      </c>
      <c r="L80" s="9">
        <v>0.99146868953439149</v>
      </c>
      <c r="M80" s="9">
        <v>1.0035907574388834</v>
      </c>
      <c r="N80" s="9">
        <v>1.0047252317571209</v>
      </c>
      <c r="O80" s="9">
        <v>0.97665193456221278</v>
      </c>
      <c r="P80" s="9">
        <v>1.1811783515906229</v>
      </c>
      <c r="Q80" s="9">
        <v>1.3933443818503972</v>
      </c>
      <c r="R80" s="9">
        <v>1.097162392985342</v>
      </c>
      <c r="S80" s="9">
        <v>1.1178803011474248</v>
      </c>
      <c r="T80" s="9">
        <v>1.3298142296752296</v>
      </c>
    </row>
    <row r="81" spans="2:20" x14ac:dyDescent="0.45">
      <c r="B81" s="9">
        <v>110</v>
      </c>
      <c r="C81" s="9" t="s">
        <v>152</v>
      </c>
      <c r="D81" s="9">
        <v>41.744304198330191</v>
      </c>
      <c r="E81" s="9">
        <v>41.733971297710767</v>
      </c>
      <c r="F81" s="9">
        <v>0</v>
      </c>
      <c r="G81" s="9">
        <v>0</v>
      </c>
      <c r="H81" s="9">
        <v>0</v>
      </c>
      <c r="I81" s="9">
        <v>0</v>
      </c>
      <c r="J81" s="9">
        <v>0</v>
      </c>
      <c r="K81" s="9">
        <v>0</v>
      </c>
      <c r="L81" s="9">
        <v>0</v>
      </c>
      <c r="M81" s="9">
        <v>0</v>
      </c>
      <c r="N81" s="9">
        <v>0</v>
      </c>
      <c r="O81" s="9">
        <v>0</v>
      </c>
      <c r="P81" s="9">
        <v>0</v>
      </c>
      <c r="Q81" s="9">
        <v>0</v>
      </c>
      <c r="R81" s="9">
        <v>0</v>
      </c>
      <c r="S81" s="9">
        <v>0</v>
      </c>
      <c r="T81" s="9">
        <v>0</v>
      </c>
    </row>
    <row r="82" spans="2:20" x14ac:dyDescent="0.45">
      <c r="B82" s="9">
        <v>110</v>
      </c>
      <c r="C82" s="9" t="s">
        <v>152</v>
      </c>
      <c r="D82" s="9">
        <v>0</v>
      </c>
      <c r="E82" s="9">
        <v>0</v>
      </c>
      <c r="F82" s="9">
        <v>0.25181490698331782</v>
      </c>
      <c r="G82" s="9">
        <v>16.322605215346965</v>
      </c>
      <c r="H82" s="9">
        <v>9.3103288265890498</v>
      </c>
      <c r="I82" s="9">
        <v>14.452908323268893</v>
      </c>
      <c r="J82" s="9">
        <v>21.711270685146296</v>
      </c>
      <c r="K82" s="9">
        <v>25.566901334963404</v>
      </c>
      <c r="L82" s="9">
        <v>30.055899022910918</v>
      </c>
      <c r="M82" s="9">
        <v>30.055899023107518</v>
      </c>
      <c r="N82" s="9">
        <v>30.055899022983041</v>
      </c>
      <c r="O82" s="9">
        <v>30.055899023042564</v>
      </c>
      <c r="P82" s="9">
        <v>38.823456891180925</v>
      </c>
      <c r="Q82" s="9">
        <v>41.731483490118549</v>
      </c>
      <c r="R82" s="9">
        <v>37.214992132884355</v>
      </c>
      <c r="S82" s="9">
        <v>38.932165781810468</v>
      </c>
      <c r="T82" s="9">
        <v>40.949804744173413</v>
      </c>
    </row>
    <row r="83" spans="2:20" x14ac:dyDescent="0.45">
      <c r="B83" s="9">
        <v>284</v>
      </c>
      <c r="C83" s="9" t="s">
        <v>86</v>
      </c>
      <c r="D83" s="9">
        <v>144.56814179259518</v>
      </c>
      <c r="E83" s="9">
        <v>65.055663806667823</v>
      </c>
      <c r="F83" s="9">
        <v>0</v>
      </c>
      <c r="G83" s="9">
        <v>0</v>
      </c>
      <c r="H83" s="9">
        <v>0</v>
      </c>
      <c r="I83" s="9">
        <v>0</v>
      </c>
      <c r="J83" s="9">
        <v>0</v>
      </c>
      <c r="K83" s="9">
        <v>0</v>
      </c>
      <c r="L83" s="9">
        <v>0</v>
      </c>
      <c r="M83" s="9">
        <v>0</v>
      </c>
      <c r="N83" s="9">
        <v>0</v>
      </c>
      <c r="O83" s="9">
        <v>0</v>
      </c>
      <c r="P83" s="9">
        <v>0</v>
      </c>
      <c r="Q83" s="9">
        <v>0</v>
      </c>
      <c r="R83" s="9">
        <v>0</v>
      </c>
      <c r="S83" s="9">
        <v>0</v>
      </c>
      <c r="T83" s="9">
        <v>0</v>
      </c>
    </row>
    <row r="84" spans="2:20" x14ac:dyDescent="0.45">
      <c r="B84" s="9">
        <v>284</v>
      </c>
      <c r="C84" s="9" t="s">
        <v>86</v>
      </c>
      <c r="D84" s="9">
        <v>0</v>
      </c>
      <c r="E84" s="9">
        <v>0</v>
      </c>
      <c r="F84" s="9">
        <v>-10.158101585628318</v>
      </c>
      <c r="G84" s="9">
        <v>16.393157086213481</v>
      </c>
      <c r="H84" s="9">
        <v>0.41540778542808188</v>
      </c>
      <c r="I84" s="9">
        <v>1.7354361536920404E-3</v>
      </c>
      <c r="J84" s="9">
        <v>0.17937738191622812</v>
      </c>
      <c r="K84" s="9">
        <v>-42.133986510971042</v>
      </c>
      <c r="L84" s="9">
        <v>41.610547162145785</v>
      </c>
      <c r="M84" s="9">
        <v>-2.7681395286608872</v>
      </c>
      <c r="N84" s="9">
        <v>10.566491305489221</v>
      </c>
      <c r="O84" s="9">
        <v>23.9202984851952</v>
      </c>
      <c r="P84" s="9">
        <v>-42.133986510682149</v>
      </c>
      <c r="Q84" s="9">
        <v>70.095488211161367</v>
      </c>
      <c r="R84" s="9">
        <v>-33.203953540236476</v>
      </c>
      <c r="S84" s="9">
        <v>4.7776462078804594</v>
      </c>
      <c r="T84" s="9">
        <v>45.349966690979905</v>
      </c>
    </row>
    <row r="199" spans="1:33" s="3" customFormat="1" x14ac:dyDescent="0.4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</row>
    <row r="200" spans="1:33" s="3" customFormat="1" x14ac:dyDescent="0.4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</row>
    <row r="201" spans="1:33" s="3" customFormat="1" x14ac:dyDescent="0.4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</row>
    <row r="202" spans="1:33" s="3" customFormat="1" x14ac:dyDescent="0.4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</row>
    <row r="203" spans="1:33" s="3" customFormat="1" x14ac:dyDescent="0.4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</row>
    <row r="204" spans="1:33" s="3" customFormat="1" x14ac:dyDescent="0.4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</row>
    <row r="205" spans="1:33" s="3" customFormat="1" x14ac:dyDescent="0.4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</row>
    <row r="206" spans="1:33" s="3" customFormat="1" x14ac:dyDescent="0.4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</row>
  </sheetData>
  <sheetProtection selectLockedCells="1"/>
  <conditionalFormatting sqref="E4">
    <cfRule type="cellIs" dxfId="6" priority="1" operator="lessThan">
      <formula>0</formula>
    </cfRule>
  </conditionalFormatting>
  <dataValidations count="3">
    <dataValidation type="list" allowBlank="1" showInputMessage="1" showErrorMessage="1" sqref="E8">
      <formula1>#REF!</formula1>
    </dataValidation>
    <dataValidation type="list" allowBlank="1" showInputMessage="1" showErrorMessage="1" sqref="E6">
      <formula1>rngTimePeriodsList</formula1>
    </dataValidation>
    <dataValidation type="list" allowBlank="1" showInputMessage="1" showErrorMessage="1" sqref="E10">
      <formula1>#REF!</formula1>
    </dataValidation>
  </dataValidations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H40"/>
  <sheetViews>
    <sheetView workbookViewId="0">
      <selection activeCell="H20" sqref="H20"/>
    </sheetView>
  </sheetViews>
  <sheetFormatPr defaultColWidth="0" defaultRowHeight="13.8" zeroHeight="1" x14ac:dyDescent="0.25"/>
  <cols>
    <col min="1" max="8" width="8.796875" customWidth="1"/>
    <col min="9" max="16384" width="8.796875" hidden="1"/>
  </cols>
  <sheetData>
    <row r="1" spans="1:8" x14ac:dyDescent="0.25">
      <c r="A1" s="102"/>
      <c r="B1" s="102"/>
      <c r="C1" s="102"/>
      <c r="D1" s="102"/>
      <c r="E1" s="102"/>
      <c r="F1" s="102"/>
      <c r="G1" s="102"/>
      <c r="H1" s="102"/>
    </row>
    <row r="2" spans="1:8" x14ac:dyDescent="0.25">
      <c r="A2" s="102"/>
      <c r="B2" s="102"/>
      <c r="C2" s="102"/>
      <c r="D2" s="102"/>
      <c r="E2" s="102"/>
      <c r="F2" s="102"/>
      <c r="G2" s="102"/>
      <c r="H2" s="102"/>
    </row>
    <row r="3" spans="1:8" x14ac:dyDescent="0.25">
      <c r="A3" s="102"/>
      <c r="B3" s="102"/>
      <c r="C3" s="102"/>
      <c r="D3" s="102"/>
      <c r="E3" s="102"/>
      <c r="F3" s="102"/>
      <c r="G3" s="102"/>
      <c r="H3" s="102"/>
    </row>
    <row r="4" spans="1:8" x14ac:dyDescent="0.25">
      <c r="A4" s="102"/>
      <c r="B4" s="102"/>
      <c r="C4" s="102"/>
      <c r="D4" s="102"/>
      <c r="E4" s="102"/>
      <c r="F4" s="102"/>
      <c r="G4" s="102"/>
      <c r="H4" s="102"/>
    </row>
    <row r="5" spans="1:8" x14ac:dyDescent="0.25">
      <c r="A5" s="102"/>
      <c r="B5" s="102"/>
      <c r="C5" s="102"/>
      <c r="D5" s="102"/>
      <c r="E5" s="102"/>
      <c r="F5" s="102"/>
      <c r="G5" s="102"/>
      <c r="H5" s="102"/>
    </row>
    <row r="6" spans="1:8" x14ac:dyDescent="0.25">
      <c r="A6" s="102"/>
      <c r="B6" s="102"/>
      <c r="C6" s="102"/>
      <c r="D6" s="102"/>
      <c r="E6" s="102"/>
      <c r="F6" s="102"/>
      <c r="G6" s="102"/>
      <c r="H6" s="102"/>
    </row>
    <row r="7" spans="1:8" x14ac:dyDescent="0.25">
      <c r="A7" s="102"/>
      <c r="B7" s="102"/>
      <c r="C7" s="102"/>
      <c r="D7" s="102"/>
      <c r="E7" s="102"/>
      <c r="F7" s="102"/>
      <c r="G7" s="102"/>
      <c r="H7" s="102"/>
    </row>
    <row r="8" spans="1:8" x14ac:dyDescent="0.25">
      <c r="A8" s="102"/>
      <c r="B8" s="102"/>
      <c r="C8" s="102"/>
      <c r="D8" s="102"/>
      <c r="E8" s="102"/>
      <c r="F8" s="102"/>
      <c r="G8" s="102"/>
      <c r="H8" s="102"/>
    </row>
    <row r="9" spans="1:8" x14ac:dyDescent="0.25">
      <c r="A9" s="102"/>
      <c r="B9" s="102"/>
      <c r="C9" s="102"/>
      <c r="D9" s="102"/>
      <c r="E9" s="102"/>
      <c r="F9" s="102"/>
      <c r="G9" s="102"/>
      <c r="H9" s="102"/>
    </row>
    <row r="10" spans="1:8" x14ac:dyDescent="0.25">
      <c r="A10" s="102"/>
      <c r="B10" s="102"/>
      <c r="C10" s="102"/>
      <c r="D10" s="102"/>
      <c r="E10" s="102"/>
      <c r="F10" s="102"/>
      <c r="G10" s="102"/>
      <c r="H10" s="102"/>
    </row>
    <row r="11" spans="1:8" x14ac:dyDescent="0.25">
      <c r="A11" s="102"/>
      <c r="B11" s="102"/>
      <c r="C11" s="102"/>
      <c r="D11" s="102"/>
      <c r="E11" s="102"/>
      <c r="F11" s="102"/>
      <c r="G11" s="102"/>
      <c r="H11" s="102"/>
    </row>
    <row r="12" spans="1:8" x14ac:dyDescent="0.25">
      <c r="A12" s="102"/>
      <c r="B12" s="102"/>
      <c r="C12" s="102"/>
      <c r="D12" s="102"/>
      <c r="E12" s="102"/>
      <c r="F12" s="102"/>
      <c r="G12" s="102"/>
      <c r="H12" s="102"/>
    </row>
    <row r="13" spans="1:8" x14ac:dyDescent="0.25">
      <c r="A13" s="102"/>
      <c r="B13" s="102"/>
      <c r="C13" s="102"/>
      <c r="D13" s="102"/>
      <c r="E13" s="102"/>
      <c r="F13" s="102"/>
      <c r="G13" s="102"/>
      <c r="H13" s="102"/>
    </row>
    <row r="14" spans="1:8" x14ac:dyDescent="0.25">
      <c r="A14" s="102"/>
      <c r="B14" s="102"/>
      <c r="C14" s="102"/>
      <c r="D14" s="102"/>
      <c r="E14" s="102"/>
      <c r="F14" s="102"/>
      <c r="G14" s="102"/>
      <c r="H14" s="102"/>
    </row>
    <row r="15" spans="1:8" x14ac:dyDescent="0.25">
      <c r="A15" s="102"/>
      <c r="B15" s="102"/>
      <c r="C15" s="102"/>
      <c r="D15" s="102"/>
      <c r="E15" s="102"/>
      <c r="F15" s="102"/>
      <c r="G15" s="102"/>
      <c r="H15" s="102"/>
    </row>
    <row r="16" spans="1:8" x14ac:dyDescent="0.25">
      <c r="A16" s="102"/>
      <c r="B16" s="102"/>
      <c r="C16" s="102"/>
      <c r="D16" s="102"/>
      <c r="E16" s="102"/>
      <c r="F16" s="102"/>
      <c r="G16" s="102"/>
      <c r="H16" s="102"/>
    </row>
    <row r="17" spans="1:8" x14ac:dyDescent="0.25">
      <c r="A17" s="102"/>
      <c r="B17" s="102"/>
      <c r="C17" s="102"/>
      <c r="D17" s="102"/>
      <c r="E17" s="102"/>
      <c r="F17" s="102"/>
      <c r="G17" s="102"/>
      <c r="H17" s="102"/>
    </row>
    <row r="18" spans="1:8" x14ac:dyDescent="0.25">
      <c r="A18" s="102"/>
      <c r="B18" s="102"/>
      <c r="C18" s="102"/>
      <c r="D18" s="102"/>
      <c r="E18" s="102"/>
      <c r="F18" s="102"/>
      <c r="G18" s="102"/>
      <c r="H18" s="102"/>
    </row>
    <row r="19" spans="1:8" x14ac:dyDescent="0.25">
      <c r="A19" s="102"/>
      <c r="B19" s="102"/>
      <c r="C19" s="102"/>
      <c r="D19" s="102"/>
      <c r="E19" s="102"/>
      <c r="F19" s="102"/>
      <c r="G19" s="102"/>
      <c r="H19" s="102"/>
    </row>
    <row r="20" spans="1:8" x14ac:dyDescent="0.25">
      <c r="A20" s="102"/>
      <c r="B20" s="102"/>
      <c r="C20" s="102"/>
      <c r="D20" s="102"/>
      <c r="E20" s="102"/>
      <c r="F20" s="102"/>
      <c r="G20" s="102"/>
      <c r="H20" s="102"/>
    </row>
    <row r="21" spans="1:8" x14ac:dyDescent="0.25">
      <c r="A21" s="102"/>
      <c r="B21" s="102"/>
      <c r="C21" s="102"/>
      <c r="D21" s="102"/>
      <c r="E21" s="102"/>
      <c r="F21" s="102"/>
      <c r="G21" s="102"/>
      <c r="H21" s="102"/>
    </row>
    <row r="22" spans="1:8" x14ac:dyDescent="0.25">
      <c r="A22" s="102"/>
      <c r="B22" s="102"/>
      <c r="C22" s="102"/>
      <c r="D22" s="102"/>
      <c r="E22" s="102"/>
      <c r="F22" s="102"/>
      <c r="G22" s="102"/>
      <c r="H22" s="102"/>
    </row>
    <row r="23" spans="1:8" x14ac:dyDescent="0.25">
      <c r="A23" s="102"/>
      <c r="B23" s="102"/>
      <c r="C23" s="102"/>
      <c r="D23" s="102"/>
      <c r="E23" s="102"/>
      <c r="F23" s="102"/>
      <c r="G23" s="102"/>
      <c r="H23" s="102"/>
    </row>
    <row r="24" spans="1:8" x14ac:dyDescent="0.25">
      <c r="A24" s="102"/>
      <c r="B24" s="102"/>
      <c r="C24" s="102"/>
      <c r="D24" s="102"/>
      <c r="E24" s="102"/>
      <c r="F24" s="102"/>
      <c r="G24" s="102"/>
      <c r="H24" s="102"/>
    </row>
    <row r="25" spans="1:8" x14ac:dyDescent="0.25">
      <c r="A25" s="102"/>
      <c r="B25" s="102"/>
      <c r="C25" s="102"/>
      <c r="D25" s="102"/>
      <c r="E25" s="102"/>
      <c r="F25" s="102"/>
      <c r="G25" s="102"/>
      <c r="H25" s="102"/>
    </row>
    <row r="26" spans="1:8" x14ac:dyDescent="0.25">
      <c r="A26" s="102"/>
      <c r="B26" s="102"/>
      <c r="C26" s="102"/>
      <c r="D26" s="102"/>
      <c r="E26" s="102"/>
      <c r="F26" s="102"/>
      <c r="G26" s="102"/>
      <c r="H26" s="102"/>
    </row>
    <row r="27" spans="1:8" x14ac:dyDescent="0.25">
      <c r="A27" s="102"/>
      <c r="B27" s="102"/>
      <c r="C27" s="102"/>
      <c r="D27" s="102"/>
      <c r="E27" s="102"/>
      <c r="F27" s="102"/>
      <c r="G27" s="102"/>
      <c r="H27" s="102"/>
    </row>
    <row r="28" spans="1:8" x14ac:dyDescent="0.25">
      <c r="A28" s="102"/>
      <c r="B28" s="102"/>
      <c r="C28" s="102"/>
      <c r="D28" s="102"/>
      <c r="E28" s="102"/>
      <c r="F28" s="102"/>
      <c r="G28" s="102"/>
      <c r="H28" s="102"/>
    </row>
    <row r="29" spans="1:8" x14ac:dyDescent="0.25">
      <c r="A29" s="102"/>
      <c r="B29" s="102"/>
      <c r="C29" s="102"/>
      <c r="D29" s="102"/>
      <c r="E29" s="102"/>
      <c r="F29" s="102"/>
      <c r="G29" s="102"/>
      <c r="H29" s="102"/>
    </row>
    <row r="30" spans="1:8" x14ac:dyDescent="0.25">
      <c r="A30" s="102"/>
      <c r="B30" s="102"/>
      <c r="C30" s="102"/>
      <c r="D30" s="102"/>
      <c r="E30" s="102"/>
      <c r="F30" s="102"/>
      <c r="G30" s="102"/>
      <c r="H30" s="102"/>
    </row>
    <row r="31" spans="1:8" x14ac:dyDescent="0.25">
      <c r="A31" s="102"/>
      <c r="B31" s="102"/>
      <c r="C31" s="102"/>
      <c r="D31" s="102"/>
      <c r="E31" s="102"/>
      <c r="F31" s="102"/>
      <c r="G31" s="102"/>
      <c r="H31" s="102"/>
    </row>
    <row r="32" spans="1:8" x14ac:dyDescent="0.25">
      <c r="A32" s="102"/>
      <c r="B32" s="102"/>
      <c r="C32" s="102"/>
      <c r="D32" s="102"/>
      <c r="E32" s="102"/>
      <c r="F32" s="102"/>
      <c r="G32" s="102"/>
      <c r="H32" s="102"/>
    </row>
    <row r="33" spans="1:8" x14ac:dyDescent="0.25">
      <c r="A33" s="102"/>
      <c r="B33" s="102"/>
      <c r="C33" s="102"/>
      <c r="D33" s="102"/>
      <c r="E33" s="102"/>
      <c r="F33" s="102"/>
      <c r="G33" s="102"/>
      <c r="H33" s="102"/>
    </row>
    <row r="34" spans="1:8" x14ac:dyDescent="0.25">
      <c r="A34" s="102"/>
      <c r="B34" s="102"/>
      <c r="C34" s="102"/>
      <c r="D34" s="102"/>
      <c r="E34" s="102"/>
      <c r="F34" s="102"/>
      <c r="G34" s="102"/>
      <c r="H34" s="102"/>
    </row>
    <row r="35" spans="1:8" x14ac:dyDescent="0.25">
      <c r="A35" s="102"/>
      <c r="B35" s="102"/>
      <c r="C35" s="102"/>
      <c r="D35" s="102"/>
      <c r="E35" s="102"/>
      <c r="F35" s="102"/>
      <c r="G35" s="102"/>
      <c r="H35" s="102"/>
    </row>
    <row r="36" spans="1:8" x14ac:dyDescent="0.25">
      <c r="A36" s="102"/>
      <c r="B36" s="102"/>
      <c r="C36" s="102"/>
      <c r="D36" s="102"/>
      <c r="E36" s="102"/>
      <c r="F36" s="102"/>
      <c r="G36" s="102"/>
      <c r="H36" s="102"/>
    </row>
    <row r="37" spans="1:8" x14ac:dyDescent="0.25">
      <c r="A37" s="102"/>
      <c r="B37" s="102"/>
      <c r="C37" s="102"/>
      <c r="D37" s="102"/>
      <c r="E37" s="102"/>
      <c r="F37" s="102"/>
      <c r="G37" s="102"/>
      <c r="H37" s="102"/>
    </row>
    <row r="38" spans="1:8" x14ac:dyDescent="0.25">
      <c r="A38" s="102"/>
      <c r="B38" s="102"/>
      <c r="C38" s="102"/>
      <c r="D38" s="102"/>
      <c r="E38" s="102"/>
      <c r="F38" s="102"/>
      <c r="G38" s="102"/>
      <c r="H38" s="102"/>
    </row>
    <row r="39" spans="1:8" x14ac:dyDescent="0.25">
      <c r="A39" s="102"/>
      <c r="B39" s="102"/>
      <c r="C39" s="102"/>
      <c r="D39" s="102"/>
      <c r="E39" s="102"/>
      <c r="F39" s="102"/>
      <c r="G39" s="102"/>
      <c r="H39" s="102"/>
    </row>
    <row r="40" spans="1:8" x14ac:dyDescent="0.25">
      <c r="A40" s="102"/>
      <c r="B40" s="102"/>
      <c r="C40" s="102"/>
      <c r="D40" s="102"/>
      <c r="E40" s="102"/>
      <c r="F40" s="102"/>
      <c r="G40" s="102"/>
      <c r="H40" s="102"/>
    </row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5" tint="0.39997558519241921"/>
  </sheetPr>
  <dimension ref="A1:AB120"/>
  <sheetViews>
    <sheetView workbookViewId="0">
      <selection activeCell="I25" sqref="I25"/>
    </sheetView>
  </sheetViews>
  <sheetFormatPr defaultRowHeight="13.8" x14ac:dyDescent="0.25"/>
  <cols>
    <col min="5" max="5" width="20.59765625" bestFit="1" customWidth="1"/>
    <col min="6" max="6" width="28.19921875" bestFit="1" customWidth="1"/>
    <col min="7" max="7" width="6" customWidth="1"/>
    <col min="8" max="8" width="14.59765625" bestFit="1" customWidth="1"/>
    <col min="9" max="9" width="37.8984375" bestFit="1" customWidth="1"/>
    <col min="10" max="10" width="10.3984375" bestFit="1" customWidth="1"/>
    <col min="11" max="11" width="12.296875" bestFit="1" customWidth="1"/>
    <col min="12" max="12" width="22.296875" bestFit="1" customWidth="1"/>
    <col min="13" max="13" width="18.5" bestFit="1" customWidth="1"/>
    <col min="14" max="14" width="41.3984375" bestFit="1" customWidth="1"/>
    <col min="15" max="16" width="31.19921875" bestFit="1" customWidth="1"/>
    <col min="17" max="17" width="31" bestFit="1" customWidth="1"/>
    <col min="18" max="18" width="34.8984375" bestFit="1" customWidth="1"/>
    <col min="19" max="19" width="15" bestFit="1" customWidth="1"/>
    <col min="20" max="20" width="15.296875" bestFit="1" customWidth="1"/>
    <col min="21" max="21" width="15.796875" bestFit="1" customWidth="1"/>
    <col min="22" max="22" width="17.796875" bestFit="1" customWidth="1"/>
    <col min="23" max="23" width="19.69921875" bestFit="1" customWidth="1"/>
    <col min="24" max="24" width="21.8984375" bestFit="1" customWidth="1"/>
    <col min="25" max="25" width="13.3984375" bestFit="1" customWidth="1"/>
    <col min="26" max="26" width="11.8984375" bestFit="1" customWidth="1"/>
    <col min="27" max="27" width="34.3984375" bestFit="1" customWidth="1"/>
    <col min="28" max="28" width="11" bestFit="1" customWidth="1"/>
  </cols>
  <sheetData>
    <row r="1" spans="1:28" x14ac:dyDescent="0.25">
      <c r="A1" t="s">
        <v>385</v>
      </c>
      <c r="B1" t="s">
        <v>386</v>
      </c>
      <c r="C1" t="s">
        <v>387</v>
      </c>
    </row>
    <row r="2" spans="1:28" x14ac:dyDescent="0.25">
      <c r="A2" t="s">
        <v>44</v>
      </c>
      <c r="B2" t="s">
        <v>390</v>
      </c>
      <c r="C2">
        <v>1</v>
      </c>
      <c r="E2" s="40" t="s">
        <v>407</v>
      </c>
      <c r="F2" s="40" t="s">
        <v>408</v>
      </c>
    </row>
    <row r="3" spans="1:28" x14ac:dyDescent="0.25">
      <c r="A3" t="s">
        <v>44</v>
      </c>
      <c r="B3" t="s">
        <v>394</v>
      </c>
      <c r="C3">
        <v>0</v>
      </c>
      <c r="E3" s="40" t="s">
        <v>410</v>
      </c>
      <c r="F3" t="s">
        <v>44</v>
      </c>
      <c r="G3" t="s">
        <v>72</v>
      </c>
      <c r="H3" t="s">
        <v>82</v>
      </c>
      <c r="I3" t="s">
        <v>69</v>
      </c>
      <c r="J3" t="s">
        <v>150</v>
      </c>
      <c r="K3" t="s">
        <v>186</v>
      </c>
      <c r="L3" t="s">
        <v>140</v>
      </c>
      <c r="M3" t="s">
        <v>61</v>
      </c>
      <c r="N3" t="s">
        <v>16</v>
      </c>
      <c r="O3" t="s">
        <v>33</v>
      </c>
      <c r="P3" t="s">
        <v>47</v>
      </c>
      <c r="Q3" t="s">
        <v>60</v>
      </c>
      <c r="R3" t="s">
        <v>179</v>
      </c>
      <c r="S3" t="s">
        <v>101</v>
      </c>
      <c r="T3" t="s">
        <v>110</v>
      </c>
      <c r="U3" t="s">
        <v>91</v>
      </c>
      <c r="V3" t="s">
        <v>334</v>
      </c>
      <c r="W3" t="s">
        <v>171</v>
      </c>
      <c r="X3" t="s">
        <v>174</v>
      </c>
      <c r="Y3" t="s">
        <v>168</v>
      </c>
      <c r="Z3" t="s">
        <v>163</v>
      </c>
      <c r="AA3" t="s">
        <v>154</v>
      </c>
      <c r="AB3" t="s">
        <v>409</v>
      </c>
    </row>
    <row r="4" spans="1:28" x14ac:dyDescent="0.25">
      <c r="A4" t="s">
        <v>44</v>
      </c>
      <c r="B4" t="s">
        <v>393</v>
      </c>
      <c r="C4">
        <v>2</v>
      </c>
      <c r="E4" s="41" t="s">
        <v>403</v>
      </c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>
        <v>2348</v>
      </c>
      <c r="Y4" s="39"/>
      <c r="Z4" s="39">
        <v>1776</v>
      </c>
      <c r="AA4" s="39"/>
      <c r="AB4" s="39">
        <v>4124</v>
      </c>
    </row>
    <row r="5" spans="1:28" x14ac:dyDescent="0.25">
      <c r="A5" t="s">
        <v>44</v>
      </c>
      <c r="B5" t="s">
        <v>400</v>
      </c>
      <c r="C5">
        <v>1</v>
      </c>
      <c r="E5" s="41" t="s">
        <v>406</v>
      </c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>
        <v>0</v>
      </c>
      <c r="X5" s="39">
        <v>3</v>
      </c>
      <c r="Y5" s="39"/>
      <c r="Z5" s="39"/>
      <c r="AA5" s="39"/>
      <c r="AB5" s="39">
        <v>3</v>
      </c>
    </row>
    <row r="6" spans="1:28" x14ac:dyDescent="0.25">
      <c r="A6" t="s">
        <v>44</v>
      </c>
      <c r="B6" t="s">
        <v>388</v>
      </c>
      <c r="C6">
        <v>2</v>
      </c>
      <c r="E6" s="41" t="s">
        <v>396</v>
      </c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>
        <v>0</v>
      </c>
      <c r="X6" s="39">
        <v>1584</v>
      </c>
      <c r="Y6" s="39"/>
      <c r="Z6" s="39"/>
      <c r="AA6" s="39"/>
      <c r="AB6" s="39">
        <v>1584</v>
      </c>
    </row>
    <row r="7" spans="1:28" x14ac:dyDescent="0.25">
      <c r="A7" t="s">
        <v>44</v>
      </c>
      <c r="B7" t="s">
        <v>389</v>
      </c>
      <c r="C7">
        <v>1</v>
      </c>
      <c r="E7" s="41" t="s">
        <v>405</v>
      </c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>
        <v>507</v>
      </c>
      <c r="X7" s="39">
        <v>911</v>
      </c>
      <c r="Y7" s="39"/>
      <c r="Z7" s="39"/>
      <c r="AA7" s="39"/>
      <c r="AB7" s="39">
        <v>1418</v>
      </c>
    </row>
    <row r="8" spans="1:28" x14ac:dyDescent="0.25">
      <c r="A8" t="s">
        <v>44</v>
      </c>
      <c r="B8" t="s">
        <v>397</v>
      </c>
      <c r="C8">
        <v>3</v>
      </c>
      <c r="E8" s="41" t="s">
        <v>401</v>
      </c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>
        <v>15</v>
      </c>
      <c r="X8" s="39">
        <v>1200</v>
      </c>
      <c r="Y8" s="39"/>
      <c r="Z8" s="39"/>
      <c r="AA8" s="39"/>
      <c r="AB8" s="39">
        <v>1215</v>
      </c>
    </row>
    <row r="9" spans="1:28" x14ac:dyDescent="0.25">
      <c r="A9" t="s">
        <v>44</v>
      </c>
      <c r="B9" t="s">
        <v>399</v>
      </c>
      <c r="C9">
        <v>3</v>
      </c>
      <c r="E9" s="41" t="s">
        <v>402</v>
      </c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>
        <v>5879</v>
      </c>
      <c r="X9" s="39"/>
      <c r="Y9" s="39"/>
      <c r="Z9" s="39"/>
      <c r="AA9" s="39"/>
      <c r="AB9" s="39">
        <v>5879</v>
      </c>
    </row>
    <row r="10" spans="1:28" x14ac:dyDescent="0.25">
      <c r="A10" t="s">
        <v>44</v>
      </c>
      <c r="B10" t="s">
        <v>398</v>
      </c>
      <c r="C10">
        <v>0</v>
      </c>
      <c r="E10" s="41" t="s">
        <v>404</v>
      </c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>
        <v>56</v>
      </c>
      <c r="AA10" s="39"/>
      <c r="AB10" s="39">
        <v>56</v>
      </c>
    </row>
    <row r="11" spans="1:28" x14ac:dyDescent="0.25">
      <c r="A11" t="s">
        <v>44</v>
      </c>
      <c r="B11" t="s">
        <v>395</v>
      </c>
      <c r="C11">
        <v>0</v>
      </c>
      <c r="E11" s="41" t="s">
        <v>390</v>
      </c>
      <c r="F11" s="39">
        <v>1</v>
      </c>
      <c r="G11" s="39"/>
      <c r="H11" s="39">
        <v>2275</v>
      </c>
      <c r="I11" s="39"/>
      <c r="J11" s="39">
        <v>1015</v>
      </c>
      <c r="K11" s="39"/>
      <c r="L11" s="39">
        <v>125</v>
      </c>
      <c r="M11" s="39">
        <v>384</v>
      </c>
      <c r="N11" s="39"/>
      <c r="O11" s="39"/>
      <c r="P11" s="39"/>
      <c r="Q11" s="39"/>
      <c r="R11" s="39"/>
      <c r="S11" s="39">
        <v>5165</v>
      </c>
      <c r="T11" s="39"/>
      <c r="U11" s="39">
        <v>1190</v>
      </c>
      <c r="V11" s="39">
        <v>496</v>
      </c>
      <c r="W11" s="39"/>
      <c r="X11" s="39"/>
      <c r="Y11" s="39">
        <v>445</v>
      </c>
      <c r="Z11" s="39"/>
      <c r="AA11" s="39">
        <v>291</v>
      </c>
      <c r="AB11" s="39">
        <v>11387</v>
      </c>
    </row>
    <row r="12" spans="1:28" x14ac:dyDescent="0.25">
      <c r="A12" t="s">
        <v>44</v>
      </c>
      <c r="B12" t="s">
        <v>392</v>
      </c>
      <c r="C12">
        <v>1</v>
      </c>
      <c r="E12" s="41" t="s">
        <v>394</v>
      </c>
      <c r="F12" s="39">
        <v>0</v>
      </c>
      <c r="G12" s="39"/>
      <c r="H12" s="39">
        <v>128</v>
      </c>
      <c r="I12" s="39"/>
      <c r="J12" s="39">
        <v>41</v>
      </c>
      <c r="K12" s="39"/>
      <c r="L12" s="39">
        <v>3</v>
      </c>
      <c r="M12" s="39"/>
      <c r="N12" s="39"/>
      <c r="O12" s="39"/>
      <c r="P12" s="39"/>
      <c r="Q12" s="39"/>
      <c r="R12" s="39"/>
      <c r="S12" s="39">
        <v>5453</v>
      </c>
      <c r="T12" s="39"/>
      <c r="U12" s="39"/>
      <c r="V12" s="39">
        <v>1142</v>
      </c>
      <c r="W12" s="39"/>
      <c r="X12" s="39"/>
      <c r="Y12" s="39">
        <v>1089</v>
      </c>
      <c r="Z12" s="39"/>
      <c r="AA12" s="39">
        <v>226</v>
      </c>
      <c r="AB12" s="39">
        <v>8082</v>
      </c>
    </row>
    <row r="13" spans="1:28" x14ac:dyDescent="0.25">
      <c r="A13" t="s">
        <v>44</v>
      </c>
      <c r="B13" t="s">
        <v>391</v>
      </c>
      <c r="C13">
        <v>1</v>
      </c>
      <c r="E13" s="41" t="s">
        <v>393</v>
      </c>
      <c r="F13" s="39">
        <v>2</v>
      </c>
      <c r="G13" s="39"/>
      <c r="H13" s="39">
        <v>8358</v>
      </c>
      <c r="I13" s="39"/>
      <c r="J13" s="39">
        <v>1272</v>
      </c>
      <c r="K13" s="39"/>
      <c r="L13" s="39"/>
      <c r="M13" s="39"/>
      <c r="N13" s="39"/>
      <c r="O13" s="39"/>
      <c r="P13" s="39"/>
      <c r="Q13" s="39"/>
      <c r="R13" s="39">
        <v>172</v>
      </c>
      <c r="S13" s="39"/>
      <c r="T13" s="39"/>
      <c r="U13" s="39"/>
      <c r="V13" s="39">
        <v>2610</v>
      </c>
      <c r="W13" s="39"/>
      <c r="X13" s="39"/>
      <c r="Y13" s="39"/>
      <c r="Z13" s="39"/>
      <c r="AA13" s="39">
        <v>389</v>
      </c>
      <c r="AB13" s="39">
        <v>12803</v>
      </c>
    </row>
    <row r="14" spans="1:28" x14ac:dyDescent="0.25">
      <c r="A14" t="s">
        <v>72</v>
      </c>
      <c r="B14" t="s">
        <v>397</v>
      </c>
      <c r="C14">
        <v>2</v>
      </c>
      <c r="E14" s="41" t="s">
        <v>400</v>
      </c>
      <c r="F14" s="39">
        <v>1</v>
      </c>
      <c r="G14" s="39"/>
      <c r="H14" s="39">
        <v>81</v>
      </c>
      <c r="I14" s="39"/>
      <c r="J14" s="39">
        <v>5</v>
      </c>
      <c r="K14" s="39">
        <v>10</v>
      </c>
      <c r="L14" s="39"/>
      <c r="M14" s="39"/>
      <c r="N14" s="39"/>
      <c r="O14" s="39"/>
      <c r="P14" s="39"/>
      <c r="Q14" s="39">
        <v>2000</v>
      </c>
      <c r="R14" s="39"/>
      <c r="S14" s="39">
        <v>1545</v>
      </c>
      <c r="T14" s="39"/>
      <c r="U14" s="39"/>
      <c r="V14" s="39">
        <v>793</v>
      </c>
      <c r="W14" s="39"/>
      <c r="X14" s="39"/>
      <c r="Y14" s="39"/>
      <c r="Z14" s="39"/>
      <c r="AA14" s="39">
        <v>132</v>
      </c>
      <c r="AB14" s="39">
        <v>4567</v>
      </c>
    </row>
    <row r="15" spans="1:28" x14ac:dyDescent="0.25">
      <c r="A15" t="s">
        <v>82</v>
      </c>
      <c r="B15" t="s">
        <v>390</v>
      </c>
      <c r="C15">
        <v>2275</v>
      </c>
      <c r="E15" s="41" t="s">
        <v>388</v>
      </c>
      <c r="F15" s="39">
        <v>2</v>
      </c>
      <c r="G15" s="39"/>
      <c r="H15" s="39">
        <v>1028</v>
      </c>
      <c r="I15" s="39">
        <v>1</v>
      </c>
      <c r="J15" s="39">
        <v>492</v>
      </c>
      <c r="K15" s="39"/>
      <c r="L15" s="39">
        <v>0</v>
      </c>
      <c r="M15" s="39">
        <v>18</v>
      </c>
      <c r="N15" s="39"/>
      <c r="O15" s="39"/>
      <c r="P15" s="39"/>
      <c r="Q15" s="39"/>
      <c r="R15" s="39"/>
      <c r="S15" s="39">
        <v>3245</v>
      </c>
      <c r="T15" s="39">
        <v>285</v>
      </c>
      <c r="U15" s="39"/>
      <c r="V15" s="39">
        <v>2532</v>
      </c>
      <c r="W15" s="39"/>
      <c r="X15" s="39"/>
      <c r="Y15" s="39">
        <v>541</v>
      </c>
      <c r="Z15" s="39"/>
      <c r="AA15" s="39">
        <v>353</v>
      </c>
      <c r="AB15" s="39">
        <v>8497</v>
      </c>
    </row>
    <row r="16" spans="1:28" x14ac:dyDescent="0.25">
      <c r="A16" t="s">
        <v>82</v>
      </c>
      <c r="B16" t="s">
        <v>394</v>
      </c>
      <c r="C16">
        <v>128</v>
      </c>
      <c r="E16" s="41" t="s">
        <v>389</v>
      </c>
      <c r="F16" s="39">
        <v>1</v>
      </c>
      <c r="G16" s="39"/>
      <c r="H16" s="39">
        <v>564</v>
      </c>
      <c r="I16" s="39"/>
      <c r="J16" s="39">
        <v>130</v>
      </c>
      <c r="K16" s="39"/>
      <c r="L16" s="39">
        <v>5</v>
      </c>
      <c r="M16" s="39">
        <v>0</v>
      </c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>
        <v>1046</v>
      </c>
      <c r="Z16" s="39">
        <v>647</v>
      </c>
      <c r="AA16" s="39">
        <v>91</v>
      </c>
      <c r="AB16" s="39">
        <v>2484</v>
      </c>
    </row>
    <row r="17" spans="1:28" x14ac:dyDescent="0.25">
      <c r="A17" t="s">
        <v>82</v>
      </c>
      <c r="B17" t="s">
        <v>393</v>
      </c>
      <c r="C17">
        <v>8358</v>
      </c>
      <c r="E17" s="41" t="s">
        <v>397</v>
      </c>
      <c r="F17" s="39">
        <v>3</v>
      </c>
      <c r="G17" s="39">
        <v>2</v>
      </c>
      <c r="H17" s="39">
        <v>3670</v>
      </c>
      <c r="I17" s="39"/>
      <c r="J17" s="39">
        <v>1840</v>
      </c>
      <c r="K17" s="39">
        <v>2436</v>
      </c>
      <c r="L17" s="39">
        <v>20</v>
      </c>
      <c r="M17" s="39">
        <v>0</v>
      </c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>
        <v>2740</v>
      </c>
      <c r="Z17" s="39">
        <v>575</v>
      </c>
      <c r="AA17" s="39">
        <v>265</v>
      </c>
      <c r="AB17" s="39">
        <v>11551</v>
      </c>
    </row>
    <row r="18" spans="1:28" x14ac:dyDescent="0.25">
      <c r="A18" t="s">
        <v>82</v>
      </c>
      <c r="B18" t="s">
        <v>400</v>
      </c>
      <c r="C18">
        <v>81</v>
      </c>
      <c r="E18" s="41" t="s">
        <v>399</v>
      </c>
      <c r="F18" s="39">
        <v>3</v>
      </c>
      <c r="G18" s="39"/>
      <c r="H18" s="39">
        <v>2751</v>
      </c>
      <c r="I18" s="39"/>
      <c r="J18" s="39">
        <v>368</v>
      </c>
      <c r="K18" s="39"/>
      <c r="L18" s="39">
        <v>2</v>
      </c>
      <c r="M18" s="39"/>
      <c r="N18" s="39">
        <v>1000</v>
      </c>
      <c r="O18" s="39">
        <v>5000</v>
      </c>
      <c r="P18" s="39"/>
      <c r="Q18" s="39"/>
      <c r="R18" s="39">
        <v>420</v>
      </c>
      <c r="S18" s="39">
        <v>3283</v>
      </c>
      <c r="T18" s="39"/>
      <c r="U18" s="39"/>
      <c r="V18" s="39">
        <v>2132</v>
      </c>
      <c r="W18" s="39"/>
      <c r="X18" s="39"/>
      <c r="Y18" s="39">
        <v>1469</v>
      </c>
      <c r="Z18" s="39"/>
      <c r="AA18" s="39">
        <v>428</v>
      </c>
      <c r="AB18" s="39">
        <v>16856</v>
      </c>
    </row>
    <row r="19" spans="1:28" x14ac:dyDescent="0.25">
      <c r="A19" t="s">
        <v>82</v>
      </c>
      <c r="B19" t="s">
        <v>388</v>
      </c>
      <c r="C19">
        <v>1028</v>
      </c>
      <c r="E19" s="41" t="s">
        <v>398</v>
      </c>
      <c r="F19" s="39">
        <v>0</v>
      </c>
      <c r="G19" s="39"/>
      <c r="H19" s="39">
        <v>78</v>
      </c>
      <c r="I19" s="39">
        <v>3</v>
      </c>
      <c r="J19" s="39">
        <v>33</v>
      </c>
      <c r="K19" s="39"/>
      <c r="L19" s="39"/>
      <c r="M19" s="39"/>
      <c r="N19" s="39"/>
      <c r="O19" s="39"/>
      <c r="P19" s="39"/>
      <c r="Q19" s="39"/>
      <c r="R19" s="39"/>
      <c r="S19" s="39">
        <v>5722</v>
      </c>
      <c r="T19" s="39"/>
      <c r="U19" s="39"/>
      <c r="V19" s="39">
        <v>588</v>
      </c>
      <c r="W19" s="39"/>
      <c r="X19" s="39"/>
      <c r="Y19" s="39">
        <v>545</v>
      </c>
      <c r="Z19" s="39"/>
      <c r="AA19" s="39">
        <v>266</v>
      </c>
      <c r="AB19" s="39">
        <v>7235</v>
      </c>
    </row>
    <row r="20" spans="1:28" x14ac:dyDescent="0.25">
      <c r="A20" t="s">
        <v>82</v>
      </c>
      <c r="B20" t="s">
        <v>389</v>
      </c>
      <c r="C20">
        <v>564</v>
      </c>
      <c r="E20" s="41" t="s">
        <v>395</v>
      </c>
      <c r="F20" s="39">
        <v>0</v>
      </c>
      <c r="G20" s="39"/>
      <c r="H20" s="39">
        <v>101</v>
      </c>
      <c r="I20" s="39"/>
      <c r="J20" s="39">
        <v>40</v>
      </c>
      <c r="K20" s="39">
        <v>206</v>
      </c>
      <c r="L20" s="39"/>
      <c r="M20" s="39"/>
      <c r="N20" s="39"/>
      <c r="O20" s="39"/>
      <c r="P20" s="39">
        <v>2000</v>
      </c>
      <c r="Q20" s="39"/>
      <c r="R20" s="39"/>
      <c r="S20" s="39">
        <v>2430</v>
      </c>
      <c r="T20" s="39"/>
      <c r="U20" s="39"/>
      <c r="V20" s="39">
        <v>371</v>
      </c>
      <c r="W20" s="39"/>
      <c r="X20" s="39"/>
      <c r="Y20" s="39">
        <v>1338</v>
      </c>
      <c r="Z20" s="39"/>
      <c r="AA20" s="39">
        <v>153</v>
      </c>
      <c r="AB20" s="39">
        <v>6639</v>
      </c>
    </row>
    <row r="21" spans="1:28" x14ac:dyDescent="0.25">
      <c r="A21" t="s">
        <v>82</v>
      </c>
      <c r="B21" t="s">
        <v>397</v>
      </c>
      <c r="C21">
        <v>3670</v>
      </c>
      <c r="E21" s="41" t="s">
        <v>392</v>
      </c>
      <c r="F21" s="39">
        <v>1</v>
      </c>
      <c r="G21" s="39"/>
      <c r="H21" s="39">
        <v>2007</v>
      </c>
      <c r="I21" s="39"/>
      <c r="J21" s="39">
        <v>211</v>
      </c>
      <c r="K21" s="39"/>
      <c r="L21" s="39">
        <v>0</v>
      </c>
      <c r="M21" s="39">
        <v>8</v>
      </c>
      <c r="N21" s="39"/>
      <c r="O21" s="39"/>
      <c r="P21" s="39"/>
      <c r="Q21" s="39"/>
      <c r="R21" s="39"/>
      <c r="S21" s="39">
        <v>1600</v>
      </c>
      <c r="T21" s="39"/>
      <c r="U21" s="39"/>
      <c r="V21" s="39">
        <v>1958</v>
      </c>
      <c r="W21" s="39"/>
      <c r="X21" s="39"/>
      <c r="Y21" s="39">
        <v>984</v>
      </c>
      <c r="Z21" s="39"/>
      <c r="AA21" s="39">
        <v>277</v>
      </c>
      <c r="AB21" s="39">
        <v>7046</v>
      </c>
    </row>
    <row r="22" spans="1:28" x14ac:dyDescent="0.25">
      <c r="A22" t="s">
        <v>82</v>
      </c>
      <c r="B22" t="s">
        <v>399</v>
      </c>
      <c r="C22">
        <v>2751</v>
      </c>
      <c r="E22" s="41" t="s">
        <v>391</v>
      </c>
      <c r="F22" s="39">
        <v>1</v>
      </c>
      <c r="G22" s="39"/>
      <c r="H22" s="39">
        <v>1443</v>
      </c>
      <c r="I22" s="39">
        <v>1</v>
      </c>
      <c r="J22" s="39">
        <v>797</v>
      </c>
      <c r="K22" s="39"/>
      <c r="L22" s="39">
        <v>29</v>
      </c>
      <c r="M22" s="39">
        <v>157</v>
      </c>
      <c r="N22" s="39"/>
      <c r="O22" s="39"/>
      <c r="P22" s="39"/>
      <c r="Q22" s="39"/>
      <c r="R22" s="39"/>
      <c r="S22" s="39">
        <v>2743</v>
      </c>
      <c r="T22" s="39"/>
      <c r="U22" s="39"/>
      <c r="V22" s="39">
        <v>1272</v>
      </c>
      <c r="W22" s="39"/>
      <c r="X22" s="39"/>
      <c r="Y22" s="39"/>
      <c r="Z22" s="39"/>
      <c r="AA22" s="39">
        <v>266</v>
      </c>
      <c r="AB22" s="39">
        <v>6709</v>
      </c>
    </row>
    <row r="23" spans="1:28" x14ac:dyDescent="0.25">
      <c r="A23" t="s">
        <v>82</v>
      </c>
      <c r="B23" t="s">
        <v>398</v>
      </c>
      <c r="C23">
        <v>78</v>
      </c>
      <c r="E23" s="41" t="s">
        <v>409</v>
      </c>
      <c r="F23" s="39">
        <v>15</v>
      </c>
      <c r="G23" s="39">
        <v>2</v>
      </c>
      <c r="H23" s="39">
        <v>22484</v>
      </c>
      <c r="I23" s="39">
        <v>5</v>
      </c>
      <c r="J23" s="39">
        <v>6244</v>
      </c>
      <c r="K23" s="39">
        <v>2652</v>
      </c>
      <c r="L23" s="39">
        <v>184</v>
      </c>
      <c r="M23" s="39">
        <v>567</v>
      </c>
      <c r="N23" s="39">
        <v>1000</v>
      </c>
      <c r="O23" s="39">
        <v>5000</v>
      </c>
      <c r="P23" s="39">
        <v>2000</v>
      </c>
      <c r="Q23" s="39">
        <v>2000</v>
      </c>
      <c r="R23" s="39">
        <v>592</v>
      </c>
      <c r="S23" s="39">
        <v>31186</v>
      </c>
      <c r="T23" s="39">
        <v>285</v>
      </c>
      <c r="U23" s="39">
        <v>1190</v>
      </c>
      <c r="V23" s="39">
        <v>13894</v>
      </c>
      <c r="W23" s="39">
        <v>6401</v>
      </c>
      <c r="X23" s="39">
        <v>6046</v>
      </c>
      <c r="Y23" s="39">
        <v>10197</v>
      </c>
      <c r="Z23" s="39">
        <v>3054</v>
      </c>
      <c r="AA23" s="39">
        <v>3137</v>
      </c>
      <c r="AB23" s="39">
        <v>118135</v>
      </c>
    </row>
    <row r="24" spans="1:28" x14ac:dyDescent="0.25">
      <c r="A24" t="s">
        <v>82</v>
      </c>
      <c r="B24" t="s">
        <v>395</v>
      </c>
      <c r="C24">
        <v>101</v>
      </c>
    </row>
    <row r="25" spans="1:28" x14ac:dyDescent="0.25">
      <c r="A25" t="s">
        <v>82</v>
      </c>
      <c r="B25" t="s">
        <v>392</v>
      </c>
      <c r="C25">
        <v>2007</v>
      </c>
    </row>
    <row r="26" spans="1:28" x14ac:dyDescent="0.25">
      <c r="A26" t="s">
        <v>82</v>
      </c>
      <c r="B26" t="s">
        <v>391</v>
      </c>
      <c r="C26">
        <v>1443</v>
      </c>
    </row>
    <row r="27" spans="1:28" x14ac:dyDescent="0.25">
      <c r="A27" t="s">
        <v>69</v>
      </c>
      <c r="B27" t="s">
        <v>388</v>
      </c>
      <c r="C27">
        <v>1</v>
      </c>
    </row>
    <row r="28" spans="1:28" x14ac:dyDescent="0.25">
      <c r="A28" t="s">
        <v>69</v>
      </c>
      <c r="B28" t="s">
        <v>398</v>
      </c>
      <c r="C28">
        <v>3</v>
      </c>
    </row>
    <row r="29" spans="1:28" x14ac:dyDescent="0.25">
      <c r="A29" t="s">
        <v>69</v>
      </c>
      <c r="B29" t="s">
        <v>391</v>
      </c>
      <c r="C29">
        <v>1</v>
      </c>
    </row>
    <row r="30" spans="1:28" x14ac:dyDescent="0.25">
      <c r="A30" t="s">
        <v>150</v>
      </c>
      <c r="B30" t="s">
        <v>390</v>
      </c>
      <c r="C30">
        <v>1015</v>
      </c>
    </row>
    <row r="31" spans="1:28" x14ac:dyDescent="0.25">
      <c r="A31" t="s">
        <v>150</v>
      </c>
      <c r="B31" t="s">
        <v>394</v>
      </c>
      <c r="C31">
        <v>41</v>
      </c>
    </row>
    <row r="32" spans="1:28" x14ac:dyDescent="0.25">
      <c r="A32" t="s">
        <v>150</v>
      </c>
      <c r="B32" t="s">
        <v>393</v>
      </c>
      <c r="C32">
        <v>1272</v>
      </c>
    </row>
    <row r="33" spans="1:3" x14ac:dyDescent="0.25">
      <c r="A33" t="s">
        <v>150</v>
      </c>
      <c r="B33" t="s">
        <v>400</v>
      </c>
      <c r="C33">
        <v>5</v>
      </c>
    </row>
    <row r="34" spans="1:3" x14ac:dyDescent="0.25">
      <c r="A34" t="s">
        <v>150</v>
      </c>
      <c r="B34" t="s">
        <v>388</v>
      </c>
      <c r="C34">
        <v>492</v>
      </c>
    </row>
    <row r="35" spans="1:3" x14ac:dyDescent="0.25">
      <c r="A35" t="s">
        <v>150</v>
      </c>
      <c r="B35" t="s">
        <v>389</v>
      </c>
      <c r="C35">
        <v>130</v>
      </c>
    </row>
    <row r="36" spans="1:3" x14ac:dyDescent="0.25">
      <c r="A36" t="s">
        <v>150</v>
      </c>
      <c r="B36" t="s">
        <v>397</v>
      </c>
      <c r="C36">
        <v>1840</v>
      </c>
    </row>
    <row r="37" spans="1:3" x14ac:dyDescent="0.25">
      <c r="A37" t="s">
        <v>150</v>
      </c>
      <c r="B37" t="s">
        <v>399</v>
      </c>
      <c r="C37">
        <v>368</v>
      </c>
    </row>
    <row r="38" spans="1:3" x14ac:dyDescent="0.25">
      <c r="A38" t="s">
        <v>150</v>
      </c>
      <c r="B38" t="s">
        <v>398</v>
      </c>
      <c r="C38">
        <v>33</v>
      </c>
    </row>
    <row r="39" spans="1:3" x14ac:dyDescent="0.25">
      <c r="A39" t="s">
        <v>150</v>
      </c>
      <c r="B39" t="s">
        <v>395</v>
      </c>
      <c r="C39">
        <v>40</v>
      </c>
    </row>
    <row r="40" spans="1:3" x14ac:dyDescent="0.25">
      <c r="A40" t="s">
        <v>150</v>
      </c>
      <c r="B40" t="s">
        <v>392</v>
      </c>
      <c r="C40">
        <v>211</v>
      </c>
    </row>
    <row r="41" spans="1:3" x14ac:dyDescent="0.25">
      <c r="A41" t="s">
        <v>150</v>
      </c>
      <c r="B41" t="s">
        <v>391</v>
      </c>
      <c r="C41">
        <v>797</v>
      </c>
    </row>
    <row r="42" spans="1:3" x14ac:dyDescent="0.25">
      <c r="A42" t="s">
        <v>186</v>
      </c>
      <c r="B42" t="s">
        <v>400</v>
      </c>
      <c r="C42">
        <v>10</v>
      </c>
    </row>
    <row r="43" spans="1:3" x14ac:dyDescent="0.25">
      <c r="A43" t="s">
        <v>186</v>
      </c>
      <c r="B43" t="s">
        <v>397</v>
      </c>
      <c r="C43">
        <v>2436</v>
      </c>
    </row>
    <row r="44" spans="1:3" x14ac:dyDescent="0.25">
      <c r="A44" t="s">
        <v>186</v>
      </c>
      <c r="B44" t="s">
        <v>395</v>
      </c>
      <c r="C44">
        <v>206</v>
      </c>
    </row>
    <row r="45" spans="1:3" x14ac:dyDescent="0.25">
      <c r="A45" t="s">
        <v>140</v>
      </c>
      <c r="B45" t="s">
        <v>390</v>
      </c>
      <c r="C45">
        <v>125</v>
      </c>
    </row>
    <row r="46" spans="1:3" x14ac:dyDescent="0.25">
      <c r="A46" t="s">
        <v>140</v>
      </c>
      <c r="B46" t="s">
        <v>394</v>
      </c>
      <c r="C46">
        <v>3</v>
      </c>
    </row>
    <row r="47" spans="1:3" x14ac:dyDescent="0.25">
      <c r="A47" t="s">
        <v>140</v>
      </c>
      <c r="B47" t="s">
        <v>388</v>
      </c>
      <c r="C47">
        <v>0</v>
      </c>
    </row>
    <row r="48" spans="1:3" x14ac:dyDescent="0.25">
      <c r="A48" t="s">
        <v>140</v>
      </c>
      <c r="B48" t="s">
        <v>389</v>
      </c>
      <c r="C48">
        <v>5</v>
      </c>
    </row>
    <row r="49" spans="1:3" x14ac:dyDescent="0.25">
      <c r="A49" t="s">
        <v>140</v>
      </c>
      <c r="B49" t="s">
        <v>397</v>
      </c>
      <c r="C49">
        <v>20</v>
      </c>
    </row>
    <row r="50" spans="1:3" x14ac:dyDescent="0.25">
      <c r="A50" t="s">
        <v>140</v>
      </c>
      <c r="B50" t="s">
        <v>399</v>
      </c>
      <c r="C50">
        <v>2</v>
      </c>
    </row>
    <row r="51" spans="1:3" x14ac:dyDescent="0.25">
      <c r="A51" t="s">
        <v>140</v>
      </c>
      <c r="B51" t="s">
        <v>392</v>
      </c>
      <c r="C51">
        <v>0</v>
      </c>
    </row>
    <row r="52" spans="1:3" x14ac:dyDescent="0.25">
      <c r="A52" t="s">
        <v>140</v>
      </c>
      <c r="B52" t="s">
        <v>391</v>
      </c>
      <c r="C52">
        <v>29</v>
      </c>
    </row>
    <row r="53" spans="1:3" x14ac:dyDescent="0.25">
      <c r="A53" t="s">
        <v>61</v>
      </c>
      <c r="B53" t="s">
        <v>390</v>
      </c>
      <c r="C53">
        <v>384</v>
      </c>
    </row>
    <row r="54" spans="1:3" x14ac:dyDescent="0.25">
      <c r="A54" t="s">
        <v>61</v>
      </c>
      <c r="B54" t="s">
        <v>388</v>
      </c>
      <c r="C54">
        <v>18</v>
      </c>
    </row>
    <row r="55" spans="1:3" x14ac:dyDescent="0.25">
      <c r="A55" t="s">
        <v>61</v>
      </c>
      <c r="B55" t="s">
        <v>389</v>
      </c>
      <c r="C55">
        <v>0</v>
      </c>
    </row>
    <row r="56" spans="1:3" x14ac:dyDescent="0.25">
      <c r="A56" t="s">
        <v>61</v>
      </c>
      <c r="B56" t="s">
        <v>397</v>
      </c>
      <c r="C56">
        <v>0</v>
      </c>
    </row>
    <row r="57" spans="1:3" x14ac:dyDescent="0.25">
      <c r="A57" t="s">
        <v>61</v>
      </c>
      <c r="B57" t="s">
        <v>392</v>
      </c>
      <c r="C57">
        <v>8</v>
      </c>
    </row>
    <row r="58" spans="1:3" x14ac:dyDescent="0.25">
      <c r="A58" t="s">
        <v>61</v>
      </c>
      <c r="B58" t="s">
        <v>391</v>
      </c>
      <c r="C58">
        <v>157</v>
      </c>
    </row>
    <row r="59" spans="1:3" x14ac:dyDescent="0.25">
      <c r="A59" t="s">
        <v>16</v>
      </c>
      <c r="B59" t="s">
        <v>399</v>
      </c>
      <c r="C59">
        <v>1000</v>
      </c>
    </row>
    <row r="60" spans="1:3" x14ac:dyDescent="0.25">
      <c r="A60" t="s">
        <v>33</v>
      </c>
      <c r="B60" t="s">
        <v>399</v>
      </c>
      <c r="C60">
        <v>5000</v>
      </c>
    </row>
    <row r="61" spans="1:3" x14ac:dyDescent="0.25">
      <c r="A61" t="s">
        <v>47</v>
      </c>
      <c r="B61" t="s">
        <v>395</v>
      </c>
      <c r="C61">
        <v>2000</v>
      </c>
    </row>
    <row r="62" spans="1:3" x14ac:dyDescent="0.25">
      <c r="A62" t="s">
        <v>60</v>
      </c>
      <c r="B62" t="s">
        <v>400</v>
      </c>
      <c r="C62">
        <v>2000</v>
      </c>
    </row>
    <row r="63" spans="1:3" x14ac:dyDescent="0.25">
      <c r="A63" t="s">
        <v>179</v>
      </c>
      <c r="B63" t="s">
        <v>393</v>
      </c>
      <c r="C63">
        <v>172</v>
      </c>
    </row>
    <row r="64" spans="1:3" x14ac:dyDescent="0.25">
      <c r="A64" t="s">
        <v>179</v>
      </c>
      <c r="B64" t="s">
        <v>399</v>
      </c>
      <c r="C64">
        <v>420</v>
      </c>
    </row>
    <row r="65" spans="1:3" x14ac:dyDescent="0.25">
      <c r="A65" t="s">
        <v>101</v>
      </c>
      <c r="B65" t="s">
        <v>390</v>
      </c>
      <c r="C65">
        <v>5165</v>
      </c>
    </row>
    <row r="66" spans="1:3" x14ac:dyDescent="0.25">
      <c r="A66" t="s">
        <v>101</v>
      </c>
      <c r="B66" t="s">
        <v>394</v>
      </c>
      <c r="C66">
        <v>5453</v>
      </c>
    </row>
    <row r="67" spans="1:3" x14ac:dyDescent="0.25">
      <c r="A67" t="s">
        <v>101</v>
      </c>
      <c r="B67" t="s">
        <v>400</v>
      </c>
      <c r="C67">
        <v>1545</v>
      </c>
    </row>
    <row r="68" spans="1:3" x14ac:dyDescent="0.25">
      <c r="A68" t="s">
        <v>101</v>
      </c>
      <c r="B68" t="s">
        <v>388</v>
      </c>
      <c r="C68">
        <v>3245</v>
      </c>
    </row>
    <row r="69" spans="1:3" x14ac:dyDescent="0.25">
      <c r="A69" t="s">
        <v>101</v>
      </c>
      <c r="B69" t="s">
        <v>399</v>
      </c>
      <c r="C69">
        <v>3283</v>
      </c>
    </row>
    <row r="70" spans="1:3" x14ac:dyDescent="0.25">
      <c r="A70" t="s">
        <v>101</v>
      </c>
      <c r="B70" t="s">
        <v>398</v>
      </c>
      <c r="C70">
        <v>5722</v>
      </c>
    </row>
    <row r="71" spans="1:3" x14ac:dyDescent="0.25">
      <c r="A71" t="s">
        <v>101</v>
      </c>
      <c r="B71" t="s">
        <v>395</v>
      </c>
      <c r="C71">
        <v>2430</v>
      </c>
    </row>
    <row r="72" spans="1:3" x14ac:dyDescent="0.25">
      <c r="A72" t="s">
        <v>101</v>
      </c>
      <c r="B72" t="s">
        <v>392</v>
      </c>
      <c r="C72">
        <v>1600</v>
      </c>
    </row>
    <row r="73" spans="1:3" x14ac:dyDescent="0.25">
      <c r="A73" t="s">
        <v>101</v>
      </c>
      <c r="B73" t="s">
        <v>391</v>
      </c>
      <c r="C73">
        <v>2743</v>
      </c>
    </row>
    <row r="74" spans="1:3" x14ac:dyDescent="0.25">
      <c r="A74" t="s">
        <v>110</v>
      </c>
      <c r="B74" t="s">
        <v>388</v>
      </c>
      <c r="C74">
        <v>285</v>
      </c>
    </row>
    <row r="75" spans="1:3" x14ac:dyDescent="0.25">
      <c r="A75" t="s">
        <v>91</v>
      </c>
      <c r="B75" t="s">
        <v>390</v>
      </c>
      <c r="C75">
        <v>1190</v>
      </c>
    </row>
    <row r="76" spans="1:3" x14ac:dyDescent="0.25">
      <c r="A76" t="s">
        <v>334</v>
      </c>
      <c r="B76" t="s">
        <v>390</v>
      </c>
      <c r="C76">
        <v>496</v>
      </c>
    </row>
    <row r="77" spans="1:3" x14ac:dyDescent="0.25">
      <c r="A77" t="s">
        <v>334</v>
      </c>
      <c r="B77" t="s">
        <v>394</v>
      </c>
      <c r="C77">
        <v>1142</v>
      </c>
    </row>
    <row r="78" spans="1:3" x14ac:dyDescent="0.25">
      <c r="A78" t="s">
        <v>334</v>
      </c>
      <c r="B78" t="s">
        <v>393</v>
      </c>
      <c r="C78">
        <v>2610</v>
      </c>
    </row>
    <row r="79" spans="1:3" x14ac:dyDescent="0.25">
      <c r="A79" t="s">
        <v>334</v>
      </c>
      <c r="B79" t="s">
        <v>400</v>
      </c>
      <c r="C79">
        <v>793</v>
      </c>
    </row>
    <row r="80" spans="1:3" x14ac:dyDescent="0.25">
      <c r="A80" t="s">
        <v>334</v>
      </c>
      <c r="B80" t="s">
        <v>388</v>
      </c>
      <c r="C80">
        <v>2532</v>
      </c>
    </row>
    <row r="81" spans="1:3" x14ac:dyDescent="0.25">
      <c r="A81" t="s">
        <v>334</v>
      </c>
      <c r="B81" t="s">
        <v>399</v>
      </c>
      <c r="C81">
        <v>2132</v>
      </c>
    </row>
    <row r="82" spans="1:3" x14ac:dyDescent="0.25">
      <c r="A82" t="s">
        <v>334</v>
      </c>
      <c r="B82" t="s">
        <v>398</v>
      </c>
      <c r="C82">
        <v>588</v>
      </c>
    </row>
    <row r="83" spans="1:3" x14ac:dyDescent="0.25">
      <c r="A83" t="s">
        <v>334</v>
      </c>
      <c r="B83" t="s">
        <v>395</v>
      </c>
      <c r="C83">
        <v>371</v>
      </c>
    </row>
    <row r="84" spans="1:3" x14ac:dyDescent="0.25">
      <c r="A84" t="s">
        <v>334</v>
      </c>
      <c r="B84" t="s">
        <v>392</v>
      </c>
      <c r="C84">
        <v>1958</v>
      </c>
    </row>
    <row r="85" spans="1:3" x14ac:dyDescent="0.25">
      <c r="A85" t="s">
        <v>334</v>
      </c>
      <c r="B85" t="s">
        <v>391</v>
      </c>
      <c r="C85">
        <v>1272</v>
      </c>
    </row>
    <row r="86" spans="1:3" x14ac:dyDescent="0.25">
      <c r="A86" t="s">
        <v>171</v>
      </c>
      <c r="B86" t="s">
        <v>406</v>
      </c>
      <c r="C86">
        <v>0</v>
      </c>
    </row>
    <row r="87" spans="1:3" x14ac:dyDescent="0.25">
      <c r="A87" t="s">
        <v>171</v>
      </c>
      <c r="B87" t="s">
        <v>396</v>
      </c>
      <c r="C87">
        <v>0</v>
      </c>
    </row>
    <row r="88" spans="1:3" x14ac:dyDescent="0.25">
      <c r="A88" t="s">
        <v>171</v>
      </c>
      <c r="B88" t="s">
        <v>405</v>
      </c>
      <c r="C88">
        <v>507</v>
      </c>
    </row>
    <row r="89" spans="1:3" x14ac:dyDescent="0.25">
      <c r="A89" t="s">
        <v>171</v>
      </c>
      <c r="B89" t="s">
        <v>401</v>
      </c>
      <c r="C89">
        <v>15</v>
      </c>
    </row>
    <row r="90" spans="1:3" x14ac:dyDescent="0.25">
      <c r="A90" t="s">
        <v>171</v>
      </c>
      <c r="B90" t="s">
        <v>402</v>
      </c>
      <c r="C90">
        <v>5879</v>
      </c>
    </row>
    <row r="91" spans="1:3" x14ac:dyDescent="0.25">
      <c r="A91" t="s">
        <v>174</v>
      </c>
      <c r="B91" t="s">
        <v>403</v>
      </c>
      <c r="C91">
        <v>2348</v>
      </c>
    </row>
    <row r="92" spans="1:3" x14ac:dyDescent="0.25">
      <c r="A92" t="s">
        <v>174</v>
      </c>
      <c r="B92" t="s">
        <v>406</v>
      </c>
      <c r="C92">
        <v>3</v>
      </c>
    </row>
    <row r="93" spans="1:3" x14ac:dyDescent="0.25">
      <c r="A93" t="s">
        <v>174</v>
      </c>
      <c r="B93" t="s">
        <v>396</v>
      </c>
      <c r="C93">
        <v>1584</v>
      </c>
    </row>
    <row r="94" spans="1:3" x14ac:dyDescent="0.25">
      <c r="A94" t="s">
        <v>174</v>
      </c>
      <c r="B94" t="s">
        <v>405</v>
      </c>
      <c r="C94">
        <v>911</v>
      </c>
    </row>
    <row r="95" spans="1:3" x14ac:dyDescent="0.25">
      <c r="A95" t="s">
        <v>174</v>
      </c>
      <c r="B95" t="s">
        <v>401</v>
      </c>
      <c r="C95">
        <v>1200</v>
      </c>
    </row>
    <row r="96" spans="1:3" x14ac:dyDescent="0.25">
      <c r="A96" t="s">
        <v>168</v>
      </c>
      <c r="B96" t="s">
        <v>390</v>
      </c>
      <c r="C96">
        <v>445</v>
      </c>
    </row>
    <row r="97" spans="1:3" x14ac:dyDescent="0.25">
      <c r="A97" t="s">
        <v>168</v>
      </c>
      <c r="B97" t="s">
        <v>394</v>
      </c>
      <c r="C97">
        <v>1089</v>
      </c>
    </row>
    <row r="98" spans="1:3" x14ac:dyDescent="0.25">
      <c r="A98" t="s">
        <v>168</v>
      </c>
      <c r="B98" t="s">
        <v>388</v>
      </c>
      <c r="C98">
        <v>541</v>
      </c>
    </row>
    <row r="99" spans="1:3" x14ac:dyDescent="0.25">
      <c r="A99" t="s">
        <v>168</v>
      </c>
      <c r="B99" t="s">
        <v>389</v>
      </c>
      <c r="C99">
        <v>1046</v>
      </c>
    </row>
    <row r="100" spans="1:3" x14ac:dyDescent="0.25">
      <c r="A100" t="s">
        <v>168</v>
      </c>
      <c r="B100" t="s">
        <v>397</v>
      </c>
      <c r="C100">
        <v>2740</v>
      </c>
    </row>
    <row r="101" spans="1:3" x14ac:dyDescent="0.25">
      <c r="A101" t="s">
        <v>168</v>
      </c>
      <c r="B101" t="s">
        <v>399</v>
      </c>
      <c r="C101">
        <v>1469</v>
      </c>
    </row>
    <row r="102" spans="1:3" x14ac:dyDescent="0.25">
      <c r="A102" t="s">
        <v>168</v>
      </c>
      <c r="B102" t="s">
        <v>398</v>
      </c>
      <c r="C102">
        <v>545</v>
      </c>
    </row>
    <row r="103" spans="1:3" x14ac:dyDescent="0.25">
      <c r="A103" t="s">
        <v>168</v>
      </c>
      <c r="B103" t="s">
        <v>395</v>
      </c>
      <c r="C103">
        <v>1338</v>
      </c>
    </row>
    <row r="104" spans="1:3" x14ac:dyDescent="0.25">
      <c r="A104" t="s">
        <v>168</v>
      </c>
      <c r="B104" t="s">
        <v>392</v>
      </c>
      <c r="C104">
        <v>984</v>
      </c>
    </row>
    <row r="105" spans="1:3" x14ac:dyDescent="0.25">
      <c r="A105" t="s">
        <v>163</v>
      </c>
      <c r="B105" t="s">
        <v>403</v>
      </c>
      <c r="C105">
        <v>1776</v>
      </c>
    </row>
    <row r="106" spans="1:3" x14ac:dyDescent="0.25">
      <c r="A106" t="s">
        <v>163</v>
      </c>
      <c r="B106" t="s">
        <v>404</v>
      </c>
      <c r="C106">
        <v>56</v>
      </c>
    </row>
    <row r="107" spans="1:3" x14ac:dyDescent="0.25">
      <c r="A107" t="s">
        <v>163</v>
      </c>
      <c r="B107" t="s">
        <v>389</v>
      </c>
      <c r="C107">
        <v>647</v>
      </c>
    </row>
    <row r="108" spans="1:3" x14ac:dyDescent="0.25">
      <c r="A108" t="s">
        <v>163</v>
      </c>
      <c r="B108" t="s">
        <v>397</v>
      </c>
      <c r="C108">
        <v>575</v>
      </c>
    </row>
    <row r="109" spans="1:3" x14ac:dyDescent="0.25">
      <c r="A109" t="s">
        <v>154</v>
      </c>
      <c r="B109" t="s">
        <v>390</v>
      </c>
      <c r="C109">
        <v>291</v>
      </c>
    </row>
    <row r="110" spans="1:3" x14ac:dyDescent="0.25">
      <c r="A110" t="s">
        <v>154</v>
      </c>
      <c r="B110" t="s">
        <v>394</v>
      </c>
      <c r="C110">
        <v>226</v>
      </c>
    </row>
    <row r="111" spans="1:3" x14ac:dyDescent="0.25">
      <c r="A111" t="s">
        <v>154</v>
      </c>
      <c r="B111" t="s">
        <v>393</v>
      </c>
      <c r="C111">
        <v>389</v>
      </c>
    </row>
    <row r="112" spans="1:3" x14ac:dyDescent="0.25">
      <c r="A112" t="s">
        <v>154</v>
      </c>
      <c r="B112" t="s">
        <v>400</v>
      </c>
      <c r="C112">
        <v>132</v>
      </c>
    </row>
    <row r="113" spans="1:3" x14ac:dyDescent="0.25">
      <c r="A113" t="s">
        <v>154</v>
      </c>
      <c r="B113" t="s">
        <v>388</v>
      </c>
      <c r="C113">
        <v>353</v>
      </c>
    </row>
    <row r="114" spans="1:3" x14ac:dyDescent="0.25">
      <c r="A114" t="s">
        <v>154</v>
      </c>
      <c r="B114" t="s">
        <v>389</v>
      </c>
      <c r="C114">
        <v>91</v>
      </c>
    </row>
    <row r="115" spans="1:3" x14ac:dyDescent="0.25">
      <c r="A115" t="s">
        <v>154</v>
      </c>
      <c r="B115" t="s">
        <v>397</v>
      </c>
      <c r="C115">
        <v>265</v>
      </c>
    </row>
    <row r="116" spans="1:3" x14ac:dyDescent="0.25">
      <c r="A116" t="s">
        <v>154</v>
      </c>
      <c r="B116" t="s">
        <v>399</v>
      </c>
      <c r="C116">
        <v>428</v>
      </c>
    </row>
    <row r="117" spans="1:3" x14ac:dyDescent="0.25">
      <c r="A117" t="s">
        <v>154</v>
      </c>
      <c r="B117" t="s">
        <v>398</v>
      </c>
      <c r="C117">
        <v>266</v>
      </c>
    </row>
    <row r="118" spans="1:3" x14ac:dyDescent="0.25">
      <c r="A118" t="s">
        <v>154</v>
      </c>
      <c r="B118" t="s">
        <v>395</v>
      </c>
      <c r="C118">
        <v>153</v>
      </c>
    </row>
    <row r="119" spans="1:3" x14ac:dyDescent="0.25">
      <c r="A119" t="s">
        <v>154</v>
      </c>
      <c r="B119" t="s">
        <v>392</v>
      </c>
      <c r="C119">
        <v>277</v>
      </c>
    </row>
    <row r="120" spans="1:3" x14ac:dyDescent="0.25">
      <c r="A120" t="s">
        <v>154</v>
      </c>
      <c r="B120" t="s">
        <v>391</v>
      </c>
      <c r="C120">
        <v>266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5" tint="0.39997558519241921"/>
  </sheetPr>
  <dimension ref="A1:E218"/>
  <sheetViews>
    <sheetView workbookViewId="0">
      <selection activeCell="E4" sqref="E4"/>
    </sheetView>
  </sheetViews>
  <sheetFormatPr defaultRowHeight="13.8" x14ac:dyDescent="0.25"/>
  <cols>
    <col min="1" max="1" width="26.296875" customWidth="1"/>
    <col min="4" max="4" width="10" customWidth="1"/>
  </cols>
  <sheetData>
    <row r="1" spans="1:5" x14ac:dyDescent="0.25">
      <c r="A1" t="s">
        <v>385</v>
      </c>
      <c r="B1" t="s">
        <v>411</v>
      </c>
      <c r="C1" t="s">
        <v>412</v>
      </c>
      <c r="D1" t="s">
        <v>413</v>
      </c>
      <c r="E1" t="s">
        <v>428</v>
      </c>
    </row>
    <row r="2" spans="1:5" x14ac:dyDescent="0.25">
      <c r="A2" t="s">
        <v>44</v>
      </c>
      <c r="B2" t="s">
        <v>20</v>
      </c>
      <c r="C2">
        <v>2050</v>
      </c>
      <c r="D2">
        <v>516932221.14999998</v>
      </c>
    </row>
    <row r="3" spans="1:5" x14ac:dyDescent="0.25">
      <c r="A3" t="s">
        <v>72</v>
      </c>
      <c r="B3" t="s">
        <v>20</v>
      </c>
      <c r="C3">
        <v>2050</v>
      </c>
      <c r="D3">
        <v>70.73</v>
      </c>
      <c r="E3" s="74"/>
    </row>
    <row r="4" spans="1:5" x14ac:dyDescent="0.25">
      <c r="A4" t="s">
        <v>82</v>
      </c>
      <c r="B4" t="s">
        <v>20</v>
      </c>
      <c r="C4">
        <v>2050</v>
      </c>
      <c r="D4">
        <v>7.98</v>
      </c>
      <c r="E4" s="74">
        <f>D4*10*1.177</f>
        <v>93.924600000000012</v>
      </c>
    </row>
    <row r="5" spans="1:5" x14ac:dyDescent="0.25">
      <c r="A5" t="s">
        <v>321</v>
      </c>
      <c r="B5" t="s">
        <v>20</v>
      </c>
      <c r="C5">
        <v>2050</v>
      </c>
      <c r="D5">
        <v>13.94</v>
      </c>
    </row>
    <row r="6" spans="1:5" x14ac:dyDescent="0.25">
      <c r="A6" t="s">
        <v>69</v>
      </c>
      <c r="B6" t="s">
        <v>20</v>
      </c>
      <c r="C6">
        <v>2050</v>
      </c>
      <c r="D6">
        <v>14.59</v>
      </c>
    </row>
    <row r="7" spans="1:5" x14ac:dyDescent="0.25">
      <c r="A7" t="s">
        <v>331</v>
      </c>
      <c r="B7" t="s">
        <v>20</v>
      </c>
      <c r="C7">
        <v>2050</v>
      </c>
      <c r="D7">
        <v>82.68</v>
      </c>
    </row>
    <row r="8" spans="1:5" x14ac:dyDescent="0.25">
      <c r="A8" t="s">
        <v>150</v>
      </c>
      <c r="B8" t="s">
        <v>20</v>
      </c>
      <c r="C8">
        <v>2050</v>
      </c>
      <c r="D8">
        <v>1.81</v>
      </c>
    </row>
    <row r="9" spans="1:5" x14ac:dyDescent="0.25">
      <c r="A9" t="s">
        <v>186</v>
      </c>
      <c r="B9" t="s">
        <v>20</v>
      </c>
      <c r="C9">
        <v>2050</v>
      </c>
      <c r="D9">
        <v>4.82</v>
      </c>
    </row>
    <row r="10" spans="1:5" x14ac:dyDescent="0.25">
      <c r="A10" t="s">
        <v>140</v>
      </c>
      <c r="B10" t="s">
        <v>20</v>
      </c>
      <c r="C10">
        <v>2050</v>
      </c>
      <c r="D10">
        <v>8.4600000000000009</v>
      </c>
    </row>
    <row r="11" spans="1:5" x14ac:dyDescent="0.25">
      <c r="A11" t="s">
        <v>61</v>
      </c>
      <c r="B11" t="s">
        <v>20</v>
      </c>
      <c r="C11">
        <v>2050</v>
      </c>
      <c r="D11">
        <v>10.58</v>
      </c>
    </row>
    <row r="12" spans="1:5" x14ac:dyDescent="0.25">
      <c r="A12" t="s">
        <v>179</v>
      </c>
      <c r="B12" t="s">
        <v>20</v>
      </c>
      <c r="C12">
        <v>2050</v>
      </c>
      <c r="D12">
        <v>6.13</v>
      </c>
      <c r="E12" s="74">
        <f>D12*10*1.177</f>
        <v>72.150099999999995</v>
      </c>
    </row>
    <row r="13" spans="1:5" x14ac:dyDescent="0.25">
      <c r="A13" t="s">
        <v>182</v>
      </c>
      <c r="B13" t="s">
        <v>20</v>
      </c>
      <c r="C13">
        <v>2050</v>
      </c>
      <c r="D13">
        <v>14.31</v>
      </c>
    </row>
    <row r="14" spans="1:5" x14ac:dyDescent="0.25">
      <c r="A14" t="s">
        <v>101</v>
      </c>
      <c r="B14" t="s">
        <v>20</v>
      </c>
      <c r="C14">
        <v>2050</v>
      </c>
      <c r="D14">
        <v>6.49</v>
      </c>
      <c r="E14" s="74">
        <f>D14*10*1.177</f>
        <v>76.38730000000001</v>
      </c>
    </row>
    <row r="15" spans="1:5" x14ac:dyDescent="0.25">
      <c r="A15" t="s">
        <v>110</v>
      </c>
      <c r="B15" t="s">
        <v>20</v>
      </c>
      <c r="C15">
        <v>2050</v>
      </c>
      <c r="D15">
        <v>6.84</v>
      </c>
    </row>
    <row r="16" spans="1:5" x14ac:dyDescent="0.25">
      <c r="A16" t="s">
        <v>91</v>
      </c>
      <c r="B16" t="s">
        <v>20</v>
      </c>
      <c r="C16">
        <v>2050</v>
      </c>
      <c r="D16">
        <v>0.92</v>
      </c>
    </row>
    <row r="17" spans="1:5" x14ac:dyDescent="0.25">
      <c r="A17" t="s">
        <v>334</v>
      </c>
      <c r="B17" t="s">
        <v>20</v>
      </c>
      <c r="C17">
        <v>2050</v>
      </c>
      <c r="D17">
        <v>8.85</v>
      </c>
      <c r="E17" s="74">
        <f>D17*10*1.177</f>
        <v>104.1645</v>
      </c>
    </row>
    <row r="18" spans="1:5" x14ac:dyDescent="0.25">
      <c r="A18" t="s">
        <v>171</v>
      </c>
      <c r="B18" t="s">
        <v>20</v>
      </c>
      <c r="C18">
        <v>2050</v>
      </c>
      <c r="D18">
        <v>6.08</v>
      </c>
      <c r="E18" s="74">
        <f>D18*10*1.177</f>
        <v>71.561599999999999</v>
      </c>
    </row>
    <row r="19" spans="1:5" x14ac:dyDescent="0.25">
      <c r="A19" t="s">
        <v>174</v>
      </c>
      <c r="B19" t="s">
        <v>20</v>
      </c>
      <c r="C19">
        <v>2050</v>
      </c>
      <c r="D19">
        <v>4.8600000000000003</v>
      </c>
      <c r="E19" s="74">
        <f>D19*10*1.177</f>
        <v>57.202200000000005</v>
      </c>
    </row>
    <row r="20" spans="1:5" x14ac:dyDescent="0.25">
      <c r="A20" t="s">
        <v>168</v>
      </c>
      <c r="B20" t="s">
        <v>20</v>
      </c>
      <c r="C20">
        <v>2050</v>
      </c>
      <c r="D20">
        <v>6.64</v>
      </c>
      <c r="E20" s="74">
        <f>D20*10*1.177</f>
        <v>78.152799999999999</v>
      </c>
    </row>
    <row r="21" spans="1:5" x14ac:dyDescent="0.25">
      <c r="A21" t="s">
        <v>329</v>
      </c>
      <c r="B21" t="s">
        <v>20</v>
      </c>
      <c r="C21">
        <v>2050</v>
      </c>
      <c r="D21">
        <v>16.38</v>
      </c>
    </row>
    <row r="22" spans="1:5" x14ac:dyDescent="0.25">
      <c r="A22" t="s">
        <v>163</v>
      </c>
      <c r="B22" t="s">
        <v>20</v>
      </c>
      <c r="C22">
        <v>2050</v>
      </c>
      <c r="D22">
        <v>3.91</v>
      </c>
    </row>
    <row r="23" spans="1:5" x14ac:dyDescent="0.25">
      <c r="A23" t="s">
        <v>154</v>
      </c>
      <c r="B23" t="s">
        <v>20</v>
      </c>
      <c r="C23">
        <v>2050</v>
      </c>
      <c r="D23">
        <v>8.1199999999999992</v>
      </c>
    </row>
    <row r="24" spans="1:5" x14ac:dyDescent="0.25">
      <c r="A24" t="s">
        <v>330</v>
      </c>
      <c r="B24" t="s">
        <v>20</v>
      </c>
      <c r="C24">
        <v>2050</v>
      </c>
      <c r="D24">
        <v>10.4</v>
      </c>
    </row>
    <row r="25" spans="1:5" x14ac:dyDescent="0.25">
      <c r="A25" t="s">
        <v>66</v>
      </c>
      <c r="B25" t="s">
        <v>36</v>
      </c>
      <c r="C25">
        <v>2050</v>
      </c>
      <c r="D25">
        <v>2.71</v>
      </c>
    </row>
    <row r="26" spans="1:5" x14ac:dyDescent="0.25">
      <c r="A26" t="s">
        <v>41</v>
      </c>
      <c r="B26" t="s">
        <v>36</v>
      </c>
      <c r="C26">
        <v>2050</v>
      </c>
      <c r="D26">
        <v>3.91</v>
      </c>
    </row>
    <row r="27" spans="1:5" x14ac:dyDescent="0.25">
      <c r="A27" t="s">
        <v>27</v>
      </c>
      <c r="B27" t="s">
        <v>36</v>
      </c>
      <c r="C27">
        <v>2050</v>
      </c>
      <c r="D27">
        <v>2.94</v>
      </c>
    </row>
    <row r="28" spans="1:5" x14ac:dyDescent="0.25">
      <c r="A28" t="s">
        <v>54</v>
      </c>
      <c r="B28" t="s">
        <v>36</v>
      </c>
      <c r="C28">
        <v>2050</v>
      </c>
      <c r="D28">
        <v>5.68</v>
      </c>
    </row>
    <row r="29" spans="1:5" x14ac:dyDescent="0.25">
      <c r="A29" t="s">
        <v>44</v>
      </c>
      <c r="B29" t="s">
        <v>20</v>
      </c>
      <c r="C29">
        <v>2045</v>
      </c>
      <c r="D29">
        <v>12.41</v>
      </c>
    </row>
    <row r="30" spans="1:5" x14ac:dyDescent="0.25">
      <c r="A30" t="s">
        <v>324</v>
      </c>
      <c r="B30" t="s">
        <v>20</v>
      </c>
      <c r="C30">
        <v>2045</v>
      </c>
      <c r="D30">
        <v>138.21</v>
      </c>
    </row>
    <row r="31" spans="1:5" x14ac:dyDescent="0.25">
      <c r="A31" t="s">
        <v>72</v>
      </c>
      <c r="B31" t="s">
        <v>20</v>
      </c>
      <c r="C31">
        <v>2045</v>
      </c>
      <c r="D31">
        <v>42.88</v>
      </c>
    </row>
    <row r="32" spans="1:5" x14ac:dyDescent="0.25">
      <c r="A32" t="s">
        <v>82</v>
      </c>
      <c r="B32" t="s">
        <v>20</v>
      </c>
      <c r="C32">
        <v>2045</v>
      </c>
      <c r="D32">
        <v>7.1</v>
      </c>
    </row>
    <row r="33" spans="1:4" x14ac:dyDescent="0.25">
      <c r="A33" t="s">
        <v>321</v>
      </c>
      <c r="B33" t="s">
        <v>20</v>
      </c>
      <c r="C33">
        <v>2045</v>
      </c>
      <c r="D33">
        <v>12.63</v>
      </c>
    </row>
    <row r="34" spans="1:4" x14ac:dyDescent="0.25">
      <c r="A34" t="s">
        <v>69</v>
      </c>
      <c r="B34" t="s">
        <v>20</v>
      </c>
      <c r="C34">
        <v>2045</v>
      </c>
      <c r="D34">
        <v>16.03</v>
      </c>
    </row>
    <row r="35" spans="1:4" x14ac:dyDescent="0.25">
      <c r="A35" t="s">
        <v>331</v>
      </c>
      <c r="B35" t="s">
        <v>20</v>
      </c>
      <c r="C35">
        <v>2045</v>
      </c>
      <c r="D35">
        <v>95.39</v>
      </c>
    </row>
    <row r="36" spans="1:4" x14ac:dyDescent="0.25">
      <c r="A36" t="s">
        <v>150</v>
      </c>
      <c r="B36" t="s">
        <v>20</v>
      </c>
      <c r="C36">
        <v>2045</v>
      </c>
      <c r="D36">
        <v>1.1499999999999999</v>
      </c>
    </row>
    <row r="37" spans="1:4" x14ac:dyDescent="0.25">
      <c r="A37" t="s">
        <v>186</v>
      </c>
      <c r="B37" t="s">
        <v>20</v>
      </c>
      <c r="C37">
        <v>2045</v>
      </c>
      <c r="D37">
        <v>4.71</v>
      </c>
    </row>
    <row r="38" spans="1:4" x14ac:dyDescent="0.25">
      <c r="A38" t="s">
        <v>140</v>
      </c>
      <c r="B38" t="s">
        <v>20</v>
      </c>
      <c r="C38">
        <v>2045</v>
      </c>
      <c r="D38">
        <v>6.29</v>
      </c>
    </row>
    <row r="39" spans="1:4" x14ac:dyDescent="0.25">
      <c r="A39" t="s">
        <v>61</v>
      </c>
      <c r="B39" t="s">
        <v>20</v>
      </c>
      <c r="C39">
        <v>2045</v>
      </c>
      <c r="D39">
        <v>6.47</v>
      </c>
    </row>
    <row r="40" spans="1:4" x14ac:dyDescent="0.25">
      <c r="A40" t="s">
        <v>179</v>
      </c>
      <c r="B40" t="s">
        <v>20</v>
      </c>
      <c r="C40">
        <v>2045</v>
      </c>
      <c r="D40">
        <v>11.22</v>
      </c>
    </row>
    <row r="41" spans="1:4" x14ac:dyDescent="0.25">
      <c r="A41" t="s">
        <v>327</v>
      </c>
      <c r="B41" t="s">
        <v>20</v>
      </c>
      <c r="C41">
        <v>2045</v>
      </c>
      <c r="D41">
        <v>116.16</v>
      </c>
    </row>
    <row r="42" spans="1:4" x14ac:dyDescent="0.25">
      <c r="A42" t="s">
        <v>328</v>
      </c>
      <c r="B42" t="s">
        <v>20</v>
      </c>
      <c r="C42">
        <v>2045</v>
      </c>
      <c r="D42">
        <v>61.95</v>
      </c>
    </row>
    <row r="43" spans="1:4" x14ac:dyDescent="0.25">
      <c r="A43" t="s">
        <v>182</v>
      </c>
      <c r="B43" t="s">
        <v>20</v>
      </c>
      <c r="C43">
        <v>2045</v>
      </c>
      <c r="D43">
        <v>15.71</v>
      </c>
    </row>
    <row r="44" spans="1:4" x14ac:dyDescent="0.25">
      <c r="A44" t="s">
        <v>101</v>
      </c>
      <c r="B44" t="s">
        <v>20</v>
      </c>
      <c r="C44">
        <v>2045</v>
      </c>
      <c r="D44">
        <v>6.39</v>
      </c>
    </row>
    <row r="45" spans="1:4" x14ac:dyDescent="0.25">
      <c r="A45" t="s">
        <v>110</v>
      </c>
      <c r="B45" t="s">
        <v>20</v>
      </c>
      <c r="C45">
        <v>2045</v>
      </c>
      <c r="D45">
        <v>6.53</v>
      </c>
    </row>
    <row r="46" spans="1:4" x14ac:dyDescent="0.25">
      <c r="A46" t="s">
        <v>91</v>
      </c>
      <c r="B46" t="s">
        <v>20</v>
      </c>
      <c r="C46">
        <v>2045</v>
      </c>
      <c r="D46">
        <v>0.86</v>
      </c>
    </row>
    <row r="47" spans="1:4" x14ac:dyDescent="0.25">
      <c r="A47" t="s">
        <v>334</v>
      </c>
      <c r="B47" t="s">
        <v>20</v>
      </c>
      <c r="C47">
        <v>2045</v>
      </c>
      <c r="D47">
        <v>8.14</v>
      </c>
    </row>
    <row r="48" spans="1:4" x14ac:dyDescent="0.25">
      <c r="A48" t="s">
        <v>171</v>
      </c>
      <c r="B48" t="s">
        <v>20</v>
      </c>
      <c r="C48">
        <v>2045</v>
      </c>
      <c r="D48">
        <v>7.44</v>
      </c>
    </row>
    <row r="49" spans="1:4" x14ac:dyDescent="0.25">
      <c r="A49" t="s">
        <v>174</v>
      </c>
      <c r="B49" t="s">
        <v>20</v>
      </c>
      <c r="C49">
        <v>2045</v>
      </c>
      <c r="D49">
        <v>5.94</v>
      </c>
    </row>
    <row r="50" spans="1:4" x14ac:dyDescent="0.25">
      <c r="A50" t="s">
        <v>168</v>
      </c>
      <c r="B50" t="s">
        <v>20</v>
      </c>
      <c r="C50">
        <v>2045</v>
      </c>
      <c r="D50">
        <v>6.69</v>
      </c>
    </row>
    <row r="51" spans="1:4" x14ac:dyDescent="0.25">
      <c r="A51" t="s">
        <v>163</v>
      </c>
      <c r="B51" t="s">
        <v>20</v>
      </c>
      <c r="C51">
        <v>2045</v>
      </c>
      <c r="D51">
        <v>5.27</v>
      </c>
    </row>
    <row r="52" spans="1:4" x14ac:dyDescent="0.25">
      <c r="A52" t="s">
        <v>154</v>
      </c>
      <c r="B52" t="s">
        <v>20</v>
      </c>
      <c r="C52">
        <v>2045</v>
      </c>
      <c r="D52">
        <v>8.1199999999999992</v>
      </c>
    </row>
    <row r="53" spans="1:4" x14ac:dyDescent="0.25">
      <c r="A53" t="s">
        <v>66</v>
      </c>
      <c r="B53" t="s">
        <v>36</v>
      </c>
      <c r="C53">
        <v>2045</v>
      </c>
      <c r="D53">
        <v>2.59</v>
      </c>
    </row>
    <row r="54" spans="1:4" x14ac:dyDescent="0.25">
      <c r="A54" t="s">
        <v>41</v>
      </c>
      <c r="B54" t="s">
        <v>36</v>
      </c>
      <c r="C54">
        <v>2045</v>
      </c>
      <c r="D54">
        <v>2.62</v>
      </c>
    </row>
    <row r="55" spans="1:4" x14ac:dyDescent="0.25">
      <c r="A55" t="s">
        <v>54</v>
      </c>
      <c r="B55" t="s">
        <v>36</v>
      </c>
      <c r="C55">
        <v>2045</v>
      </c>
      <c r="D55">
        <v>28.12</v>
      </c>
    </row>
    <row r="56" spans="1:4" x14ac:dyDescent="0.25">
      <c r="A56" t="s">
        <v>44</v>
      </c>
      <c r="B56" t="s">
        <v>20</v>
      </c>
      <c r="C56">
        <v>2040</v>
      </c>
      <c r="D56">
        <v>12.95</v>
      </c>
    </row>
    <row r="57" spans="1:4" x14ac:dyDescent="0.25">
      <c r="A57" t="s">
        <v>324</v>
      </c>
      <c r="B57" t="s">
        <v>20</v>
      </c>
      <c r="C57">
        <v>2040</v>
      </c>
      <c r="D57">
        <v>45.65</v>
      </c>
    </row>
    <row r="58" spans="1:4" x14ac:dyDescent="0.25">
      <c r="A58" t="s">
        <v>72</v>
      </c>
      <c r="B58" t="s">
        <v>20</v>
      </c>
      <c r="C58">
        <v>2040</v>
      </c>
      <c r="D58">
        <v>9.5399999999999991</v>
      </c>
    </row>
    <row r="59" spans="1:4" x14ac:dyDescent="0.25">
      <c r="A59" t="s">
        <v>82</v>
      </c>
      <c r="B59" t="s">
        <v>20</v>
      </c>
      <c r="C59">
        <v>2040</v>
      </c>
      <c r="D59">
        <v>7.33</v>
      </c>
    </row>
    <row r="60" spans="1:4" x14ac:dyDescent="0.25">
      <c r="A60" t="s">
        <v>321</v>
      </c>
      <c r="B60" t="s">
        <v>20</v>
      </c>
      <c r="C60">
        <v>2040</v>
      </c>
      <c r="D60">
        <v>10.65</v>
      </c>
    </row>
    <row r="61" spans="1:4" x14ac:dyDescent="0.25">
      <c r="A61" t="s">
        <v>69</v>
      </c>
      <c r="B61" t="s">
        <v>20</v>
      </c>
      <c r="C61">
        <v>2040</v>
      </c>
      <c r="D61">
        <v>16.27</v>
      </c>
    </row>
    <row r="62" spans="1:4" x14ac:dyDescent="0.25">
      <c r="A62" t="s">
        <v>331</v>
      </c>
      <c r="B62" t="s">
        <v>20</v>
      </c>
      <c r="C62">
        <v>2040</v>
      </c>
      <c r="D62">
        <v>95.64</v>
      </c>
    </row>
    <row r="63" spans="1:4" x14ac:dyDescent="0.25">
      <c r="A63" t="s">
        <v>150</v>
      </c>
      <c r="B63" t="s">
        <v>20</v>
      </c>
      <c r="C63">
        <v>2040</v>
      </c>
      <c r="D63">
        <v>1.19</v>
      </c>
    </row>
    <row r="64" spans="1:4" x14ac:dyDescent="0.25">
      <c r="A64" t="s">
        <v>186</v>
      </c>
      <c r="B64" t="s">
        <v>20</v>
      </c>
      <c r="C64">
        <v>2040</v>
      </c>
      <c r="D64">
        <v>4.6100000000000003</v>
      </c>
    </row>
    <row r="65" spans="1:4" x14ac:dyDescent="0.25">
      <c r="A65" t="s">
        <v>140</v>
      </c>
      <c r="B65" t="s">
        <v>20</v>
      </c>
      <c r="C65">
        <v>2040</v>
      </c>
      <c r="D65">
        <v>6.29</v>
      </c>
    </row>
    <row r="66" spans="1:4" x14ac:dyDescent="0.25">
      <c r="A66" t="s">
        <v>61</v>
      </c>
      <c r="B66" t="s">
        <v>20</v>
      </c>
      <c r="C66">
        <v>2040</v>
      </c>
      <c r="D66">
        <v>6.46</v>
      </c>
    </row>
    <row r="67" spans="1:4" x14ac:dyDescent="0.25">
      <c r="A67" t="s">
        <v>179</v>
      </c>
      <c r="B67" t="s">
        <v>20</v>
      </c>
      <c r="C67">
        <v>2040</v>
      </c>
      <c r="D67">
        <v>13.17</v>
      </c>
    </row>
    <row r="68" spans="1:4" x14ac:dyDescent="0.25">
      <c r="A68" t="s">
        <v>327</v>
      </c>
      <c r="B68" t="s">
        <v>20</v>
      </c>
      <c r="C68">
        <v>2040</v>
      </c>
      <c r="D68">
        <v>93.12</v>
      </c>
    </row>
    <row r="69" spans="1:4" x14ac:dyDescent="0.25">
      <c r="A69" t="s">
        <v>328</v>
      </c>
      <c r="B69" t="s">
        <v>20</v>
      </c>
      <c r="C69">
        <v>2040</v>
      </c>
      <c r="D69">
        <v>47.03</v>
      </c>
    </row>
    <row r="70" spans="1:4" x14ac:dyDescent="0.25">
      <c r="A70" t="s">
        <v>182</v>
      </c>
      <c r="B70" t="s">
        <v>20</v>
      </c>
      <c r="C70">
        <v>2040</v>
      </c>
      <c r="D70">
        <v>34.090000000000003</v>
      </c>
    </row>
    <row r="71" spans="1:4" x14ac:dyDescent="0.25">
      <c r="A71" t="s">
        <v>101</v>
      </c>
      <c r="B71" t="s">
        <v>20</v>
      </c>
      <c r="C71">
        <v>2040</v>
      </c>
      <c r="D71">
        <v>6.39</v>
      </c>
    </row>
    <row r="72" spans="1:4" x14ac:dyDescent="0.25">
      <c r="A72" t="s">
        <v>110</v>
      </c>
      <c r="B72" t="s">
        <v>20</v>
      </c>
      <c r="C72">
        <v>2040</v>
      </c>
      <c r="D72">
        <v>7.32</v>
      </c>
    </row>
    <row r="73" spans="1:4" x14ac:dyDescent="0.25">
      <c r="A73" t="s">
        <v>91</v>
      </c>
      <c r="B73" t="s">
        <v>20</v>
      </c>
      <c r="C73">
        <v>2040</v>
      </c>
      <c r="D73">
        <v>0.79</v>
      </c>
    </row>
    <row r="74" spans="1:4" x14ac:dyDescent="0.25">
      <c r="A74" t="s">
        <v>334</v>
      </c>
      <c r="B74" t="s">
        <v>20</v>
      </c>
      <c r="C74">
        <v>2040</v>
      </c>
      <c r="D74">
        <v>8.2799999999999994</v>
      </c>
    </row>
    <row r="75" spans="1:4" x14ac:dyDescent="0.25">
      <c r="A75" t="s">
        <v>171</v>
      </c>
      <c r="B75" t="s">
        <v>20</v>
      </c>
      <c r="C75">
        <v>2040</v>
      </c>
      <c r="D75">
        <v>7.45</v>
      </c>
    </row>
    <row r="76" spans="1:4" x14ac:dyDescent="0.25">
      <c r="A76" t="s">
        <v>174</v>
      </c>
      <c r="B76" t="s">
        <v>20</v>
      </c>
      <c r="C76">
        <v>2040</v>
      </c>
      <c r="D76">
        <v>6.3</v>
      </c>
    </row>
    <row r="77" spans="1:4" x14ac:dyDescent="0.25">
      <c r="A77" t="s">
        <v>168</v>
      </c>
      <c r="B77" t="s">
        <v>20</v>
      </c>
      <c r="C77">
        <v>2040</v>
      </c>
      <c r="D77">
        <v>6.98</v>
      </c>
    </row>
    <row r="78" spans="1:4" x14ac:dyDescent="0.25">
      <c r="A78" t="s">
        <v>163</v>
      </c>
      <c r="B78" t="s">
        <v>20</v>
      </c>
      <c r="C78">
        <v>2040</v>
      </c>
      <c r="D78">
        <v>5.52</v>
      </c>
    </row>
    <row r="79" spans="1:4" x14ac:dyDescent="0.25">
      <c r="A79" t="s">
        <v>154</v>
      </c>
      <c r="B79" t="s">
        <v>20</v>
      </c>
      <c r="C79">
        <v>2040</v>
      </c>
      <c r="D79">
        <v>8.1300000000000008</v>
      </c>
    </row>
    <row r="80" spans="1:4" x14ac:dyDescent="0.25">
      <c r="A80" t="s">
        <v>66</v>
      </c>
      <c r="B80" t="s">
        <v>36</v>
      </c>
      <c r="C80">
        <v>2040</v>
      </c>
      <c r="D80">
        <v>2.65</v>
      </c>
    </row>
    <row r="81" spans="1:4" x14ac:dyDescent="0.25">
      <c r="A81" t="s">
        <v>41</v>
      </c>
      <c r="B81" t="s">
        <v>36</v>
      </c>
      <c r="C81">
        <v>2040</v>
      </c>
      <c r="D81">
        <v>2.5299999999999998</v>
      </c>
    </row>
    <row r="82" spans="1:4" x14ac:dyDescent="0.25">
      <c r="A82" t="s">
        <v>54</v>
      </c>
      <c r="B82" t="s">
        <v>36</v>
      </c>
      <c r="C82">
        <v>2040</v>
      </c>
      <c r="D82">
        <v>12.22</v>
      </c>
    </row>
    <row r="83" spans="1:4" x14ac:dyDescent="0.25">
      <c r="A83" t="s">
        <v>44</v>
      </c>
      <c r="B83" t="s">
        <v>20</v>
      </c>
      <c r="C83">
        <v>2035</v>
      </c>
      <c r="D83">
        <v>11.91</v>
      </c>
    </row>
    <row r="84" spans="1:4" x14ac:dyDescent="0.25">
      <c r="A84" t="s">
        <v>125</v>
      </c>
      <c r="B84" t="s">
        <v>20</v>
      </c>
      <c r="C84">
        <v>2035</v>
      </c>
      <c r="D84">
        <v>30.28</v>
      </c>
    </row>
    <row r="85" spans="1:4" x14ac:dyDescent="0.25">
      <c r="A85" t="s">
        <v>324</v>
      </c>
      <c r="B85" t="s">
        <v>20</v>
      </c>
      <c r="C85">
        <v>2035</v>
      </c>
      <c r="D85">
        <v>75.53</v>
      </c>
    </row>
    <row r="86" spans="1:4" x14ac:dyDescent="0.25">
      <c r="A86" t="s">
        <v>72</v>
      </c>
      <c r="B86" t="s">
        <v>20</v>
      </c>
      <c r="C86">
        <v>2035</v>
      </c>
      <c r="D86">
        <v>7.23</v>
      </c>
    </row>
    <row r="87" spans="1:4" x14ac:dyDescent="0.25">
      <c r="A87" t="s">
        <v>82</v>
      </c>
      <c r="B87" t="s">
        <v>20</v>
      </c>
      <c r="C87">
        <v>2035</v>
      </c>
      <c r="D87">
        <v>6.93</v>
      </c>
    </row>
    <row r="88" spans="1:4" x14ac:dyDescent="0.25">
      <c r="A88" t="s">
        <v>321</v>
      </c>
      <c r="B88" t="s">
        <v>20</v>
      </c>
      <c r="C88">
        <v>2035</v>
      </c>
      <c r="D88">
        <v>11.92</v>
      </c>
    </row>
    <row r="89" spans="1:4" x14ac:dyDescent="0.25">
      <c r="A89" t="s">
        <v>69</v>
      </c>
      <c r="B89" t="s">
        <v>20</v>
      </c>
      <c r="C89">
        <v>2035</v>
      </c>
      <c r="D89">
        <v>17.53</v>
      </c>
    </row>
    <row r="90" spans="1:4" x14ac:dyDescent="0.25">
      <c r="A90" t="s">
        <v>331</v>
      </c>
      <c r="B90" t="s">
        <v>20</v>
      </c>
      <c r="C90">
        <v>2035</v>
      </c>
      <c r="D90">
        <v>100.77</v>
      </c>
    </row>
    <row r="91" spans="1:4" x14ac:dyDescent="0.25">
      <c r="A91" t="s">
        <v>150</v>
      </c>
      <c r="B91" t="s">
        <v>20</v>
      </c>
      <c r="C91">
        <v>2035</v>
      </c>
      <c r="D91">
        <v>1.27</v>
      </c>
    </row>
    <row r="92" spans="1:4" x14ac:dyDescent="0.25">
      <c r="A92" t="s">
        <v>186</v>
      </c>
      <c r="B92" t="s">
        <v>20</v>
      </c>
      <c r="C92">
        <v>2035</v>
      </c>
      <c r="D92">
        <v>4.5</v>
      </c>
    </row>
    <row r="93" spans="1:4" x14ac:dyDescent="0.25">
      <c r="A93" t="s">
        <v>140</v>
      </c>
      <c r="B93" t="s">
        <v>20</v>
      </c>
      <c r="C93">
        <v>2035</v>
      </c>
      <c r="D93">
        <v>6.32</v>
      </c>
    </row>
    <row r="94" spans="1:4" x14ac:dyDescent="0.25">
      <c r="A94" t="s">
        <v>61</v>
      </c>
      <c r="B94" t="s">
        <v>20</v>
      </c>
      <c r="C94">
        <v>2035</v>
      </c>
      <c r="D94">
        <v>6.48</v>
      </c>
    </row>
    <row r="95" spans="1:4" x14ac:dyDescent="0.25">
      <c r="A95" t="s">
        <v>179</v>
      </c>
      <c r="B95" t="s">
        <v>20</v>
      </c>
      <c r="C95">
        <v>2035</v>
      </c>
      <c r="D95">
        <v>13.17</v>
      </c>
    </row>
    <row r="96" spans="1:4" x14ac:dyDescent="0.25">
      <c r="A96" t="s">
        <v>327</v>
      </c>
      <c r="B96" t="s">
        <v>20</v>
      </c>
      <c r="C96">
        <v>2035</v>
      </c>
      <c r="D96">
        <v>104.31</v>
      </c>
    </row>
    <row r="97" spans="1:4" x14ac:dyDescent="0.25">
      <c r="A97" t="s">
        <v>328</v>
      </c>
      <c r="B97" t="s">
        <v>20</v>
      </c>
      <c r="C97">
        <v>2035</v>
      </c>
      <c r="D97">
        <v>49.84</v>
      </c>
    </row>
    <row r="98" spans="1:4" x14ac:dyDescent="0.25">
      <c r="A98" t="s">
        <v>182</v>
      </c>
      <c r="B98" t="s">
        <v>20</v>
      </c>
      <c r="C98">
        <v>2035</v>
      </c>
      <c r="D98">
        <v>35.01</v>
      </c>
    </row>
    <row r="99" spans="1:4" x14ac:dyDescent="0.25">
      <c r="A99" t="s">
        <v>101</v>
      </c>
      <c r="B99" t="s">
        <v>20</v>
      </c>
      <c r="C99">
        <v>2035</v>
      </c>
      <c r="D99">
        <v>6.41</v>
      </c>
    </row>
    <row r="100" spans="1:4" x14ac:dyDescent="0.25">
      <c r="A100" t="s">
        <v>110</v>
      </c>
      <c r="B100" t="s">
        <v>20</v>
      </c>
      <c r="C100">
        <v>2035</v>
      </c>
      <c r="D100">
        <v>7.34</v>
      </c>
    </row>
    <row r="101" spans="1:4" x14ac:dyDescent="0.25">
      <c r="A101" t="s">
        <v>91</v>
      </c>
      <c r="B101" t="s">
        <v>20</v>
      </c>
      <c r="C101">
        <v>2035</v>
      </c>
      <c r="D101">
        <v>0.73</v>
      </c>
    </row>
    <row r="102" spans="1:4" x14ac:dyDescent="0.25">
      <c r="A102" t="s">
        <v>334</v>
      </c>
      <c r="B102" t="s">
        <v>20</v>
      </c>
      <c r="C102">
        <v>2035</v>
      </c>
      <c r="D102">
        <v>8.35</v>
      </c>
    </row>
    <row r="103" spans="1:4" x14ac:dyDescent="0.25">
      <c r="A103" t="s">
        <v>34</v>
      </c>
      <c r="B103" t="s">
        <v>20</v>
      </c>
      <c r="C103">
        <v>2035</v>
      </c>
      <c r="D103">
        <v>25.25</v>
      </c>
    </row>
    <row r="104" spans="1:4" x14ac:dyDescent="0.25">
      <c r="A104" t="s">
        <v>171</v>
      </c>
      <c r="B104" t="s">
        <v>20</v>
      </c>
      <c r="C104">
        <v>2035</v>
      </c>
      <c r="D104">
        <v>12.09</v>
      </c>
    </row>
    <row r="105" spans="1:4" x14ac:dyDescent="0.25">
      <c r="A105" t="s">
        <v>174</v>
      </c>
      <c r="B105" t="s">
        <v>20</v>
      </c>
      <c r="C105">
        <v>2035</v>
      </c>
      <c r="D105">
        <v>7.61</v>
      </c>
    </row>
    <row r="106" spans="1:4" x14ac:dyDescent="0.25">
      <c r="A106" t="s">
        <v>168</v>
      </c>
      <c r="B106" t="s">
        <v>20</v>
      </c>
      <c r="C106">
        <v>2035</v>
      </c>
      <c r="D106">
        <v>7.34</v>
      </c>
    </row>
    <row r="107" spans="1:4" x14ac:dyDescent="0.25">
      <c r="A107" t="s">
        <v>163</v>
      </c>
      <c r="B107" t="s">
        <v>20</v>
      </c>
      <c r="C107">
        <v>2035</v>
      </c>
      <c r="D107">
        <v>6.53</v>
      </c>
    </row>
    <row r="108" spans="1:4" x14ac:dyDescent="0.25">
      <c r="A108" t="s">
        <v>154</v>
      </c>
      <c r="B108" t="s">
        <v>20</v>
      </c>
      <c r="C108">
        <v>2035</v>
      </c>
      <c r="D108">
        <v>8.14</v>
      </c>
    </row>
    <row r="109" spans="1:4" x14ac:dyDescent="0.25">
      <c r="A109" t="s">
        <v>66</v>
      </c>
      <c r="B109" t="s">
        <v>36</v>
      </c>
      <c r="C109">
        <v>2035</v>
      </c>
      <c r="D109">
        <v>2.85</v>
      </c>
    </row>
    <row r="110" spans="1:4" x14ac:dyDescent="0.25">
      <c r="A110" t="s">
        <v>41</v>
      </c>
      <c r="B110" t="s">
        <v>36</v>
      </c>
      <c r="C110">
        <v>2035</v>
      </c>
      <c r="D110">
        <v>2.54</v>
      </c>
    </row>
    <row r="111" spans="1:4" x14ac:dyDescent="0.25">
      <c r="A111" t="s">
        <v>54</v>
      </c>
      <c r="B111" t="s">
        <v>36</v>
      </c>
      <c r="C111">
        <v>2035</v>
      </c>
      <c r="D111">
        <v>23.82</v>
      </c>
    </row>
    <row r="112" spans="1:4" x14ac:dyDescent="0.25">
      <c r="A112" t="s">
        <v>44</v>
      </c>
      <c r="B112" t="s">
        <v>20</v>
      </c>
      <c r="C112">
        <v>2030</v>
      </c>
      <c r="D112">
        <v>10.75</v>
      </c>
    </row>
    <row r="113" spans="1:4" x14ac:dyDescent="0.25">
      <c r="A113" t="s">
        <v>125</v>
      </c>
      <c r="B113" t="s">
        <v>20</v>
      </c>
      <c r="C113">
        <v>2030</v>
      </c>
      <c r="D113">
        <v>16.36</v>
      </c>
    </row>
    <row r="114" spans="1:4" x14ac:dyDescent="0.25">
      <c r="A114" t="s">
        <v>324</v>
      </c>
      <c r="B114" t="s">
        <v>20</v>
      </c>
      <c r="C114">
        <v>2030</v>
      </c>
      <c r="D114">
        <v>71.040000000000006</v>
      </c>
    </row>
    <row r="115" spans="1:4" x14ac:dyDescent="0.25">
      <c r="A115" t="s">
        <v>72</v>
      </c>
      <c r="B115" t="s">
        <v>20</v>
      </c>
      <c r="C115">
        <v>2030</v>
      </c>
      <c r="D115">
        <v>6.06</v>
      </c>
    </row>
    <row r="116" spans="1:4" x14ac:dyDescent="0.25">
      <c r="A116" t="s">
        <v>82</v>
      </c>
      <c r="B116" t="s">
        <v>20</v>
      </c>
      <c r="C116">
        <v>2030</v>
      </c>
      <c r="D116">
        <v>6.78</v>
      </c>
    </row>
    <row r="117" spans="1:4" x14ac:dyDescent="0.25">
      <c r="A117" t="s">
        <v>321</v>
      </c>
      <c r="B117" t="s">
        <v>20</v>
      </c>
      <c r="C117">
        <v>2030</v>
      </c>
      <c r="D117">
        <v>10.59</v>
      </c>
    </row>
    <row r="118" spans="1:4" x14ac:dyDescent="0.25">
      <c r="A118" t="s">
        <v>69</v>
      </c>
      <c r="B118" t="s">
        <v>20</v>
      </c>
      <c r="C118">
        <v>2030</v>
      </c>
      <c r="D118">
        <v>17.96</v>
      </c>
    </row>
    <row r="119" spans="1:4" x14ac:dyDescent="0.25">
      <c r="A119" t="s">
        <v>331</v>
      </c>
      <c r="B119" t="s">
        <v>20</v>
      </c>
      <c r="C119">
        <v>2030</v>
      </c>
      <c r="D119">
        <v>90.99</v>
      </c>
    </row>
    <row r="120" spans="1:4" x14ac:dyDescent="0.25">
      <c r="A120" t="s">
        <v>150</v>
      </c>
      <c r="B120" t="s">
        <v>20</v>
      </c>
      <c r="C120">
        <v>2030</v>
      </c>
      <c r="D120">
        <v>1.36</v>
      </c>
    </row>
    <row r="121" spans="1:4" x14ac:dyDescent="0.25">
      <c r="A121" t="s">
        <v>186</v>
      </c>
      <c r="B121" t="s">
        <v>20</v>
      </c>
      <c r="C121">
        <v>2030</v>
      </c>
      <c r="D121">
        <v>4.3899999999999997</v>
      </c>
    </row>
    <row r="122" spans="1:4" x14ac:dyDescent="0.25">
      <c r="A122" t="s">
        <v>140</v>
      </c>
      <c r="B122" t="s">
        <v>20</v>
      </c>
      <c r="C122">
        <v>2030</v>
      </c>
      <c r="D122">
        <v>6.7</v>
      </c>
    </row>
    <row r="123" spans="1:4" x14ac:dyDescent="0.25">
      <c r="A123" t="s">
        <v>61</v>
      </c>
      <c r="B123" t="s">
        <v>20</v>
      </c>
      <c r="C123">
        <v>2030</v>
      </c>
      <c r="D123">
        <v>6.56</v>
      </c>
    </row>
    <row r="124" spans="1:4" x14ac:dyDescent="0.25">
      <c r="A124" t="s">
        <v>179</v>
      </c>
      <c r="B124" t="s">
        <v>20</v>
      </c>
      <c r="C124">
        <v>2030</v>
      </c>
      <c r="D124">
        <v>13.17</v>
      </c>
    </row>
    <row r="125" spans="1:4" x14ac:dyDescent="0.25">
      <c r="A125" t="s">
        <v>327</v>
      </c>
      <c r="B125" t="s">
        <v>20</v>
      </c>
      <c r="C125">
        <v>2030</v>
      </c>
      <c r="D125">
        <v>82.04</v>
      </c>
    </row>
    <row r="126" spans="1:4" x14ac:dyDescent="0.25">
      <c r="A126" t="s">
        <v>328</v>
      </c>
      <c r="B126" t="s">
        <v>20</v>
      </c>
      <c r="C126">
        <v>2030</v>
      </c>
      <c r="D126">
        <v>41.79</v>
      </c>
    </row>
    <row r="127" spans="1:4" x14ac:dyDescent="0.25">
      <c r="A127" t="s">
        <v>182</v>
      </c>
      <c r="B127" t="s">
        <v>20</v>
      </c>
      <c r="C127">
        <v>2030</v>
      </c>
      <c r="D127">
        <v>35.01</v>
      </c>
    </row>
    <row r="128" spans="1:4" x14ac:dyDescent="0.25">
      <c r="A128" t="s">
        <v>101</v>
      </c>
      <c r="B128" t="s">
        <v>20</v>
      </c>
      <c r="C128">
        <v>2030</v>
      </c>
      <c r="D128">
        <v>6.43</v>
      </c>
    </row>
    <row r="129" spans="1:4" x14ac:dyDescent="0.25">
      <c r="A129" t="s">
        <v>110</v>
      </c>
      <c r="B129" t="s">
        <v>20</v>
      </c>
      <c r="C129">
        <v>2030</v>
      </c>
      <c r="D129">
        <v>7.37</v>
      </c>
    </row>
    <row r="130" spans="1:4" x14ac:dyDescent="0.25">
      <c r="A130" t="s">
        <v>91</v>
      </c>
      <c r="B130" t="s">
        <v>20</v>
      </c>
      <c r="C130">
        <v>2030</v>
      </c>
      <c r="D130">
        <v>0.67</v>
      </c>
    </row>
    <row r="131" spans="1:4" x14ac:dyDescent="0.25">
      <c r="A131" t="s">
        <v>334</v>
      </c>
      <c r="B131" t="s">
        <v>20</v>
      </c>
      <c r="C131">
        <v>2030</v>
      </c>
      <c r="D131">
        <v>8.57</v>
      </c>
    </row>
    <row r="132" spans="1:4" x14ac:dyDescent="0.25">
      <c r="A132" t="s">
        <v>34</v>
      </c>
      <c r="B132" t="s">
        <v>20</v>
      </c>
      <c r="C132">
        <v>2030</v>
      </c>
      <c r="D132">
        <v>25.04</v>
      </c>
    </row>
    <row r="133" spans="1:4" x14ac:dyDescent="0.25">
      <c r="A133" t="s">
        <v>171</v>
      </c>
      <c r="B133" t="s">
        <v>20</v>
      </c>
      <c r="C133">
        <v>2030</v>
      </c>
      <c r="D133">
        <v>12.51</v>
      </c>
    </row>
    <row r="134" spans="1:4" x14ac:dyDescent="0.25">
      <c r="A134" t="s">
        <v>174</v>
      </c>
      <c r="B134" t="s">
        <v>20</v>
      </c>
      <c r="C134">
        <v>2030</v>
      </c>
      <c r="D134">
        <v>8.4</v>
      </c>
    </row>
    <row r="135" spans="1:4" x14ac:dyDescent="0.25">
      <c r="A135" t="s">
        <v>168</v>
      </c>
      <c r="B135" t="s">
        <v>20</v>
      </c>
      <c r="C135">
        <v>2030</v>
      </c>
      <c r="D135">
        <v>7.56</v>
      </c>
    </row>
    <row r="136" spans="1:4" x14ac:dyDescent="0.25">
      <c r="A136" t="s">
        <v>48</v>
      </c>
      <c r="B136" t="s">
        <v>20</v>
      </c>
      <c r="C136">
        <v>2030</v>
      </c>
      <c r="D136">
        <v>21.79</v>
      </c>
    </row>
    <row r="137" spans="1:4" x14ac:dyDescent="0.25">
      <c r="A137" t="s">
        <v>163</v>
      </c>
      <c r="B137" t="s">
        <v>20</v>
      </c>
      <c r="C137">
        <v>2030</v>
      </c>
      <c r="D137">
        <v>6.53</v>
      </c>
    </row>
    <row r="138" spans="1:4" x14ac:dyDescent="0.25">
      <c r="A138" t="s">
        <v>154</v>
      </c>
      <c r="B138" t="s">
        <v>20</v>
      </c>
      <c r="C138">
        <v>2030</v>
      </c>
      <c r="D138">
        <v>8.16</v>
      </c>
    </row>
    <row r="139" spans="1:4" x14ac:dyDescent="0.25">
      <c r="A139" t="s">
        <v>66</v>
      </c>
      <c r="B139" t="s">
        <v>36</v>
      </c>
      <c r="C139">
        <v>2030</v>
      </c>
      <c r="D139">
        <v>3.11</v>
      </c>
    </row>
    <row r="140" spans="1:4" x14ac:dyDescent="0.25">
      <c r="A140" t="s">
        <v>41</v>
      </c>
      <c r="B140" t="s">
        <v>36</v>
      </c>
      <c r="C140">
        <v>2030</v>
      </c>
      <c r="D140">
        <v>2.5299999999999998</v>
      </c>
    </row>
    <row r="141" spans="1:4" x14ac:dyDescent="0.25">
      <c r="A141" t="s">
        <v>54</v>
      </c>
      <c r="B141" t="s">
        <v>36</v>
      </c>
      <c r="C141">
        <v>2030</v>
      </c>
      <c r="D141">
        <v>9.1</v>
      </c>
    </row>
    <row r="142" spans="1:4" x14ac:dyDescent="0.25">
      <c r="A142" t="s">
        <v>44</v>
      </c>
      <c r="B142" t="s">
        <v>20</v>
      </c>
      <c r="C142">
        <v>2025</v>
      </c>
      <c r="D142">
        <v>10.26</v>
      </c>
    </row>
    <row r="143" spans="1:4" x14ac:dyDescent="0.25">
      <c r="A143" t="s">
        <v>125</v>
      </c>
      <c r="B143" t="s">
        <v>20</v>
      </c>
      <c r="C143">
        <v>2025</v>
      </c>
      <c r="D143">
        <v>5.03</v>
      </c>
    </row>
    <row r="144" spans="1:4" x14ac:dyDescent="0.25">
      <c r="A144" t="s">
        <v>324</v>
      </c>
      <c r="B144" t="s">
        <v>20</v>
      </c>
      <c r="C144">
        <v>2025</v>
      </c>
      <c r="D144">
        <v>65.290000000000006</v>
      </c>
    </row>
    <row r="145" spans="1:4" x14ac:dyDescent="0.25">
      <c r="A145" t="s">
        <v>72</v>
      </c>
      <c r="B145" t="s">
        <v>20</v>
      </c>
      <c r="C145">
        <v>2025</v>
      </c>
      <c r="D145">
        <v>5.33</v>
      </c>
    </row>
    <row r="146" spans="1:4" x14ac:dyDescent="0.25">
      <c r="A146" t="s">
        <v>82</v>
      </c>
      <c r="B146" t="s">
        <v>20</v>
      </c>
      <c r="C146">
        <v>2025</v>
      </c>
      <c r="D146">
        <v>6.79</v>
      </c>
    </row>
    <row r="147" spans="1:4" x14ac:dyDescent="0.25">
      <c r="A147" t="s">
        <v>321</v>
      </c>
      <c r="B147" t="s">
        <v>20</v>
      </c>
      <c r="C147">
        <v>2025</v>
      </c>
      <c r="D147">
        <v>9.85</v>
      </c>
    </row>
    <row r="148" spans="1:4" x14ac:dyDescent="0.25">
      <c r="A148" t="s">
        <v>69</v>
      </c>
      <c r="B148" t="s">
        <v>20</v>
      </c>
      <c r="C148">
        <v>2025</v>
      </c>
      <c r="D148">
        <v>17.46</v>
      </c>
    </row>
    <row r="149" spans="1:4" x14ac:dyDescent="0.25">
      <c r="A149" t="s">
        <v>331</v>
      </c>
      <c r="B149" t="s">
        <v>20</v>
      </c>
      <c r="C149">
        <v>2025</v>
      </c>
      <c r="D149">
        <v>108.5</v>
      </c>
    </row>
    <row r="150" spans="1:4" x14ac:dyDescent="0.25">
      <c r="A150" t="s">
        <v>150</v>
      </c>
      <c r="B150" t="s">
        <v>20</v>
      </c>
      <c r="C150">
        <v>2025</v>
      </c>
      <c r="D150">
        <v>1.3</v>
      </c>
    </row>
    <row r="151" spans="1:4" x14ac:dyDescent="0.25">
      <c r="A151" t="s">
        <v>186</v>
      </c>
      <c r="B151" t="s">
        <v>20</v>
      </c>
      <c r="C151">
        <v>2025</v>
      </c>
      <c r="D151">
        <v>4.28</v>
      </c>
    </row>
    <row r="152" spans="1:4" x14ac:dyDescent="0.25">
      <c r="A152" t="s">
        <v>140</v>
      </c>
      <c r="B152" t="s">
        <v>20</v>
      </c>
      <c r="C152">
        <v>2025</v>
      </c>
      <c r="D152">
        <v>6.77</v>
      </c>
    </row>
    <row r="153" spans="1:4" x14ac:dyDescent="0.25">
      <c r="A153" t="s">
        <v>61</v>
      </c>
      <c r="B153" t="s">
        <v>20</v>
      </c>
      <c r="C153">
        <v>2025</v>
      </c>
      <c r="D153">
        <v>6.65</v>
      </c>
    </row>
    <row r="154" spans="1:4" x14ac:dyDescent="0.25">
      <c r="A154" t="s">
        <v>179</v>
      </c>
      <c r="B154" t="s">
        <v>20</v>
      </c>
      <c r="C154">
        <v>2025</v>
      </c>
      <c r="D154">
        <v>13.17</v>
      </c>
    </row>
    <row r="155" spans="1:4" x14ac:dyDescent="0.25">
      <c r="A155" t="s">
        <v>327</v>
      </c>
      <c r="B155" t="s">
        <v>20</v>
      </c>
      <c r="C155">
        <v>2025</v>
      </c>
      <c r="D155">
        <v>109.69</v>
      </c>
    </row>
    <row r="156" spans="1:4" x14ac:dyDescent="0.25">
      <c r="A156" t="s">
        <v>328</v>
      </c>
      <c r="B156" t="s">
        <v>20</v>
      </c>
      <c r="C156">
        <v>2025</v>
      </c>
      <c r="D156">
        <v>40.590000000000003</v>
      </c>
    </row>
    <row r="157" spans="1:4" x14ac:dyDescent="0.25">
      <c r="A157" t="s">
        <v>182</v>
      </c>
      <c r="B157" t="s">
        <v>20</v>
      </c>
      <c r="C157">
        <v>2025</v>
      </c>
      <c r="D157">
        <v>35.01</v>
      </c>
    </row>
    <row r="158" spans="1:4" x14ac:dyDescent="0.25">
      <c r="A158" t="s">
        <v>101</v>
      </c>
      <c r="B158" t="s">
        <v>20</v>
      </c>
      <c r="C158">
        <v>2025</v>
      </c>
      <c r="D158">
        <v>6.46</v>
      </c>
    </row>
    <row r="159" spans="1:4" x14ac:dyDescent="0.25">
      <c r="A159" t="s">
        <v>110</v>
      </c>
      <c r="B159" t="s">
        <v>20</v>
      </c>
      <c r="C159">
        <v>2025</v>
      </c>
      <c r="D159">
        <v>7.4</v>
      </c>
    </row>
    <row r="160" spans="1:4" x14ac:dyDescent="0.25">
      <c r="A160" t="s">
        <v>91</v>
      </c>
      <c r="B160" t="s">
        <v>20</v>
      </c>
      <c r="C160">
        <v>2025</v>
      </c>
      <c r="D160">
        <v>0.6</v>
      </c>
    </row>
    <row r="161" spans="1:4" x14ac:dyDescent="0.25">
      <c r="A161" t="s">
        <v>334</v>
      </c>
      <c r="B161" t="s">
        <v>20</v>
      </c>
      <c r="C161">
        <v>2025</v>
      </c>
      <c r="D161">
        <v>8.48</v>
      </c>
    </row>
    <row r="162" spans="1:4" x14ac:dyDescent="0.25">
      <c r="A162" t="s">
        <v>34</v>
      </c>
      <c r="B162" t="s">
        <v>20</v>
      </c>
      <c r="C162">
        <v>2025</v>
      </c>
      <c r="D162">
        <v>10.84</v>
      </c>
    </row>
    <row r="163" spans="1:4" x14ac:dyDescent="0.25">
      <c r="A163" t="s">
        <v>171</v>
      </c>
      <c r="B163" t="s">
        <v>20</v>
      </c>
      <c r="C163">
        <v>2025</v>
      </c>
      <c r="D163">
        <v>12.13</v>
      </c>
    </row>
    <row r="164" spans="1:4" x14ac:dyDescent="0.25">
      <c r="A164" t="s">
        <v>174</v>
      </c>
      <c r="B164" t="s">
        <v>20</v>
      </c>
      <c r="C164">
        <v>2025</v>
      </c>
      <c r="D164">
        <v>9.36</v>
      </c>
    </row>
    <row r="165" spans="1:4" x14ac:dyDescent="0.25">
      <c r="A165" t="s">
        <v>168</v>
      </c>
      <c r="B165" t="s">
        <v>20</v>
      </c>
      <c r="C165">
        <v>2025</v>
      </c>
      <c r="D165">
        <v>7.04</v>
      </c>
    </row>
    <row r="166" spans="1:4" x14ac:dyDescent="0.25">
      <c r="A166" t="s">
        <v>48</v>
      </c>
      <c r="B166" t="s">
        <v>20</v>
      </c>
      <c r="C166">
        <v>2025</v>
      </c>
      <c r="D166">
        <v>13</v>
      </c>
    </row>
    <row r="167" spans="1:4" x14ac:dyDescent="0.25">
      <c r="A167" t="s">
        <v>163</v>
      </c>
      <c r="B167" t="s">
        <v>20</v>
      </c>
      <c r="C167">
        <v>2025</v>
      </c>
      <c r="D167">
        <v>7.29</v>
      </c>
    </row>
    <row r="168" spans="1:4" x14ac:dyDescent="0.25">
      <c r="A168" t="s">
        <v>154</v>
      </c>
      <c r="B168" t="s">
        <v>20</v>
      </c>
      <c r="C168">
        <v>2025</v>
      </c>
      <c r="D168">
        <v>8.2200000000000006</v>
      </c>
    </row>
    <row r="169" spans="1:4" x14ac:dyDescent="0.25">
      <c r="A169" t="s">
        <v>66</v>
      </c>
      <c r="B169" t="s">
        <v>36</v>
      </c>
      <c r="C169">
        <v>2025</v>
      </c>
      <c r="D169">
        <v>3.21</v>
      </c>
    </row>
    <row r="170" spans="1:4" x14ac:dyDescent="0.25">
      <c r="A170" t="s">
        <v>41</v>
      </c>
      <c r="B170" t="s">
        <v>36</v>
      </c>
      <c r="C170">
        <v>2025</v>
      </c>
      <c r="D170">
        <v>2.57</v>
      </c>
    </row>
    <row r="171" spans="1:4" x14ac:dyDescent="0.25">
      <c r="A171" t="s">
        <v>44</v>
      </c>
      <c r="B171" t="s">
        <v>20</v>
      </c>
      <c r="C171">
        <v>2020</v>
      </c>
      <c r="D171">
        <v>19.53</v>
      </c>
    </row>
    <row r="172" spans="1:4" x14ac:dyDescent="0.25">
      <c r="A172" t="s">
        <v>125</v>
      </c>
      <c r="B172" t="s">
        <v>20</v>
      </c>
      <c r="C172">
        <v>2020</v>
      </c>
      <c r="D172">
        <v>10.44</v>
      </c>
    </row>
    <row r="173" spans="1:4" x14ac:dyDescent="0.25">
      <c r="A173" t="s">
        <v>324</v>
      </c>
      <c r="B173" t="s">
        <v>20</v>
      </c>
      <c r="C173">
        <v>2020</v>
      </c>
      <c r="D173">
        <v>39.54</v>
      </c>
    </row>
    <row r="174" spans="1:4" x14ac:dyDescent="0.25">
      <c r="A174" t="s">
        <v>72</v>
      </c>
      <c r="B174" t="s">
        <v>20</v>
      </c>
      <c r="C174">
        <v>2020</v>
      </c>
      <c r="D174">
        <v>4.76</v>
      </c>
    </row>
    <row r="175" spans="1:4" x14ac:dyDescent="0.25">
      <c r="A175" t="s">
        <v>82</v>
      </c>
      <c r="B175" t="s">
        <v>20</v>
      </c>
      <c r="C175">
        <v>2020</v>
      </c>
      <c r="D175">
        <v>6.41</v>
      </c>
    </row>
    <row r="176" spans="1:4" x14ac:dyDescent="0.25">
      <c r="A176" t="s">
        <v>132</v>
      </c>
      <c r="B176" t="s">
        <v>20</v>
      </c>
      <c r="C176">
        <v>2020</v>
      </c>
      <c r="D176">
        <v>0</v>
      </c>
    </row>
    <row r="177" spans="1:4" x14ac:dyDescent="0.25">
      <c r="A177" t="s">
        <v>321</v>
      </c>
      <c r="B177" t="s">
        <v>20</v>
      </c>
      <c r="C177">
        <v>2020</v>
      </c>
      <c r="D177">
        <v>9.6</v>
      </c>
    </row>
    <row r="178" spans="1:4" x14ac:dyDescent="0.25">
      <c r="A178" t="s">
        <v>69</v>
      </c>
      <c r="B178" t="s">
        <v>20</v>
      </c>
      <c r="C178">
        <v>2020</v>
      </c>
      <c r="D178">
        <v>21.7</v>
      </c>
    </row>
    <row r="179" spans="1:4" x14ac:dyDescent="0.25">
      <c r="A179" t="s">
        <v>331</v>
      </c>
      <c r="B179" t="s">
        <v>20</v>
      </c>
      <c r="C179">
        <v>2020</v>
      </c>
      <c r="D179">
        <v>135.69</v>
      </c>
    </row>
    <row r="180" spans="1:4" x14ac:dyDescent="0.25">
      <c r="A180" t="s">
        <v>150</v>
      </c>
      <c r="B180" t="s">
        <v>20</v>
      </c>
      <c r="C180">
        <v>2020</v>
      </c>
      <c r="D180">
        <v>2.2599999999999998</v>
      </c>
    </row>
    <row r="181" spans="1:4" x14ac:dyDescent="0.25">
      <c r="A181" t="s">
        <v>186</v>
      </c>
      <c r="B181" t="s">
        <v>20</v>
      </c>
      <c r="C181">
        <v>2020</v>
      </c>
      <c r="D181">
        <v>3.77</v>
      </c>
    </row>
    <row r="182" spans="1:4" x14ac:dyDescent="0.25">
      <c r="A182" t="s">
        <v>179</v>
      </c>
      <c r="B182" t="s">
        <v>20</v>
      </c>
      <c r="C182">
        <v>2020</v>
      </c>
      <c r="D182">
        <v>13.17</v>
      </c>
    </row>
    <row r="183" spans="1:4" x14ac:dyDescent="0.25">
      <c r="A183" t="s">
        <v>327</v>
      </c>
      <c r="B183" t="s">
        <v>20</v>
      </c>
      <c r="C183">
        <v>2020</v>
      </c>
      <c r="D183">
        <v>82.18</v>
      </c>
    </row>
    <row r="184" spans="1:4" x14ac:dyDescent="0.25">
      <c r="A184" t="s">
        <v>328</v>
      </c>
      <c r="B184" t="s">
        <v>20</v>
      </c>
      <c r="C184">
        <v>2020</v>
      </c>
      <c r="D184">
        <v>38.86</v>
      </c>
    </row>
    <row r="185" spans="1:4" x14ac:dyDescent="0.25">
      <c r="A185" t="s">
        <v>182</v>
      </c>
      <c r="B185" t="s">
        <v>20</v>
      </c>
      <c r="C185">
        <v>2020</v>
      </c>
      <c r="D185">
        <v>35.01</v>
      </c>
    </row>
    <row r="186" spans="1:4" x14ac:dyDescent="0.25">
      <c r="A186" t="s">
        <v>101</v>
      </c>
      <c r="B186" t="s">
        <v>20</v>
      </c>
      <c r="C186">
        <v>2020</v>
      </c>
      <c r="D186">
        <v>6.57</v>
      </c>
    </row>
    <row r="187" spans="1:4" x14ac:dyDescent="0.25">
      <c r="A187" t="s">
        <v>110</v>
      </c>
      <c r="B187" t="s">
        <v>20</v>
      </c>
      <c r="C187">
        <v>2020</v>
      </c>
      <c r="D187">
        <v>7.46</v>
      </c>
    </row>
    <row r="188" spans="1:4" x14ac:dyDescent="0.25">
      <c r="A188" t="s">
        <v>91</v>
      </c>
      <c r="B188" t="s">
        <v>20</v>
      </c>
      <c r="C188">
        <v>2020</v>
      </c>
      <c r="D188">
        <v>0.54</v>
      </c>
    </row>
    <row r="189" spans="1:4" x14ac:dyDescent="0.25">
      <c r="A189" t="s">
        <v>334</v>
      </c>
      <c r="B189" t="s">
        <v>20</v>
      </c>
      <c r="C189">
        <v>2020</v>
      </c>
      <c r="D189">
        <v>8.4</v>
      </c>
    </row>
    <row r="190" spans="1:4" x14ac:dyDescent="0.25">
      <c r="A190" t="s">
        <v>34</v>
      </c>
      <c r="B190" t="s">
        <v>20</v>
      </c>
      <c r="C190">
        <v>2020</v>
      </c>
      <c r="D190">
        <v>23.76</v>
      </c>
    </row>
    <row r="191" spans="1:4" x14ac:dyDescent="0.25">
      <c r="A191" t="s">
        <v>171</v>
      </c>
      <c r="B191" t="s">
        <v>20</v>
      </c>
      <c r="C191">
        <v>2020</v>
      </c>
      <c r="D191">
        <v>11.77</v>
      </c>
    </row>
    <row r="192" spans="1:4" x14ac:dyDescent="0.25">
      <c r="A192" t="s">
        <v>168</v>
      </c>
      <c r="B192" t="s">
        <v>20</v>
      </c>
      <c r="C192">
        <v>2020</v>
      </c>
      <c r="D192">
        <v>6.36</v>
      </c>
    </row>
    <row r="193" spans="1:4" x14ac:dyDescent="0.25">
      <c r="A193" t="s">
        <v>48</v>
      </c>
      <c r="B193" t="s">
        <v>20</v>
      </c>
      <c r="C193">
        <v>2020</v>
      </c>
      <c r="D193">
        <v>4.59</v>
      </c>
    </row>
    <row r="194" spans="1:4" x14ac:dyDescent="0.25">
      <c r="A194" t="s">
        <v>41</v>
      </c>
      <c r="B194" t="s">
        <v>36</v>
      </c>
      <c r="C194">
        <v>2020</v>
      </c>
      <c r="D194">
        <v>2.68</v>
      </c>
    </row>
    <row r="195" spans="1:4" x14ac:dyDescent="0.25">
      <c r="A195" t="s">
        <v>27</v>
      </c>
      <c r="B195" t="s">
        <v>36</v>
      </c>
      <c r="C195">
        <v>2020</v>
      </c>
      <c r="D195">
        <v>135.36000000000001</v>
      </c>
    </row>
    <row r="196" spans="1:4" x14ac:dyDescent="0.25">
      <c r="A196" t="s">
        <v>44</v>
      </c>
      <c r="B196" t="s">
        <v>20</v>
      </c>
      <c r="C196">
        <v>2015</v>
      </c>
      <c r="D196">
        <v>24.56</v>
      </c>
    </row>
    <row r="197" spans="1:4" x14ac:dyDescent="0.25">
      <c r="A197" t="s">
        <v>125</v>
      </c>
      <c r="B197" t="s">
        <v>20</v>
      </c>
      <c r="C197">
        <v>2015</v>
      </c>
      <c r="D197">
        <v>51.84</v>
      </c>
    </row>
    <row r="198" spans="1:4" x14ac:dyDescent="0.25">
      <c r="A198" t="s">
        <v>324</v>
      </c>
      <c r="B198" t="s">
        <v>20</v>
      </c>
      <c r="C198">
        <v>2015</v>
      </c>
      <c r="D198">
        <v>80.09</v>
      </c>
    </row>
    <row r="199" spans="1:4" x14ac:dyDescent="0.25">
      <c r="A199" t="s">
        <v>72</v>
      </c>
      <c r="B199" t="s">
        <v>20</v>
      </c>
      <c r="C199">
        <v>2015</v>
      </c>
      <c r="D199">
        <v>4.57</v>
      </c>
    </row>
    <row r="200" spans="1:4" x14ac:dyDescent="0.25">
      <c r="A200" t="s">
        <v>132</v>
      </c>
      <c r="B200" t="s">
        <v>20</v>
      </c>
      <c r="C200">
        <v>2015</v>
      </c>
      <c r="D200">
        <v>0</v>
      </c>
    </row>
    <row r="201" spans="1:4" x14ac:dyDescent="0.25">
      <c r="A201" t="s">
        <v>321</v>
      </c>
      <c r="B201" t="s">
        <v>20</v>
      </c>
      <c r="C201">
        <v>2015</v>
      </c>
      <c r="D201">
        <v>9.2899999999999991</v>
      </c>
    </row>
    <row r="202" spans="1:4" x14ac:dyDescent="0.25">
      <c r="A202" t="s">
        <v>69</v>
      </c>
      <c r="B202" t="s">
        <v>20</v>
      </c>
      <c r="C202">
        <v>2015</v>
      </c>
      <c r="D202">
        <v>29.42</v>
      </c>
    </row>
    <row r="203" spans="1:4" x14ac:dyDescent="0.25">
      <c r="A203" t="s">
        <v>331</v>
      </c>
      <c r="B203" t="s">
        <v>20</v>
      </c>
      <c r="C203">
        <v>2015</v>
      </c>
      <c r="D203">
        <v>245.69</v>
      </c>
    </row>
    <row r="204" spans="1:4" x14ac:dyDescent="0.25">
      <c r="A204" t="s">
        <v>186</v>
      </c>
      <c r="B204" t="s">
        <v>20</v>
      </c>
      <c r="C204">
        <v>2015</v>
      </c>
      <c r="D204">
        <v>2.0099999999999998</v>
      </c>
    </row>
    <row r="205" spans="1:4" x14ac:dyDescent="0.25">
      <c r="A205" t="s">
        <v>179</v>
      </c>
      <c r="B205" t="s">
        <v>20</v>
      </c>
      <c r="C205">
        <v>2015</v>
      </c>
      <c r="D205">
        <v>15.79</v>
      </c>
    </row>
    <row r="206" spans="1:4" x14ac:dyDescent="0.25">
      <c r="A206" t="s">
        <v>327</v>
      </c>
      <c r="B206" t="s">
        <v>20</v>
      </c>
      <c r="C206">
        <v>2015</v>
      </c>
      <c r="D206">
        <v>67.8</v>
      </c>
    </row>
    <row r="207" spans="1:4" x14ac:dyDescent="0.25">
      <c r="A207" t="s">
        <v>328</v>
      </c>
      <c r="B207" t="s">
        <v>20</v>
      </c>
      <c r="C207">
        <v>2015</v>
      </c>
      <c r="D207">
        <v>33.979999999999997</v>
      </c>
    </row>
    <row r="208" spans="1:4" x14ac:dyDescent="0.25">
      <c r="A208" t="s">
        <v>182</v>
      </c>
      <c r="B208" t="s">
        <v>20</v>
      </c>
      <c r="C208">
        <v>2015</v>
      </c>
      <c r="D208">
        <v>36.68</v>
      </c>
    </row>
    <row r="209" spans="1:4" x14ac:dyDescent="0.25">
      <c r="A209" t="s">
        <v>101</v>
      </c>
      <c r="B209" t="s">
        <v>20</v>
      </c>
      <c r="C209">
        <v>2015</v>
      </c>
      <c r="D209">
        <v>6.59</v>
      </c>
    </row>
    <row r="210" spans="1:4" x14ac:dyDescent="0.25">
      <c r="A210" t="s">
        <v>91</v>
      </c>
      <c r="B210" t="s">
        <v>20</v>
      </c>
      <c r="C210">
        <v>2015</v>
      </c>
      <c r="D210">
        <v>0.48</v>
      </c>
    </row>
    <row r="211" spans="1:4" x14ac:dyDescent="0.25">
      <c r="A211" t="s">
        <v>334</v>
      </c>
      <c r="B211" t="s">
        <v>20</v>
      </c>
      <c r="C211">
        <v>2015</v>
      </c>
      <c r="D211">
        <v>8.0500000000000007</v>
      </c>
    </row>
    <row r="212" spans="1:4" x14ac:dyDescent="0.25">
      <c r="A212" t="s">
        <v>34</v>
      </c>
      <c r="B212" t="s">
        <v>20</v>
      </c>
      <c r="C212">
        <v>2015</v>
      </c>
      <c r="D212">
        <v>23.01</v>
      </c>
    </row>
    <row r="213" spans="1:4" x14ac:dyDescent="0.25">
      <c r="A213" t="s">
        <v>171</v>
      </c>
      <c r="B213" t="s">
        <v>20</v>
      </c>
      <c r="C213">
        <v>2015</v>
      </c>
      <c r="D213">
        <v>10.74</v>
      </c>
    </row>
    <row r="214" spans="1:4" x14ac:dyDescent="0.25">
      <c r="A214" t="s">
        <v>17</v>
      </c>
      <c r="B214" t="s">
        <v>20</v>
      </c>
      <c r="C214">
        <v>2015</v>
      </c>
      <c r="D214">
        <v>14.5</v>
      </c>
    </row>
    <row r="215" spans="1:4" x14ac:dyDescent="0.25">
      <c r="A215" t="s">
        <v>168</v>
      </c>
      <c r="B215" t="s">
        <v>20</v>
      </c>
      <c r="C215">
        <v>2015</v>
      </c>
      <c r="D215">
        <v>5.0199999999999996</v>
      </c>
    </row>
    <row r="216" spans="1:4" x14ac:dyDescent="0.25">
      <c r="A216" t="s">
        <v>48</v>
      </c>
      <c r="B216" t="s">
        <v>20</v>
      </c>
      <c r="C216">
        <v>2015</v>
      </c>
      <c r="D216">
        <v>3.78</v>
      </c>
    </row>
    <row r="217" spans="1:4" x14ac:dyDescent="0.25">
      <c r="A217" t="s">
        <v>41</v>
      </c>
      <c r="B217" t="s">
        <v>36</v>
      </c>
      <c r="C217">
        <v>2015</v>
      </c>
      <c r="D217">
        <v>2.8</v>
      </c>
    </row>
    <row r="218" spans="1:4" x14ac:dyDescent="0.25">
      <c r="A218" t="s">
        <v>27</v>
      </c>
      <c r="B218" t="s">
        <v>36</v>
      </c>
      <c r="C218">
        <v>2015</v>
      </c>
      <c r="D218">
        <v>3.01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S151"/>
  <sheetViews>
    <sheetView topLeftCell="B70" workbookViewId="0">
      <selection activeCell="N2" sqref="N2"/>
    </sheetView>
  </sheetViews>
  <sheetFormatPr defaultRowHeight="13.8" x14ac:dyDescent="0.25"/>
  <sheetData>
    <row r="1" spans="1:19" x14ac:dyDescent="0.25">
      <c r="A1" t="s">
        <v>423</v>
      </c>
      <c r="B1" t="s">
        <v>44</v>
      </c>
      <c r="C1" t="s">
        <v>72</v>
      </c>
      <c r="D1" t="s">
        <v>82</v>
      </c>
      <c r="E1" t="s">
        <v>69</v>
      </c>
      <c r="F1" t="s">
        <v>150</v>
      </c>
      <c r="G1" t="s">
        <v>186</v>
      </c>
      <c r="H1" t="s">
        <v>140</v>
      </c>
      <c r="I1" t="s">
        <v>61</v>
      </c>
      <c r="J1" t="s">
        <v>179</v>
      </c>
      <c r="K1" t="s">
        <v>101</v>
      </c>
      <c r="L1" t="s">
        <v>110</v>
      </c>
      <c r="M1" t="s">
        <v>91</v>
      </c>
      <c r="N1" t="s">
        <v>334</v>
      </c>
      <c r="O1" t="s">
        <v>171</v>
      </c>
      <c r="P1" t="s">
        <v>174</v>
      </c>
      <c r="Q1" t="s">
        <v>168</v>
      </c>
      <c r="R1" t="s">
        <v>163</v>
      </c>
      <c r="S1" t="s">
        <v>154</v>
      </c>
    </row>
    <row r="2" spans="1:19" x14ac:dyDescent="0.25">
      <c r="A2">
        <v>1</v>
      </c>
      <c r="B2">
        <v>0</v>
      </c>
      <c r="C2">
        <v>0</v>
      </c>
      <c r="D2">
        <v>17393685</v>
      </c>
      <c r="E2">
        <v>0</v>
      </c>
      <c r="F2">
        <v>6265876</v>
      </c>
      <c r="G2">
        <v>2660226</v>
      </c>
      <c r="H2">
        <v>0</v>
      </c>
      <c r="I2">
        <v>0</v>
      </c>
      <c r="J2">
        <v>0</v>
      </c>
      <c r="K2">
        <v>35000000</v>
      </c>
      <c r="L2">
        <v>1500</v>
      </c>
      <c r="M2">
        <v>1189809</v>
      </c>
      <c r="N2">
        <v>14802000</v>
      </c>
      <c r="O2">
        <v>9272712</v>
      </c>
      <c r="P2">
        <v>6155090</v>
      </c>
      <c r="Q2">
        <v>12313246</v>
      </c>
      <c r="R2">
        <v>3385169</v>
      </c>
      <c r="S2">
        <v>3137338</v>
      </c>
    </row>
    <row r="3" spans="1:19" x14ac:dyDescent="0.25">
      <c r="A3">
        <v>2</v>
      </c>
      <c r="B3">
        <v>0</v>
      </c>
      <c r="C3">
        <v>0</v>
      </c>
      <c r="D3">
        <v>23166005</v>
      </c>
      <c r="E3">
        <v>0</v>
      </c>
      <c r="F3">
        <v>8772344</v>
      </c>
      <c r="G3">
        <v>2660226</v>
      </c>
      <c r="H3">
        <v>100000</v>
      </c>
      <c r="I3">
        <v>0</v>
      </c>
      <c r="J3">
        <v>0</v>
      </c>
      <c r="K3">
        <v>25197794</v>
      </c>
      <c r="L3">
        <v>0</v>
      </c>
      <c r="M3">
        <v>1189809</v>
      </c>
      <c r="N3">
        <v>14802000</v>
      </c>
      <c r="O3">
        <v>0</v>
      </c>
      <c r="P3">
        <v>5885417</v>
      </c>
      <c r="Q3">
        <v>12739621</v>
      </c>
      <c r="R3">
        <v>3320588</v>
      </c>
      <c r="S3">
        <v>3137417</v>
      </c>
    </row>
    <row r="4" spans="1:19" x14ac:dyDescent="0.25">
      <c r="A4">
        <v>3</v>
      </c>
      <c r="B4">
        <v>0</v>
      </c>
      <c r="C4">
        <v>0</v>
      </c>
      <c r="D4">
        <v>24888539</v>
      </c>
      <c r="E4">
        <v>0</v>
      </c>
      <c r="F4">
        <v>2168762</v>
      </c>
      <c r="G4">
        <v>2660226</v>
      </c>
      <c r="H4">
        <v>0</v>
      </c>
      <c r="I4">
        <v>0</v>
      </c>
      <c r="J4">
        <v>0</v>
      </c>
      <c r="K4">
        <v>35000000</v>
      </c>
      <c r="L4">
        <v>781567</v>
      </c>
      <c r="M4">
        <v>1189809</v>
      </c>
      <c r="N4">
        <v>14802000</v>
      </c>
      <c r="O4">
        <v>0</v>
      </c>
      <c r="P4">
        <v>11967888</v>
      </c>
      <c r="Q4">
        <v>7002867</v>
      </c>
      <c r="R4">
        <v>3375656</v>
      </c>
      <c r="S4">
        <v>3140162</v>
      </c>
    </row>
    <row r="5" spans="1:19" x14ac:dyDescent="0.25">
      <c r="A5">
        <v>4</v>
      </c>
      <c r="B5">
        <v>0</v>
      </c>
      <c r="C5">
        <v>0</v>
      </c>
      <c r="D5">
        <v>11060513</v>
      </c>
      <c r="E5">
        <v>18804</v>
      </c>
      <c r="F5">
        <v>5385860</v>
      </c>
      <c r="G5">
        <v>2660226</v>
      </c>
      <c r="H5">
        <v>0</v>
      </c>
      <c r="I5">
        <v>0</v>
      </c>
      <c r="J5">
        <v>0</v>
      </c>
      <c r="K5">
        <v>33930703</v>
      </c>
      <c r="L5">
        <v>1000</v>
      </c>
      <c r="M5">
        <v>1189809</v>
      </c>
      <c r="N5">
        <v>14802000</v>
      </c>
      <c r="O5">
        <v>9272712</v>
      </c>
      <c r="P5">
        <v>13320095</v>
      </c>
      <c r="Q5">
        <v>19643001</v>
      </c>
      <c r="R5">
        <v>1236164</v>
      </c>
      <c r="S5">
        <v>3137249</v>
      </c>
    </row>
    <row r="6" spans="1:19" x14ac:dyDescent="0.25">
      <c r="A6">
        <v>5</v>
      </c>
      <c r="B6">
        <v>0</v>
      </c>
      <c r="C6">
        <v>0</v>
      </c>
      <c r="D6">
        <v>25435519</v>
      </c>
      <c r="E6">
        <v>0</v>
      </c>
      <c r="F6">
        <v>1164660</v>
      </c>
      <c r="G6">
        <v>2660226</v>
      </c>
      <c r="H6">
        <v>0</v>
      </c>
      <c r="I6">
        <v>0</v>
      </c>
      <c r="J6">
        <v>0</v>
      </c>
      <c r="K6">
        <v>35000000</v>
      </c>
      <c r="L6">
        <v>0</v>
      </c>
      <c r="M6">
        <v>1189809</v>
      </c>
      <c r="N6">
        <v>14802000</v>
      </c>
      <c r="O6">
        <v>9272712</v>
      </c>
      <c r="P6">
        <v>6149740</v>
      </c>
      <c r="Q6">
        <v>10792938</v>
      </c>
      <c r="R6">
        <v>3378560</v>
      </c>
      <c r="S6">
        <v>3139961</v>
      </c>
    </row>
    <row r="7" spans="1:19" x14ac:dyDescent="0.25">
      <c r="A7">
        <v>6</v>
      </c>
      <c r="B7">
        <v>476357</v>
      </c>
      <c r="C7">
        <v>0</v>
      </c>
      <c r="D7">
        <v>8433443</v>
      </c>
      <c r="E7">
        <v>0</v>
      </c>
      <c r="F7">
        <v>7330387</v>
      </c>
      <c r="G7">
        <v>2660226</v>
      </c>
      <c r="H7">
        <v>0</v>
      </c>
      <c r="I7">
        <v>0</v>
      </c>
      <c r="J7">
        <v>0</v>
      </c>
      <c r="K7">
        <v>35000000</v>
      </c>
      <c r="L7">
        <v>909486</v>
      </c>
      <c r="M7">
        <v>1189809</v>
      </c>
      <c r="N7">
        <v>14802000</v>
      </c>
      <c r="O7">
        <v>10608238</v>
      </c>
      <c r="P7">
        <v>15393000</v>
      </c>
      <c r="Q7">
        <v>19643001</v>
      </c>
      <c r="R7">
        <v>3459879</v>
      </c>
      <c r="S7">
        <v>3137324</v>
      </c>
    </row>
    <row r="8" spans="1:19" x14ac:dyDescent="0.25">
      <c r="A8">
        <v>7</v>
      </c>
      <c r="B8">
        <v>0</v>
      </c>
      <c r="C8">
        <v>0</v>
      </c>
      <c r="D8">
        <v>8724388</v>
      </c>
      <c r="E8">
        <v>0</v>
      </c>
      <c r="F8">
        <v>5677856</v>
      </c>
      <c r="G8">
        <v>2660226</v>
      </c>
      <c r="H8">
        <v>2017462</v>
      </c>
      <c r="I8">
        <v>0</v>
      </c>
      <c r="J8">
        <v>0</v>
      </c>
      <c r="K8">
        <v>35000000</v>
      </c>
      <c r="L8">
        <v>1200000</v>
      </c>
      <c r="M8">
        <v>1189809</v>
      </c>
      <c r="N8">
        <v>14802000</v>
      </c>
      <c r="O8">
        <v>9272712</v>
      </c>
      <c r="P8">
        <v>13729025</v>
      </c>
      <c r="Q8">
        <v>15067000</v>
      </c>
      <c r="R8">
        <v>3326283</v>
      </c>
      <c r="S8">
        <v>3137584</v>
      </c>
    </row>
    <row r="9" spans="1:19" x14ac:dyDescent="0.25">
      <c r="A9">
        <v>8</v>
      </c>
      <c r="B9">
        <v>0</v>
      </c>
      <c r="C9">
        <v>0</v>
      </c>
      <c r="D9">
        <v>11595764</v>
      </c>
      <c r="E9">
        <v>0</v>
      </c>
      <c r="F9">
        <v>4549205</v>
      </c>
      <c r="G9">
        <v>2660226</v>
      </c>
      <c r="H9">
        <v>0</v>
      </c>
      <c r="I9">
        <v>0</v>
      </c>
      <c r="J9">
        <v>0</v>
      </c>
      <c r="K9">
        <v>35000000</v>
      </c>
      <c r="L9">
        <v>2500</v>
      </c>
      <c r="M9">
        <v>1189809</v>
      </c>
      <c r="N9">
        <v>14802000</v>
      </c>
      <c r="O9">
        <v>15000000</v>
      </c>
      <c r="P9">
        <v>12802730</v>
      </c>
      <c r="Q9">
        <v>19643001</v>
      </c>
      <c r="R9">
        <v>3280376</v>
      </c>
      <c r="S9">
        <v>3137614</v>
      </c>
    </row>
    <row r="10" spans="1:19" x14ac:dyDescent="0.25">
      <c r="A10">
        <v>9</v>
      </c>
      <c r="B10">
        <v>0</v>
      </c>
      <c r="C10">
        <v>0</v>
      </c>
      <c r="D10">
        <v>5167374</v>
      </c>
      <c r="E10">
        <v>0</v>
      </c>
      <c r="F10">
        <v>17018550</v>
      </c>
      <c r="G10">
        <v>2660226</v>
      </c>
      <c r="H10">
        <v>0</v>
      </c>
      <c r="I10">
        <v>1597375</v>
      </c>
      <c r="J10">
        <v>0</v>
      </c>
      <c r="K10">
        <v>31752398</v>
      </c>
      <c r="L10">
        <v>1000</v>
      </c>
      <c r="M10">
        <v>1189809</v>
      </c>
      <c r="N10">
        <v>14802000</v>
      </c>
      <c r="O10">
        <v>9272712</v>
      </c>
      <c r="P10">
        <v>6155090</v>
      </c>
      <c r="Q10">
        <v>14302508</v>
      </c>
      <c r="R10">
        <v>1208960</v>
      </c>
      <c r="S10">
        <v>3137249</v>
      </c>
    </row>
    <row r="11" spans="1:19" x14ac:dyDescent="0.25">
      <c r="A11">
        <v>10</v>
      </c>
      <c r="B11">
        <v>0</v>
      </c>
      <c r="C11">
        <v>0</v>
      </c>
      <c r="D11">
        <v>30819630</v>
      </c>
      <c r="E11">
        <v>0</v>
      </c>
      <c r="F11">
        <v>3227581</v>
      </c>
      <c r="G11">
        <v>2649083</v>
      </c>
      <c r="H11">
        <v>0</v>
      </c>
      <c r="I11">
        <v>0</v>
      </c>
      <c r="J11">
        <v>0</v>
      </c>
      <c r="K11">
        <v>31526525</v>
      </c>
      <c r="L11">
        <v>0</v>
      </c>
      <c r="M11">
        <v>1189809</v>
      </c>
      <c r="N11">
        <v>14249770</v>
      </c>
      <c r="O11">
        <v>9272712</v>
      </c>
      <c r="P11">
        <v>6155090</v>
      </c>
      <c r="Q11">
        <v>7002867</v>
      </c>
      <c r="R11">
        <v>1161601</v>
      </c>
      <c r="S11">
        <v>3138381</v>
      </c>
    </row>
    <row r="12" spans="1:19" x14ac:dyDescent="0.25">
      <c r="A12">
        <v>11</v>
      </c>
      <c r="B12">
        <v>0</v>
      </c>
      <c r="C12">
        <v>0</v>
      </c>
      <c r="D12">
        <v>26264346</v>
      </c>
      <c r="E12">
        <v>0</v>
      </c>
      <c r="F12">
        <v>8406418</v>
      </c>
      <c r="G12">
        <v>2660226</v>
      </c>
      <c r="H12">
        <v>21651</v>
      </c>
      <c r="I12">
        <v>0</v>
      </c>
      <c r="J12">
        <v>0</v>
      </c>
      <c r="K12">
        <v>29753483</v>
      </c>
      <c r="L12">
        <v>0</v>
      </c>
      <c r="M12">
        <v>1189809</v>
      </c>
      <c r="N12">
        <v>14802000</v>
      </c>
      <c r="O12">
        <v>0</v>
      </c>
      <c r="P12">
        <v>9572288</v>
      </c>
      <c r="Q12">
        <v>5844803</v>
      </c>
      <c r="R12">
        <v>3378560</v>
      </c>
      <c r="S12">
        <v>3137513</v>
      </c>
    </row>
    <row r="13" spans="1:19" x14ac:dyDescent="0.25">
      <c r="A13">
        <v>12</v>
      </c>
      <c r="B13">
        <v>0</v>
      </c>
      <c r="C13">
        <v>0</v>
      </c>
      <c r="D13">
        <v>32611677</v>
      </c>
      <c r="E13">
        <v>0</v>
      </c>
      <c r="F13">
        <v>5171948</v>
      </c>
      <c r="G13">
        <v>2660226</v>
      </c>
      <c r="H13">
        <v>0</v>
      </c>
      <c r="I13">
        <v>0</v>
      </c>
      <c r="J13">
        <v>0</v>
      </c>
      <c r="K13">
        <v>33912338</v>
      </c>
      <c r="L13">
        <v>0</v>
      </c>
      <c r="M13">
        <v>1189809</v>
      </c>
      <c r="N13">
        <v>10191769</v>
      </c>
      <c r="O13">
        <v>0</v>
      </c>
      <c r="P13">
        <v>6155090</v>
      </c>
      <c r="Q13">
        <v>5186556</v>
      </c>
      <c r="R13">
        <v>3378560</v>
      </c>
      <c r="S13">
        <v>3138277</v>
      </c>
    </row>
    <row r="14" spans="1:19" x14ac:dyDescent="0.25">
      <c r="A14">
        <v>13</v>
      </c>
      <c r="B14">
        <v>0</v>
      </c>
      <c r="C14">
        <v>0</v>
      </c>
      <c r="D14">
        <v>19754434</v>
      </c>
      <c r="E14">
        <v>0</v>
      </c>
      <c r="F14">
        <v>3300386</v>
      </c>
      <c r="G14">
        <v>2660226</v>
      </c>
      <c r="H14">
        <v>2270228</v>
      </c>
      <c r="I14">
        <v>0</v>
      </c>
      <c r="J14">
        <v>0</v>
      </c>
      <c r="K14">
        <v>35000000</v>
      </c>
      <c r="L14">
        <v>500</v>
      </c>
      <c r="M14">
        <v>1189809</v>
      </c>
      <c r="N14">
        <v>14802000</v>
      </c>
      <c r="O14">
        <v>582921</v>
      </c>
      <c r="P14">
        <v>6160439</v>
      </c>
      <c r="Q14">
        <v>13142131</v>
      </c>
      <c r="R14">
        <v>1173733</v>
      </c>
      <c r="S14">
        <v>3137258</v>
      </c>
    </row>
    <row r="15" spans="1:19" x14ac:dyDescent="0.25">
      <c r="A15">
        <v>14</v>
      </c>
      <c r="B15">
        <v>0</v>
      </c>
      <c r="C15">
        <v>0</v>
      </c>
      <c r="D15">
        <v>28633353</v>
      </c>
      <c r="E15">
        <v>0</v>
      </c>
      <c r="F15">
        <v>4826276</v>
      </c>
      <c r="G15">
        <v>2660226</v>
      </c>
      <c r="H15">
        <v>0</v>
      </c>
      <c r="I15">
        <v>0</v>
      </c>
      <c r="J15">
        <v>0</v>
      </c>
      <c r="K15">
        <v>34010391</v>
      </c>
      <c r="L15">
        <v>0</v>
      </c>
      <c r="M15">
        <v>1189809</v>
      </c>
      <c r="N15">
        <v>14802000</v>
      </c>
      <c r="O15">
        <v>0</v>
      </c>
      <c r="P15">
        <v>9724285</v>
      </c>
      <c r="Q15">
        <v>899460</v>
      </c>
      <c r="R15">
        <v>3378560</v>
      </c>
      <c r="S15">
        <v>3137786</v>
      </c>
    </row>
    <row r="16" spans="1:19" x14ac:dyDescent="0.25">
      <c r="A16">
        <v>15</v>
      </c>
      <c r="B16">
        <v>0</v>
      </c>
      <c r="C16">
        <v>0</v>
      </c>
      <c r="D16">
        <v>27045998</v>
      </c>
      <c r="E16">
        <v>0</v>
      </c>
      <c r="F16">
        <v>4421904</v>
      </c>
      <c r="G16">
        <v>2660226</v>
      </c>
      <c r="H16">
        <v>0</v>
      </c>
      <c r="I16">
        <v>0</v>
      </c>
      <c r="J16">
        <v>5000000</v>
      </c>
      <c r="K16">
        <v>22427338</v>
      </c>
      <c r="L16">
        <v>0</v>
      </c>
      <c r="M16">
        <v>1189809</v>
      </c>
      <c r="N16">
        <v>14802000</v>
      </c>
      <c r="O16">
        <v>9272712</v>
      </c>
      <c r="P16">
        <v>7625171</v>
      </c>
      <c r="Q16">
        <v>13154454</v>
      </c>
      <c r="R16">
        <v>3378560</v>
      </c>
      <c r="S16">
        <v>3138465</v>
      </c>
    </row>
    <row r="17" spans="1:19" x14ac:dyDescent="0.25">
      <c r="A17">
        <v>16</v>
      </c>
      <c r="B17">
        <v>0</v>
      </c>
      <c r="C17">
        <v>0</v>
      </c>
      <c r="D17">
        <v>24775053</v>
      </c>
      <c r="E17">
        <v>0</v>
      </c>
      <c r="F17">
        <v>5116585</v>
      </c>
      <c r="G17">
        <v>2660226</v>
      </c>
      <c r="H17">
        <v>0</v>
      </c>
      <c r="I17">
        <v>0</v>
      </c>
      <c r="J17">
        <v>0</v>
      </c>
      <c r="K17">
        <v>33400500</v>
      </c>
      <c r="L17">
        <v>500</v>
      </c>
      <c r="M17">
        <v>1189809</v>
      </c>
      <c r="N17">
        <v>14802000</v>
      </c>
      <c r="O17">
        <v>0</v>
      </c>
      <c r="P17">
        <v>6155090</v>
      </c>
      <c r="Q17">
        <v>13360015</v>
      </c>
      <c r="R17">
        <v>3378560</v>
      </c>
      <c r="S17">
        <v>3137536</v>
      </c>
    </row>
    <row r="18" spans="1:19" x14ac:dyDescent="0.25">
      <c r="A18">
        <v>17</v>
      </c>
      <c r="B18">
        <v>0</v>
      </c>
      <c r="C18">
        <v>0</v>
      </c>
      <c r="D18">
        <v>30607781</v>
      </c>
      <c r="E18">
        <v>0</v>
      </c>
      <c r="F18">
        <v>5800608</v>
      </c>
      <c r="G18">
        <v>2660226</v>
      </c>
      <c r="H18">
        <v>0</v>
      </c>
      <c r="I18">
        <v>0</v>
      </c>
      <c r="J18">
        <v>0</v>
      </c>
      <c r="K18">
        <v>31346220</v>
      </c>
      <c r="L18">
        <v>0</v>
      </c>
      <c r="M18">
        <v>1189809</v>
      </c>
      <c r="N18">
        <v>13710349</v>
      </c>
      <c r="O18">
        <v>0</v>
      </c>
      <c r="P18">
        <v>393000</v>
      </c>
      <c r="Q18">
        <v>6139026</v>
      </c>
      <c r="R18">
        <v>3378560</v>
      </c>
      <c r="S18">
        <v>3137397</v>
      </c>
    </row>
    <row r="19" spans="1:19" x14ac:dyDescent="0.25">
      <c r="A19">
        <v>18</v>
      </c>
      <c r="B19">
        <v>0</v>
      </c>
      <c r="C19">
        <v>0</v>
      </c>
      <c r="D19">
        <v>25448466</v>
      </c>
      <c r="E19">
        <v>0</v>
      </c>
      <c r="F19">
        <v>4964365</v>
      </c>
      <c r="G19">
        <v>2660226</v>
      </c>
      <c r="H19">
        <v>0</v>
      </c>
      <c r="I19">
        <v>0</v>
      </c>
      <c r="J19">
        <v>0</v>
      </c>
      <c r="K19">
        <v>35000000</v>
      </c>
      <c r="L19">
        <v>848312</v>
      </c>
      <c r="M19">
        <v>1189809</v>
      </c>
      <c r="N19">
        <v>14802000</v>
      </c>
      <c r="O19">
        <v>0</v>
      </c>
      <c r="P19">
        <v>6149740</v>
      </c>
      <c r="Q19">
        <v>1730796</v>
      </c>
      <c r="R19">
        <v>3356992</v>
      </c>
      <c r="S19">
        <v>3137473</v>
      </c>
    </row>
    <row r="20" spans="1:19" x14ac:dyDescent="0.25">
      <c r="A20">
        <v>19</v>
      </c>
      <c r="B20">
        <v>0</v>
      </c>
      <c r="C20">
        <v>0</v>
      </c>
      <c r="D20">
        <v>1659090</v>
      </c>
      <c r="E20">
        <v>0</v>
      </c>
      <c r="F20">
        <v>9191773</v>
      </c>
      <c r="G20">
        <v>2660226</v>
      </c>
      <c r="H20">
        <v>0</v>
      </c>
      <c r="I20">
        <v>6282430</v>
      </c>
      <c r="J20">
        <v>0</v>
      </c>
      <c r="K20">
        <v>35000000</v>
      </c>
      <c r="L20">
        <v>1200000</v>
      </c>
      <c r="M20">
        <v>1189809</v>
      </c>
      <c r="N20">
        <v>14802000</v>
      </c>
      <c r="O20">
        <v>1470305</v>
      </c>
      <c r="P20">
        <v>15393000</v>
      </c>
      <c r="Q20">
        <v>18337623</v>
      </c>
      <c r="R20">
        <v>3326283</v>
      </c>
      <c r="S20">
        <v>3137249</v>
      </c>
    </row>
    <row r="21" spans="1:19" x14ac:dyDescent="0.25">
      <c r="A21">
        <v>20</v>
      </c>
      <c r="B21">
        <v>0</v>
      </c>
      <c r="C21">
        <v>0</v>
      </c>
      <c r="D21">
        <v>23367151</v>
      </c>
      <c r="E21">
        <v>0</v>
      </c>
      <c r="F21">
        <v>5705574</v>
      </c>
      <c r="G21">
        <v>2660226</v>
      </c>
      <c r="H21">
        <v>0</v>
      </c>
      <c r="I21">
        <v>0</v>
      </c>
      <c r="J21">
        <v>0</v>
      </c>
      <c r="K21">
        <v>35000000</v>
      </c>
      <c r="L21">
        <v>500</v>
      </c>
      <c r="M21">
        <v>1189809</v>
      </c>
      <c r="N21">
        <v>14802000</v>
      </c>
      <c r="O21">
        <v>0</v>
      </c>
      <c r="P21">
        <v>2568517</v>
      </c>
      <c r="Q21">
        <v>7002867</v>
      </c>
      <c r="R21">
        <v>1218399</v>
      </c>
      <c r="S21">
        <v>3137462</v>
      </c>
    </row>
    <row r="22" spans="1:19" x14ac:dyDescent="0.25">
      <c r="A22">
        <v>21</v>
      </c>
      <c r="B22">
        <v>0</v>
      </c>
      <c r="C22">
        <v>0</v>
      </c>
      <c r="D22">
        <v>23327537</v>
      </c>
      <c r="E22">
        <v>0</v>
      </c>
      <c r="F22">
        <v>5588251</v>
      </c>
      <c r="G22">
        <v>2660226</v>
      </c>
      <c r="H22">
        <v>0</v>
      </c>
      <c r="I22">
        <v>3445102</v>
      </c>
      <c r="J22">
        <v>0</v>
      </c>
      <c r="K22">
        <v>25901000</v>
      </c>
      <c r="L22">
        <v>0</v>
      </c>
      <c r="M22">
        <v>1189809</v>
      </c>
      <c r="N22">
        <v>14802000</v>
      </c>
      <c r="O22">
        <v>9272712</v>
      </c>
      <c r="P22">
        <v>6155090</v>
      </c>
      <c r="Q22">
        <v>9810290</v>
      </c>
      <c r="R22">
        <v>1209195</v>
      </c>
      <c r="S22">
        <v>3137352</v>
      </c>
    </row>
    <row r="23" spans="1:19" x14ac:dyDescent="0.25">
      <c r="A23">
        <v>22</v>
      </c>
      <c r="B23">
        <v>0</v>
      </c>
      <c r="C23">
        <v>0</v>
      </c>
      <c r="D23">
        <v>23742209</v>
      </c>
      <c r="E23">
        <v>0</v>
      </c>
      <c r="F23">
        <v>2923733</v>
      </c>
      <c r="G23">
        <v>2660226</v>
      </c>
      <c r="H23">
        <v>0</v>
      </c>
      <c r="I23">
        <v>0</v>
      </c>
      <c r="J23">
        <v>0</v>
      </c>
      <c r="K23">
        <v>29416667</v>
      </c>
      <c r="L23">
        <v>500</v>
      </c>
      <c r="M23">
        <v>1189809</v>
      </c>
      <c r="N23">
        <v>14802000</v>
      </c>
      <c r="O23">
        <v>9272712</v>
      </c>
      <c r="P23">
        <v>6155090</v>
      </c>
      <c r="Q23">
        <v>19643001</v>
      </c>
      <c r="R23">
        <v>3378560</v>
      </c>
      <c r="S23">
        <v>3138202</v>
      </c>
    </row>
    <row r="24" spans="1:19" x14ac:dyDescent="0.25">
      <c r="A24">
        <v>23</v>
      </c>
      <c r="B24">
        <v>414261</v>
      </c>
      <c r="C24">
        <v>274003</v>
      </c>
      <c r="D24">
        <v>23465</v>
      </c>
      <c r="E24">
        <v>0</v>
      </c>
      <c r="F24">
        <v>9540441</v>
      </c>
      <c r="G24">
        <v>2660226</v>
      </c>
      <c r="H24">
        <v>0</v>
      </c>
      <c r="I24">
        <v>5000000</v>
      </c>
      <c r="J24">
        <v>0</v>
      </c>
      <c r="K24">
        <v>34236729</v>
      </c>
      <c r="L24">
        <v>1000</v>
      </c>
      <c r="M24">
        <v>1189809</v>
      </c>
      <c r="N24">
        <v>14802000</v>
      </c>
      <c r="O24">
        <v>15000000</v>
      </c>
      <c r="P24">
        <v>12373219</v>
      </c>
      <c r="Q24">
        <v>18055633</v>
      </c>
      <c r="R24">
        <v>3326283</v>
      </c>
      <c r="S24">
        <v>3137249</v>
      </c>
    </row>
    <row r="25" spans="1:19" x14ac:dyDescent="0.25">
      <c r="A25">
        <v>24</v>
      </c>
      <c r="B25">
        <v>0</v>
      </c>
      <c r="C25">
        <v>0</v>
      </c>
      <c r="D25">
        <v>18124997</v>
      </c>
      <c r="E25">
        <v>0</v>
      </c>
      <c r="F25">
        <v>7593761</v>
      </c>
      <c r="G25">
        <v>2660226</v>
      </c>
      <c r="H25">
        <v>0</v>
      </c>
      <c r="I25">
        <v>0</v>
      </c>
      <c r="J25">
        <v>0</v>
      </c>
      <c r="K25">
        <v>33380802</v>
      </c>
      <c r="L25">
        <v>2000</v>
      </c>
      <c r="M25">
        <v>1189809</v>
      </c>
      <c r="N25">
        <v>14802000</v>
      </c>
      <c r="O25">
        <v>0</v>
      </c>
      <c r="P25">
        <v>6149740</v>
      </c>
      <c r="Q25">
        <v>15414935</v>
      </c>
      <c r="R25">
        <v>3370883</v>
      </c>
      <c r="S25">
        <v>3137529</v>
      </c>
    </row>
    <row r="26" spans="1:19" x14ac:dyDescent="0.25">
      <c r="A26">
        <v>25</v>
      </c>
      <c r="B26">
        <v>35872</v>
      </c>
      <c r="C26">
        <v>0</v>
      </c>
      <c r="D26">
        <v>9674257</v>
      </c>
      <c r="E26">
        <v>0</v>
      </c>
      <c r="F26">
        <v>6588308</v>
      </c>
      <c r="G26">
        <v>2660226</v>
      </c>
      <c r="H26">
        <v>0</v>
      </c>
      <c r="I26">
        <v>0</v>
      </c>
      <c r="J26">
        <v>0</v>
      </c>
      <c r="K26">
        <v>34833027</v>
      </c>
      <c r="L26">
        <v>2500</v>
      </c>
      <c r="M26">
        <v>1189809</v>
      </c>
      <c r="N26">
        <v>14802000</v>
      </c>
      <c r="O26">
        <v>9272712</v>
      </c>
      <c r="P26">
        <v>15016005</v>
      </c>
      <c r="Q26">
        <v>10052397</v>
      </c>
      <c r="R26">
        <v>3279815</v>
      </c>
      <c r="S26">
        <v>3137249</v>
      </c>
    </row>
    <row r="27" spans="1:19" x14ac:dyDescent="0.25">
      <c r="A27">
        <v>26</v>
      </c>
      <c r="B27">
        <v>0</v>
      </c>
      <c r="C27">
        <v>0</v>
      </c>
      <c r="D27">
        <v>25836679</v>
      </c>
      <c r="E27">
        <v>0</v>
      </c>
      <c r="F27">
        <v>5414222</v>
      </c>
      <c r="G27">
        <v>2660226</v>
      </c>
      <c r="H27">
        <v>0</v>
      </c>
      <c r="I27">
        <v>0</v>
      </c>
      <c r="J27">
        <v>0</v>
      </c>
      <c r="K27">
        <v>25901000</v>
      </c>
      <c r="L27">
        <v>1000</v>
      </c>
      <c r="M27">
        <v>1189809</v>
      </c>
      <c r="N27">
        <v>14802000</v>
      </c>
      <c r="O27">
        <v>9272712</v>
      </c>
      <c r="P27">
        <v>5219826</v>
      </c>
      <c r="Q27">
        <v>10191170</v>
      </c>
      <c r="R27">
        <v>3355666</v>
      </c>
      <c r="S27">
        <v>3137599</v>
      </c>
    </row>
    <row r="28" spans="1:19" x14ac:dyDescent="0.25">
      <c r="A28">
        <v>27</v>
      </c>
      <c r="B28">
        <v>0</v>
      </c>
      <c r="C28">
        <v>0</v>
      </c>
      <c r="D28">
        <v>24550403</v>
      </c>
      <c r="E28">
        <v>0</v>
      </c>
      <c r="F28">
        <v>7626051</v>
      </c>
      <c r="G28">
        <v>2660226</v>
      </c>
      <c r="H28">
        <v>100614</v>
      </c>
      <c r="I28">
        <v>0</v>
      </c>
      <c r="J28">
        <v>0</v>
      </c>
      <c r="K28">
        <v>35000000</v>
      </c>
      <c r="L28">
        <v>1000</v>
      </c>
      <c r="M28">
        <v>1189809</v>
      </c>
      <c r="N28">
        <v>11205619</v>
      </c>
      <c r="O28">
        <v>9272712</v>
      </c>
      <c r="P28">
        <v>3228467</v>
      </c>
      <c r="Q28">
        <v>3836724</v>
      </c>
      <c r="R28">
        <v>3378560</v>
      </c>
      <c r="S28">
        <v>3137465</v>
      </c>
    </row>
    <row r="29" spans="1:19" x14ac:dyDescent="0.25">
      <c r="A29">
        <v>28</v>
      </c>
      <c r="B29">
        <v>0</v>
      </c>
      <c r="C29">
        <v>0</v>
      </c>
      <c r="D29">
        <v>29727019</v>
      </c>
      <c r="E29">
        <v>0</v>
      </c>
      <c r="F29">
        <v>5953139</v>
      </c>
      <c r="G29">
        <v>2530168</v>
      </c>
      <c r="H29">
        <v>0</v>
      </c>
      <c r="I29">
        <v>0</v>
      </c>
      <c r="J29">
        <v>0</v>
      </c>
      <c r="K29">
        <v>22457613</v>
      </c>
      <c r="L29">
        <v>0</v>
      </c>
      <c r="M29">
        <v>1189809</v>
      </c>
      <c r="N29">
        <v>14446491</v>
      </c>
      <c r="O29">
        <v>9272712</v>
      </c>
      <c r="P29">
        <v>6149740</v>
      </c>
      <c r="Q29">
        <v>18640256</v>
      </c>
      <c r="R29">
        <v>1201818</v>
      </c>
      <c r="S29">
        <v>3137600</v>
      </c>
    </row>
    <row r="30" spans="1:19" x14ac:dyDescent="0.25">
      <c r="A30">
        <v>29</v>
      </c>
      <c r="B30">
        <v>0</v>
      </c>
      <c r="C30">
        <v>0</v>
      </c>
      <c r="D30">
        <v>14617862</v>
      </c>
      <c r="E30">
        <v>0</v>
      </c>
      <c r="F30">
        <v>6777698</v>
      </c>
      <c r="G30">
        <v>2654655</v>
      </c>
      <c r="H30">
        <v>0</v>
      </c>
      <c r="I30">
        <v>0</v>
      </c>
      <c r="J30">
        <v>0</v>
      </c>
      <c r="K30">
        <v>35000000</v>
      </c>
      <c r="L30">
        <v>2000</v>
      </c>
      <c r="M30">
        <v>1189809</v>
      </c>
      <c r="N30">
        <v>14802000</v>
      </c>
      <c r="O30">
        <v>0</v>
      </c>
      <c r="P30">
        <v>390000</v>
      </c>
      <c r="Q30">
        <v>5306831</v>
      </c>
      <c r="R30">
        <v>3293968</v>
      </c>
      <c r="S30">
        <v>3138255</v>
      </c>
    </row>
    <row r="31" spans="1:19" x14ac:dyDescent="0.25">
      <c r="A31">
        <v>30</v>
      </c>
      <c r="B31">
        <v>0</v>
      </c>
      <c r="C31">
        <v>0</v>
      </c>
      <c r="D31">
        <v>27389270</v>
      </c>
      <c r="E31">
        <v>0</v>
      </c>
      <c r="F31">
        <v>4545707</v>
      </c>
      <c r="G31">
        <v>2660226</v>
      </c>
      <c r="H31">
        <v>0</v>
      </c>
      <c r="I31">
        <v>0</v>
      </c>
      <c r="J31">
        <v>5000000</v>
      </c>
      <c r="K31">
        <v>20835779</v>
      </c>
      <c r="L31">
        <v>0</v>
      </c>
      <c r="M31">
        <v>1189809</v>
      </c>
      <c r="N31">
        <v>14802000</v>
      </c>
      <c r="O31">
        <v>9272712</v>
      </c>
      <c r="P31">
        <v>12618290</v>
      </c>
      <c r="Q31">
        <v>19643001</v>
      </c>
      <c r="R31">
        <v>3378560</v>
      </c>
      <c r="S31">
        <v>3138323</v>
      </c>
    </row>
    <row r="32" spans="1:19" x14ac:dyDescent="0.25">
      <c r="A32">
        <v>31</v>
      </c>
      <c r="B32">
        <v>0</v>
      </c>
      <c r="C32">
        <v>0</v>
      </c>
      <c r="D32">
        <v>22798618</v>
      </c>
      <c r="E32">
        <v>0</v>
      </c>
      <c r="F32">
        <v>6450196</v>
      </c>
      <c r="G32">
        <v>2660226</v>
      </c>
      <c r="H32">
        <v>0</v>
      </c>
      <c r="I32">
        <v>0</v>
      </c>
      <c r="J32">
        <v>5000000</v>
      </c>
      <c r="K32">
        <v>25617692</v>
      </c>
      <c r="L32">
        <v>0</v>
      </c>
      <c r="M32">
        <v>1189809</v>
      </c>
      <c r="N32">
        <v>14802000</v>
      </c>
      <c r="O32">
        <v>9272712</v>
      </c>
      <c r="P32">
        <v>15393000</v>
      </c>
      <c r="Q32">
        <v>10743547</v>
      </c>
      <c r="R32">
        <v>3378560</v>
      </c>
      <c r="S32">
        <v>3138185</v>
      </c>
    </row>
    <row r="33" spans="1:19" x14ac:dyDescent="0.25">
      <c r="A33">
        <v>32</v>
      </c>
      <c r="B33">
        <v>0</v>
      </c>
      <c r="C33">
        <v>0</v>
      </c>
      <c r="D33">
        <v>29152163</v>
      </c>
      <c r="E33">
        <v>184460</v>
      </c>
      <c r="F33">
        <v>2359794</v>
      </c>
      <c r="G33">
        <v>2660226</v>
      </c>
      <c r="H33">
        <v>0</v>
      </c>
      <c r="I33">
        <v>0</v>
      </c>
      <c r="J33">
        <v>5000000</v>
      </c>
      <c r="K33">
        <v>27083851</v>
      </c>
      <c r="L33">
        <v>1200000</v>
      </c>
      <c r="M33">
        <v>1189809</v>
      </c>
      <c r="N33">
        <v>13387810</v>
      </c>
      <c r="O33">
        <v>14888765</v>
      </c>
      <c r="P33">
        <v>10954072</v>
      </c>
      <c r="Q33">
        <v>11935867</v>
      </c>
      <c r="R33">
        <v>3281667</v>
      </c>
      <c r="S33">
        <v>3139101</v>
      </c>
    </row>
    <row r="34" spans="1:19" x14ac:dyDescent="0.25">
      <c r="A34">
        <v>33</v>
      </c>
      <c r="B34">
        <v>0</v>
      </c>
      <c r="C34">
        <v>0</v>
      </c>
      <c r="D34">
        <v>30102074</v>
      </c>
      <c r="E34">
        <v>0</v>
      </c>
      <c r="F34">
        <v>3845318</v>
      </c>
      <c r="G34">
        <v>2660226</v>
      </c>
      <c r="H34">
        <v>2150</v>
      </c>
      <c r="I34">
        <v>0</v>
      </c>
      <c r="J34">
        <v>0</v>
      </c>
      <c r="K34">
        <v>35000000</v>
      </c>
      <c r="L34">
        <v>0</v>
      </c>
      <c r="M34">
        <v>1189809</v>
      </c>
      <c r="N34">
        <v>8323371</v>
      </c>
      <c r="O34">
        <v>9272712</v>
      </c>
      <c r="P34">
        <v>8238787</v>
      </c>
      <c r="Q34">
        <v>11935867</v>
      </c>
      <c r="R34">
        <v>3378560</v>
      </c>
      <c r="S34">
        <v>3137625</v>
      </c>
    </row>
    <row r="35" spans="1:19" x14ac:dyDescent="0.25">
      <c r="A35">
        <v>34</v>
      </c>
      <c r="B35">
        <v>0</v>
      </c>
      <c r="C35">
        <v>0</v>
      </c>
      <c r="D35">
        <v>20831300</v>
      </c>
      <c r="E35">
        <v>0</v>
      </c>
      <c r="F35">
        <v>5091297</v>
      </c>
      <c r="G35">
        <v>2660226</v>
      </c>
      <c r="H35">
        <v>33827</v>
      </c>
      <c r="I35">
        <v>0</v>
      </c>
      <c r="J35">
        <v>0</v>
      </c>
      <c r="K35">
        <v>35000000</v>
      </c>
      <c r="L35">
        <v>278075</v>
      </c>
      <c r="M35">
        <v>1189809</v>
      </c>
      <c r="N35">
        <v>14802000</v>
      </c>
      <c r="O35">
        <v>9272712</v>
      </c>
      <c r="P35">
        <v>393000</v>
      </c>
      <c r="Q35">
        <v>3778974</v>
      </c>
      <c r="R35">
        <v>3289570</v>
      </c>
      <c r="S35">
        <v>3137249</v>
      </c>
    </row>
    <row r="36" spans="1:19" x14ac:dyDescent="0.25">
      <c r="A36">
        <v>35</v>
      </c>
      <c r="B36">
        <v>22929</v>
      </c>
      <c r="C36">
        <v>0</v>
      </c>
      <c r="D36">
        <v>16759966</v>
      </c>
      <c r="E36">
        <v>0</v>
      </c>
      <c r="F36">
        <v>4570435</v>
      </c>
      <c r="G36">
        <v>2660226</v>
      </c>
      <c r="H36">
        <v>0</v>
      </c>
      <c r="I36">
        <v>0</v>
      </c>
      <c r="J36">
        <v>0</v>
      </c>
      <c r="K36">
        <v>30152044</v>
      </c>
      <c r="L36">
        <v>780132</v>
      </c>
      <c r="M36">
        <v>1189809</v>
      </c>
      <c r="N36">
        <v>14802000</v>
      </c>
      <c r="O36">
        <v>9272712</v>
      </c>
      <c r="P36">
        <v>7007426</v>
      </c>
      <c r="Q36">
        <v>19643001</v>
      </c>
      <c r="R36">
        <v>3282570</v>
      </c>
      <c r="S36">
        <v>3137249</v>
      </c>
    </row>
    <row r="37" spans="1:19" x14ac:dyDescent="0.25">
      <c r="A37">
        <v>36</v>
      </c>
      <c r="B37">
        <v>0</v>
      </c>
      <c r="C37">
        <v>0</v>
      </c>
      <c r="D37">
        <v>19555572</v>
      </c>
      <c r="E37">
        <v>0</v>
      </c>
      <c r="F37">
        <v>9692427</v>
      </c>
      <c r="G37">
        <v>2660226</v>
      </c>
      <c r="H37">
        <v>88439</v>
      </c>
      <c r="I37">
        <v>0</v>
      </c>
      <c r="J37">
        <v>0</v>
      </c>
      <c r="K37">
        <v>35000000</v>
      </c>
      <c r="L37">
        <v>1000</v>
      </c>
      <c r="M37">
        <v>1189809</v>
      </c>
      <c r="N37">
        <v>13906606</v>
      </c>
      <c r="O37">
        <v>0</v>
      </c>
      <c r="P37">
        <v>7031864</v>
      </c>
      <c r="Q37">
        <v>5972989</v>
      </c>
      <c r="R37">
        <v>3293651</v>
      </c>
      <c r="S37">
        <v>3137316</v>
      </c>
    </row>
    <row r="38" spans="1:19" x14ac:dyDescent="0.25">
      <c r="A38">
        <v>37</v>
      </c>
      <c r="B38">
        <v>0</v>
      </c>
      <c r="C38">
        <v>0</v>
      </c>
      <c r="D38">
        <v>32855885</v>
      </c>
      <c r="E38">
        <v>0</v>
      </c>
      <c r="F38">
        <v>5502909</v>
      </c>
      <c r="G38">
        <v>2660226</v>
      </c>
      <c r="H38">
        <v>0</v>
      </c>
      <c r="I38">
        <v>0</v>
      </c>
      <c r="J38">
        <v>0</v>
      </c>
      <c r="K38">
        <v>29793482</v>
      </c>
      <c r="L38">
        <v>1200000</v>
      </c>
      <c r="M38">
        <v>1189809</v>
      </c>
      <c r="N38">
        <v>14802000</v>
      </c>
      <c r="O38">
        <v>0</v>
      </c>
      <c r="P38">
        <v>393000</v>
      </c>
      <c r="Q38">
        <v>778001</v>
      </c>
      <c r="R38">
        <v>5524742</v>
      </c>
      <c r="S38">
        <v>3137711</v>
      </c>
    </row>
    <row r="39" spans="1:19" x14ac:dyDescent="0.25">
      <c r="A39">
        <v>38</v>
      </c>
      <c r="B39">
        <v>0</v>
      </c>
      <c r="C39">
        <v>0</v>
      </c>
      <c r="D39">
        <v>28537628</v>
      </c>
      <c r="E39">
        <v>0</v>
      </c>
      <c r="F39">
        <v>8708460</v>
      </c>
      <c r="G39">
        <v>2513720</v>
      </c>
      <c r="H39">
        <v>0</v>
      </c>
      <c r="I39">
        <v>0</v>
      </c>
      <c r="J39">
        <v>0</v>
      </c>
      <c r="K39">
        <v>35000000</v>
      </c>
      <c r="L39">
        <v>0</v>
      </c>
      <c r="M39">
        <v>1189809</v>
      </c>
      <c r="N39">
        <v>11400450</v>
      </c>
      <c r="O39">
        <v>0</v>
      </c>
      <c r="P39">
        <v>393000</v>
      </c>
      <c r="Q39">
        <v>5935569</v>
      </c>
      <c r="R39">
        <v>1233142</v>
      </c>
      <c r="S39">
        <v>3137418</v>
      </c>
    </row>
    <row r="40" spans="1:19" x14ac:dyDescent="0.25">
      <c r="A40">
        <v>39</v>
      </c>
      <c r="B40">
        <v>0</v>
      </c>
      <c r="C40">
        <v>0</v>
      </c>
      <c r="D40">
        <v>13214902</v>
      </c>
      <c r="E40">
        <v>0</v>
      </c>
      <c r="F40">
        <v>8565219</v>
      </c>
      <c r="G40">
        <v>2660226</v>
      </c>
      <c r="H40">
        <v>2079993</v>
      </c>
      <c r="I40">
        <v>179219</v>
      </c>
      <c r="J40">
        <v>0</v>
      </c>
      <c r="K40">
        <v>35000000</v>
      </c>
      <c r="L40">
        <v>1200000</v>
      </c>
      <c r="M40">
        <v>1189809</v>
      </c>
      <c r="N40">
        <v>14802000</v>
      </c>
      <c r="O40">
        <v>0</v>
      </c>
      <c r="P40">
        <v>6149740</v>
      </c>
      <c r="Q40">
        <v>11700367</v>
      </c>
      <c r="R40">
        <v>3576025</v>
      </c>
      <c r="S40">
        <v>3137282</v>
      </c>
    </row>
    <row r="41" spans="1:19" x14ac:dyDescent="0.25">
      <c r="A41">
        <v>40</v>
      </c>
      <c r="B41">
        <v>0</v>
      </c>
      <c r="C41">
        <v>0</v>
      </c>
      <c r="D41">
        <v>26974941</v>
      </c>
      <c r="E41">
        <v>0</v>
      </c>
      <c r="F41">
        <v>6471882</v>
      </c>
      <c r="G41">
        <v>2660226</v>
      </c>
      <c r="H41">
        <v>0</v>
      </c>
      <c r="I41">
        <v>0</v>
      </c>
      <c r="J41">
        <v>0</v>
      </c>
      <c r="K41">
        <v>35000000</v>
      </c>
      <c r="L41">
        <v>1500</v>
      </c>
      <c r="M41">
        <v>1189809</v>
      </c>
      <c r="N41">
        <v>12780421</v>
      </c>
      <c r="O41">
        <v>0</v>
      </c>
      <c r="P41">
        <v>4055207</v>
      </c>
      <c r="Q41">
        <v>3836724</v>
      </c>
      <c r="R41">
        <v>3348686</v>
      </c>
      <c r="S41">
        <v>3138106</v>
      </c>
    </row>
    <row r="42" spans="1:19" x14ac:dyDescent="0.25">
      <c r="A42">
        <v>41</v>
      </c>
      <c r="B42">
        <v>0</v>
      </c>
      <c r="C42">
        <v>0</v>
      </c>
      <c r="D42">
        <v>21200210</v>
      </c>
      <c r="E42">
        <v>0</v>
      </c>
      <c r="F42">
        <v>8205767</v>
      </c>
      <c r="G42">
        <v>2660226</v>
      </c>
      <c r="H42">
        <v>416870</v>
      </c>
      <c r="I42">
        <v>0</v>
      </c>
      <c r="J42">
        <v>0</v>
      </c>
      <c r="K42">
        <v>35000000</v>
      </c>
      <c r="L42">
        <v>1000</v>
      </c>
      <c r="M42">
        <v>1189809</v>
      </c>
      <c r="N42">
        <v>11599879</v>
      </c>
      <c r="O42">
        <v>9272712</v>
      </c>
      <c r="P42">
        <v>4036666</v>
      </c>
      <c r="Q42">
        <v>8731224</v>
      </c>
      <c r="R42">
        <v>3297447</v>
      </c>
      <c r="S42">
        <v>3137414</v>
      </c>
    </row>
    <row r="43" spans="1:19" x14ac:dyDescent="0.25">
      <c r="A43">
        <v>42</v>
      </c>
      <c r="B43">
        <v>0</v>
      </c>
      <c r="C43">
        <v>0</v>
      </c>
      <c r="D43">
        <v>34436387</v>
      </c>
      <c r="E43">
        <v>0</v>
      </c>
      <c r="F43">
        <v>1052055</v>
      </c>
      <c r="G43">
        <v>2660226</v>
      </c>
      <c r="H43">
        <v>0</v>
      </c>
      <c r="I43">
        <v>0</v>
      </c>
      <c r="J43">
        <v>5000000</v>
      </c>
      <c r="K43">
        <v>21508512</v>
      </c>
      <c r="L43">
        <v>1200000</v>
      </c>
      <c r="M43">
        <v>1189809</v>
      </c>
      <c r="N43">
        <v>14802000</v>
      </c>
      <c r="O43">
        <v>9272712</v>
      </c>
      <c r="P43">
        <v>15393000</v>
      </c>
      <c r="Q43">
        <v>11935867</v>
      </c>
      <c r="R43">
        <v>3363005</v>
      </c>
      <c r="S43">
        <v>3140464</v>
      </c>
    </row>
    <row r="44" spans="1:19" x14ac:dyDescent="0.25">
      <c r="A44">
        <v>43</v>
      </c>
      <c r="B44">
        <v>0</v>
      </c>
      <c r="C44">
        <v>0</v>
      </c>
      <c r="D44">
        <v>19639437</v>
      </c>
      <c r="E44">
        <v>0</v>
      </c>
      <c r="F44">
        <v>4638611</v>
      </c>
      <c r="G44">
        <v>2660226</v>
      </c>
      <c r="H44">
        <v>0</v>
      </c>
      <c r="I44">
        <v>0</v>
      </c>
      <c r="J44">
        <v>0</v>
      </c>
      <c r="K44">
        <v>35000000</v>
      </c>
      <c r="L44">
        <v>1200000</v>
      </c>
      <c r="M44">
        <v>1189809</v>
      </c>
      <c r="N44">
        <v>14802000</v>
      </c>
      <c r="O44">
        <v>9272712</v>
      </c>
      <c r="P44">
        <v>6149740</v>
      </c>
      <c r="Q44">
        <v>10913575</v>
      </c>
      <c r="R44">
        <v>3378560</v>
      </c>
      <c r="S44">
        <v>3137526</v>
      </c>
    </row>
    <row r="45" spans="1:19" x14ac:dyDescent="0.25">
      <c r="A45">
        <v>44</v>
      </c>
      <c r="B45">
        <v>0</v>
      </c>
      <c r="C45">
        <v>0</v>
      </c>
      <c r="D45">
        <v>16917504</v>
      </c>
      <c r="E45">
        <v>0</v>
      </c>
      <c r="F45">
        <v>5390831</v>
      </c>
      <c r="G45">
        <v>2530168</v>
      </c>
      <c r="H45">
        <v>0</v>
      </c>
      <c r="I45">
        <v>0</v>
      </c>
      <c r="J45">
        <v>0</v>
      </c>
      <c r="K45">
        <v>35000000</v>
      </c>
      <c r="L45">
        <v>500</v>
      </c>
      <c r="M45">
        <v>1189809</v>
      </c>
      <c r="N45">
        <v>14802000</v>
      </c>
      <c r="O45">
        <v>9272712</v>
      </c>
      <c r="P45">
        <v>6160439</v>
      </c>
      <c r="Q45">
        <v>19643001</v>
      </c>
      <c r="R45">
        <v>1260346</v>
      </c>
      <c r="S45">
        <v>3137757</v>
      </c>
    </row>
    <row r="46" spans="1:19" x14ac:dyDescent="0.25">
      <c r="A46">
        <v>45</v>
      </c>
      <c r="B46">
        <v>0</v>
      </c>
      <c r="C46">
        <v>0</v>
      </c>
      <c r="D46">
        <v>11086859</v>
      </c>
      <c r="E46">
        <v>0</v>
      </c>
      <c r="F46">
        <v>6889728</v>
      </c>
      <c r="G46">
        <v>2660226</v>
      </c>
      <c r="H46">
        <v>0</v>
      </c>
      <c r="I46">
        <v>0</v>
      </c>
      <c r="J46">
        <v>0</v>
      </c>
      <c r="K46">
        <v>35000000</v>
      </c>
      <c r="L46">
        <v>1200000</v>
      </c>
      <c r="M46">
        <v>1189809</v>
      </c>
      <c r="N46">
        <v>14802000</v>
      </c>
      <c r="O46">
        <v>9272712</v>
      </c>
      <c r="P46">
        <v>10503632</v>
      </c>
      <c r="Q46">
        <v>12531319</v>
      </c>
      <c r="R46">
        <v>3279815</v>
      </c>
      <c r="S46">
        <v>3137327</v>
      </c>
    </row>
    <row r="47" spans="1:19" x14ac:dyDescent="0.25">
      <c r="A47">
        <v>46</v>
      </c>
      <c r="B47">
        <v>141493</v>
      </c>
      <c r="C47">
        <v>0</v>
      </c>
      <c r="D47">
        <v>5957730</v>
      </c>
      <c r="E47">
        <v>0</v>
      </c>
      <c r="F47">
        <v>9171830</v>
      </c>
      <c r="G47">
        <v>2660226</v>
      </c>
      <c r="H47">
        <v>0</v>
      </c>
      <c r="I47">
        <v>0</v>
      </c>
      <c r="J47">
        <v>0</v>
      </c>
      <c r="K47">
        <v>35000000</v>
      </c>
      <c r="L47">
        <v>2500</v>
      </c>
      <c r="M47">
        <v>1189809</v>
      </c>
      <c r="N47">
        <v>13643795</v>
      </c>
      <c r="O47">
        <v>11319539</v>
      </c>
      <c r="P47">
        <v>15393000</v>
      </c>
      <c r="Q47">
        <v>15041161</v>
      </c>
      <c r="R47">
        <v>1236164</v>
      </c>
      <c r="S47">
        <v>3137249</v>
      </c>
    </row>
    <row r="48" spans="1:19" x14ac:dyDescent="0.25">
      <c r="A48">
        <v>47</v>
      </c>
      <c r="B48">
        <v>0</v>
      </c>
      <c r="C48">
        <v>0</v>
      </c>
      <c r="D48">
        <v>18855050</v>
      </c>
      <c r="E48">
        <v>0</v>
      </c>
      <c r="F48">
        <v>4797880</v>
      </c>
      <c r="G48">
        <v>2660226</v>
      </c>
      <c r="H48">
        <v>0</v>
      </c>
      <c r="I48">
        <v>0</v>
      </c>
      <c r="J48">
        <v>0</v>
      </c>
      <c r="K48">
        <v>35000000</v>
      </c>
      <c r="L48">
        <v>500</v>
      </c>
      <c r="M48">
        <v>1189809</v>
      </c>
      <c r="N48">
        <v>14802000</v>
      </c>
      <c r="O48">
        <v>9938534</v>
      </c>
      <c r="P48">
        <v>6149740</v>
      </c>
      <c r="Q48">
        <v>13257345</v>
      </c>
      <c r="R48">
        <v>3296722</v>
      </c>
      <c r="S48">
        <v>3137357</v>
      </c>
    </row>
    <row r="49" spans="1:19" x14ac:dyDescent="0.25">
      <c r="A49">
        <v>48</v>
      </c>
      <c r="B49">
        <v>0</v>
      </c>
      <c r="C49">
        <v>0</v>
      </c>
      <c r="D49">
        <v>29025642</v>
      </c>
      <c r="E49">
        <v>0</v>
      </c>
      <c r="F49">
        <v>6035664</v>
      </c>
      <c r="G49">
        <v>2660226</v>
      </c>
      <c r="H49">
        <v>0</v>
      </c>
      <c r="I49">
        <v>0</v>
      </c>
      <c r="J49">
        <v>5000000</v>
      </c>
      <c r="K49">
        <v>20604441</v>
      </c>
      <c r="L49">
        <v>0</v>
      </c>
      <c r="M49">
        <v>1189809</v>
      </c>
      <c r="N49">
        <v>14802000</v>
      </c>
      <c r="O49">
        <v>9272712</v>
      </c>
      <c r="P49">
        <v>6149740</v>
      </c>
      <c r="Q49">
        <v>17622709</v>
      </c>
      <c r="R49">
        <v>3378560</v>
      </c>
      <c r="S49">
        <v>3137714</v>
      </c>
    </row>
    <row r="50" spans="1:19" x14ac:dyDescent="0.25">
      <c r="A50">
        <v>49</v>
      </c>
      <c r="B50">
        <v>0</v>
      </c>
      <c r="C50">
        <v>0</v>
      </c>
      <c r="D50">
        <v>18919486</v>
      </c>
      <c r="E50">
        <v>0</v>
      </c>
      <c r="F50">
        <v>6297895</v>
      </c>
      <c r="G50">
        <v>2660226</v>
      </c>
      <c r="H50">
        <v>982650</v>
      </c>
      <c r="I50">
        <v>2166478</v>
      </c>
      <c r="J50">
        <v>0</v>
      </c>
      <c r="K50">
        <v>35000000</v>
      </c>
      <c r="L50">
        <v>2000</v>
      </c>
      <c r="M50">
        <v>1189809</v>
      </c>
      <c r="N50">
        <v>14802000</v>
      </c>
      <c r="O50">
        <v>139779</v>
      </c>
      <c r="P50">
        <v>6149740</v>
      </c>
      <c r="Q50">
        <v>3778974</v>
      </c>
      <c r="R50">
        <v>3280555</v>
      </c>
      <c r="S50">
        <v>3137474</v>
      </c>
    </row>
    <row r="51" spans="1:19" x14ac:dyDescent="0.25">
      <c r="A51">
        <v>50</v>
      </c>
      <c r="B51">
        <v>2393</v>
      </c>
      <c r="C51">
        <v>0</v>
      </c>
      <c r="D51">
        <v>11188005</v>
      </c>
      <c r="E51">
        <v>0</v>
      </c>
      <c r="F51">
        <v>3495011</v>
      </c>
      <c r="G51">
        <v>2660226</v>
      </c>
      <c r="H51">
        <v>0</v>
      </c>
      <c r="I51">
        <v>693195</v>
      </c>
      <c r="J51">
        <v>0</v>
      </c>
      <c r="K51">
        <v>35000000</v>
      </c>
      <c r="L51">
        <v>1200000</v>
      </c>
      <c r="M51">
        <v>1189809</v>
      </c>
      <c r="N51">
        <v>14802000</v>
      </c>
      <c r="O51">
        <v>12474456</v>
      </c>
      <c r="P51">
        <v>0</v>
      </c>
      <c r="Q51">
        <v>15261525</v>
      </c>
      <c r="R51">
        <v>3459879</v>
      </c>
      <c r="S51">
        <v>3137249</v>
      </c>
    </row>
    <row r="52" spans="1:19" x14ac:dyDescent="0.25">
      <c r="A52">
        <v>51</v>
      </c>
      <c r="B52">
        <v>0</v>
      </c>
      <c r="C52">
        <v>0</v>
      </c>
      <c r="D52">
        <v>22120733</v>
      </c>
      <c r="E52">
        <v>0</v>
      </c>
      <c r="F52">
        <v>6641323</v>
      </c>
      <c r="G52">
        <v>2660226</v>
      </c>
      <c r="H52">
        <v>0</v>
      </c>
      <c r="I52">
        <v>0</v>
      </c>
      <c r="J52">
        <v>0</v>
      </c>
      <c r="K52">
        <v>35000000</v>
      </c>
      <c r="L52">
        <v>1200000</v>
      </c>
      <c r="M52">
        <v>1189809</v>
      </c>
      <c r="N52">
        <v>14802000</v>
      </c>
      <c r="O52">
        <v>0</v>
      </c>
      <c r="P52">
        <v>3259221</v>
      </c>
      <c r="Q52">
        <v>3225922</v>
      </c>
      <c r="R52">
        <v>3378560</v>
      </c>
      <c r="S52">
        <v>3137477</v>
      </c>
    </row>
    <row r="53" spans="1:19" x14ac:dyDescent="0.25">
      <c r="A53">
        <v>52</v>
      </c>
      <c r="B53">
        <v>0</v>
      </c>
      <c r="C53">
        <v>0</v>
      </c>
      <c r="D53">
        <v>17887985</v>
      </c>
      <c r="E53">
        <v>0</v>
      </c>
      <c r="F53">
        <v>5266086</v>
      </c>
      <c r="G53">
        <v>2660226</v>
      </c>
      <c r="H53">
        <v>0</v>
      </c>
      <c r="I53">
        <v>4176484</v>
      </c>
      <c r="J53">
        <v>0</v>
      </c>
      <c r="K53">
        <v>35000000</v>
      </c>
      <c r="L53">
        <v>2000</v>
      </c>
      <c r="M53">
        <v>1189809</v>
      </c>
      <c r="N53">
        <v>14802000</v>
      </c>
      <c r="O53">
        <v>0</v>
      </c>
      <c r="P53">
        <v>1033707</v>
      </c>
      <c r="Q53">
        <v>11582494</v>
      </c>
      <c r="R53">
        <v>3284721</v>
      </c>
      <c r="S53">
        <v>3137259</v>
      </c>
    </row>
    <row r="54" spans="1:19" x14ac:dyDescent="0.25">
      <c r="A54">
        <v>53</v>
      </c>
      <c r="B54">
        <v>0</v>
      </c>
      <c r="C54">
        <v>0</v>
      </c>
      <c r="D54">
        <v>28939065</v>
      </c>
      <c r="E54">
        <v>0</v>
      </c>
      <c r="F54">
        <v>10430782</v>
      </c>
      <c r="G54">
        <v>2660226</v>
      </c>
      <c r="H54">
        <v>0</v>
      </c>
      <c r="I54">
        <v>0</v>
      </c>
      <c r="J54">
        <v>0</v>
      </c>
      <c r="K54">
        <v>35000000</v>
      </c>
      <c r="L54">
        <v>0</v>
      </c>
      <c r="M54">
        <v>1189809</v>
      </c>
      <c r="N54">
        <v>5809112</v>
      </c>
      <c r="O54">
        <v>9272712</v>
      </c>
      <c r="P54">
        <v>393000</v>
      </c>
      <c r="Q54">
        <v>6002569</v>
      </c>
      <c r="R54">
        <v>3378560</v>
      </c>
      <c r="S54">
        <v>3137356</v>
      </c>
    </row>
    <row r="55" spans="1:19" x14ac:dyDescent="0.25">
      <c r="A55">
        <v>54</v>
      </c>
      <c r="B55">
        <v>0</v>
      </c>
      <c r="C55">
        <v>0</v>
      </c>
      <c r="D55">
        <v>30312924</v>
      </c>
      <c r="E55">
        <v>0</v>
      </c>
      <c r="F55">
        <v>8755400</v>
      </c>
      <c r="G55">
        <v>2660226</v>
      </c>
      <c r="H55">
        <v>0</v>
      </c>
      <c r="I55">
        <v>0</v>
      </c>
      <c r="J55">
        <v>0</v>
      </c>
      <c r="K55">
        <v>27107551</v>
      </c>
      <c r="L55">
        <v>0</v>
      </c>
      <c r="M55">
        <v>1189809</v>
      </c>
      <c r="N55">
        <v>10826938</v>
      </c>
      <c r="O55">
        <v>0</v>
      </c>
      <c r="P55">
        <v>2568517</v>
      </c>
      <c r="Q55">
        <v>11916617</v>
      </c>
      <c r="R55">
        <v>3378560</v>
      </c>
      <c r="S55">
        <v>3137358</v>
      </c>
    </row>
    <row r="56" spans="1:19" x14ac:dyDescent="0.25">
      <c r="A56">
        <v>55</v>
      </c>
      <c r="B56">
        <v>0</v>
      </c>
      <c r="C56">
        <v>0</v>
      </c>
      <c r="D56">
        <v>26605603</v>
      </c>
      <c r="E56">
        <v>0</v>
      </c>
      <c r="F56">
        <v>8392629</v>
      </c>
      <c r="G56">
        <v>2660226</v>
      </c>
      <c r="H56">
        <v>0</v>
      </c>
      <c r="I56">
        <v>0</v>
      </c>
      <c r="J56">
        <v>0</v>
      </c>
      <c r="K56">
        <v>35000000</v>
      </c>
      <c r="L56">
        <v>500</v>
      </c>
      <c r="M56">
        <v>1189809</v>
      </c>
      <c r="N56">
        <v>8793481</v>
      </c>
      <c r="O56">
        <v>0</v>
      </c>
      <c r="P56">
        <v>9283830</v>
      </c>
      <c r="Q56">
        <v>5777283</v>
      </c>
      <c r="R56">
        <v>3354535</v>
      </c>
      <c r="S56">
        <v>3137291</v>
      </c>
    </row>
    <row r="57" spans="1:19" x14ac:dyDescent="0.25">
      <c r="A57">
        <v>56</v>
      </c>
      <c r="B57">
        <v>0</v>
      </c>
      <c r="C57">
        <v>0</v>
      </c>
      <c r="D57">
        <v>30597412</v>
      </c>
      <c r="E57">
        <v>0</v>
      </c>
      <c r="F57">
        <v>7585699</v>
      </c>
      <c r="G57">
        <v>2660226</v>
      </c>
      <c r="H57">
        <v>85217</v>
      </c>
      <c r="I57">
        <v>0</v>
      </c>
      <c r="J57">
        <v>0</v>
      </c>
      <c r="K57">
        <v>35000000</v>
      </c>
      <c r="L57">
        <v>1200000</v>
      </c>
      <c r="M57">
        <v>1189809</v>
      </c>
      <c r="N57">
        <v>5844027</v>
      </c>
      <c r="O57">
        <v>9272712</v>
      </c>
      <c r="P57">
        <v>9074967</v>
      </c>
      <c r="Q57">
        <v>7002867</v>
      </c>
      <c r="R57">
        <v>3378560</v>
      </c>
      <c r="S57">
        <v>3137459</v>
      </c>
    </row>
    <row r="58" spans="1:19" x14ac:dyDescent="0.25">
      <c r="A58">
        <v>57</v>
      </c>
      <c r="B58">
        <v>0</v>
      </c>
      <c r="C58">
        <v>0</v>
      </c>
      <c r="D58">
        <v>39427941</v>
      </c>
      <c r="E58">
        <v>0</v>
      </c>
      <c r="F58">
        <v>10064783</v>
      </c>
      <c r="G58">
        <v>2660226</v>
      </c>
      <c r="H58">
        <v>0</v>
      </c>
      <c r="I58">
        <v>0</v>
      </c>
      <c r="J58">
        <v>5000000</v>
      </c>
      <c r="K58">
        <v>17643573</v>
      </c>
      <c r="L58">
        <v>0</v>
      </c>
      <c r="M58">
        <v>1189809</v>
      </c>
      <c r="N58">
        <v>13781522</v>
      </c>
      <c r="O58">
        <v>0</v>
      </c>
      <c r="P58">
        <v>393000</v>
      </c>
      <c r="Q58">
        <v>7002867</v>
      </c>
      <c r="R58">
        <v>3371244</v>
      </c>
      <c r="S58">
        <v>3139146</v>
      </c>
    </row>
    <row r="59" spans="1:19" x14ac:dyDescent="0.25">
      <c r="A59">
        <v>58</v>
      </c>
      <c r="B59">
        <v>0</v>
      </c>
      <c r="C59">
        <v>0</v>
      </c>
      <c r="D59">
        <v>26576930</v>
      </c>
      <c r="E59">
        <v>0</v>
      </c>
      <c r="F59">
        <v>8430094</v>
      </c>
      <c r="G59">
        <v>2660226</v>
      </c>
      <c r="H59">
        <v>0</v>
      </c>
      <c r="I59">
        <v>1882864</v>
      </c>
      <c r="J59">
        <v>0</v>
      </c>
      <c r="K59">
        <v>25901000</v>
      </c>
      <c r="L59">
        <v>0</v>
      </c>
      <c r="M59">
        <v>1189809</v>
      </c>
      <c r="N59">
        <v>14006825</v>
      </c>
      <c r="O59">
        <v>9665712</v>
      </c>
      <c r="P59">
        <v>0</v>
      </c>
      <c r="Q59">
        <v>2029913</v>
      </c>
      <c r="R59">
        <v>3397734</v>
      </c>
      <c r="S59">
        <v>3138287</v>
      </c>
    </row>
    <row r="60" spans="1:19" x14ac:dyDescent="0.25">
      <c r="A60">
        <v>59</v>
      </c>
      <c r="B60">
        <v>0</v>
      </c>
      <c r="C60">
        <v>0</v>
      </c>
      <c r="D60">
        <v>30166496</v>
      </c>
      <c r="E60">
        <v>0</v>
      </c>
      <c r="F60">
        <v>3474546</v>
      </c>
      <c r="G60">
        <v>2660226</v>
      </c>
      <c r="H60">
        <v>0</v>
      </c>
      <c r="I60">
        <v>0</v>
      </c>
      <c r="J60">
        <v>0</v>
      </c>
      <c r="K60">
        <v>35000000</v>
      </c>
      <c r="L60">
        <v>1200000</v>
      </c>
      <c r="M60">
        <v>1189809</v>
      </c>
      <c r="N60">
        <v>14211407</v>
      </c>
      <c r="O60">
        <v>0</v>
      </c>
      <c r="P60">
        <v>393000</v>
      </c>
      <c r="Q60">
        <v>1069569</v>
      </c>
      <c r="R60">
        <v>3603591</v>
      </c>
      <c r="S60">
        <v>3137657</v>
      </c>
    </row>
    <row r="61" spans="1:19" x14ac:dyDescent="0.25">
      <c r="A61">
        <v>60</v>
      </c>
      <c r="B61">
        <v>0</v>
      </c>
      <c r="C61">
        <v>0</v>
      </c>
      <c r="D61">
        <v>27253480</v>
      </c>
      <c r="E61">
        <v>0</v>
      </c>
      <c r="F61">
        <v>7362689</v>
      </c>
      <c r="G61">
        <v>2660226</v>
      </c>
      <c r="H61">
        <v>0</v>
      </c>
      <c r="I61">
        <v>0</v>
      </c>
      <c r="J61">
        <v>0</v>
      </c>
      <c r="K61">
        <v>33633026</v>
      </c>
      <c r="L61">
        <v>0</v>
      </c>
      <c r="M61">
        <v>1189809</v>
      </c>
      <c r="N61">
        <v>14802000</v>
      </c>
      <c r="O61">
        <v>0</v>
      </c>
      <c r="P61">
        <v>517345</v>
      </c>
      <c r="Q61">
        <v>1069569</v>
      </c>
      <c r="R61">
        <v>3379966</v>
      </c>
      <c r="S61">
        <v>3137777</v>
      </c>
    </row>
    <row r="62" spans="1:19" x14ac:dyDescent="0.25">
      <c r="A62">
        <v>61</v>
      </c>
      <c r="B62">
        <v>0</v>
      </c>
      <c r="C62">
        <v>0</v>
      </c>
      <c r="D62">
        <v>43265236</v>
      </c>
      <c r="E62">
        <v>0</v>
      </c>
      <c r="F62">
        <v>4442207</v>
      </c>
      <c r="G62">
        <v>2660226</v>
      </c>
      <c r="H62">
        <v>80054</v>
      </c>
      <c r="I62">
        <v>0</v>
      </c>
      <c r="J62">
        <v>5000000</v>
      </c>
      <c r="K62">
        <v>18046864</v>
      </c>
      <c r="L62">
        <v>0</v>
      </c>
      <c r="M62">
        <v>1189809</v>
      </c>
      <c r="N62">
        <v>14802000</v>
      </c>
      <c r="O62">
        <v>0</v>
      </c>
      <c r="P62">
        <v>9171597</v>
      </c>
      <c r="Q62">
        <v>7002867</v>
      </c>
      <c r="R62">
        <v>3351356</v>
      </c>
      <c r="S62">
        <v>3138702</v>
      </c>
    </row>
    <row r="63" spans="1:19" x14ac:dyDescent="0.25">
      <c r="A63">
        <v>62</v>
      </c>
      <c r="B63">
        <v>0</v>
      </c>
      <c r="C63">
        <v>0</v>
      </c>
      <c r="D63">
        <v>28429512</v>
      </c>
      <c r="E63">
        <v>0</v>
      </c>
      <c r="F63">
        <v>5442169</v>
      </c>
      <c r="G63">
        <v>2530168</v>
      </c>
      <c r="H63">
        <v>0</v>
      </c>
      <c r="I63">
        <v>0</v>
      </c>
      <c r="J63">
        <v>0</v>
      </c>
      <c r="K63">
        <v>25900500</v>
      </c>
      <c r="L63">
        <v>0</v>
      </c>
      <c r="M63">
        <v>1189809</v>
      </c>
      <c r="N63">
        <v>14802000</v>
      </c>
      <c r="O63">
        <v>9272712</v>
      </c>
      <c r="P63">
        <v>6149740</v>
      </c>
      <c r="Q63">
        <v>13621221</v>
      </c>
      <c r="R63">
        <v>3378560</v>
      </c>
      <c r="S63">
        <v>3138032</v>
      </c>
    </row>
    <row r="64" spans="1:19" x14ac:dyDescent="0.25">
      <c r="A64">
        <v>63</v>
      </c>
      <c r="B64">
        <v>0</v>
      </c>
      <c r="C64">
        <v>0</v>
      </c>
      <c r="D64">
        <v>12468317</v>
      </c>
      <c r="E64">
        <v>0</v>
      </c>
      <c r="F64">
        <v>7870172</v>
      </c>
      <c r="G64">
        <v>2660226</v>
      </c>
      <c r="H64">
        <v>76827</v>
      </c>
      <c r="I64">
        <v>0</v>
      </c>
      <c r="J64">
        <v>0</v>
      </c>
      <c r="K64">
        <v>25901000</v>
      </c>
      <c r="L64">
        <v>1000</v>
      </c>
      <c r="M64">
        <v>1189809</v>
      </c>
      <c r="N64">
        <v>14802000</v>
      </c>
      <c r="O64">
        <v>0</v>
      </c>
      <c r="P64">
        <v>1175855</v>
      </c>
      <c r="Q64">
        <v>11329609</v>
      </c>
      <c r="R64">
        <v>3282559</v>
      </c>
      <c r="S64">
        <v>3137249</v>
      </c>
    </row>
    <row r="65" spans="1:19" x14ac:dyDescent="0.25">
      <c r="A65">
        <v>64</v>
      </c>
      <c r="B65">
        <v>0</v>
      </c>
      <c r="C65">
        <v>0</v>
      </c>
      <c r="D65">
        <v>7703641</v>
      </c>
      <c r="E65">
        <v>0</v>
      </c>
      <c r="F65">
        <v>7245428</v>
      </c>
      <c r="G65">
        <v>2660226</v>
      </c>
      <c r="H65">
        <v>0</v>
      </c>
      <c r="I65">
        <v>0</v>
      </c>
      <c r="J65">
        <v>0</v>
      </c>
      <c r="K65">
        <v>35000000</v>
      </c>
      <c r="L65">
        <v>2000</v>
      </c>
      <c r="M65">
        <v>1189809</v>
      </c>
      <c r="N65">
        <v>14802000</v>
      </c>
      <c r="O65">
        <v>0</v>
      </c>
      <c r="P65">
        <v>6159606</v>
      </c>
      <c r="Q65">
        <v>14837173</v>
      </c>
      <c r="R65">
        <v>3279815</v>
      </c>
      <c r="S65">
        <v>3137249</v>
      </c>
    </row>
    <row r="66" spans="1:19" x14ac:dyDescent="0.25">
      <c r="A66">
        <v>65</v>
      </c>
      <c r="B66">
        <v>0</v>
      </c>
      <c r="C66">
        <v>0</v>
      </c>
      <c r="D66">
        <v>55000000</v>
      </c>
      <c r="E66">
        <v>0</v>
      </c>
      <c r="F66">
        <v>7513246</v>
      </c>
      <c r="G66">
        <v>2660226</v>
      </c>
      <c r="H66">
        <v>368519</v>
      </c>
      <c r="I66">
        <v>0</v>
      </c>
      <c r="J66">
        <v>0</v>
      </c>
      <c r="K66">
        <v>6328787</v>
      </c>
      <c r="L66">
        <v>1200000</v>
      </c>
      <c r="M66">
        <v>1189809</v>
      </c>
      <c r="N66">
        <v>8611074</v>
      </c>
      <c r="O66">
        <v>15000000</v>
      </c>
      <c r="P66">
        <v>0</v>
      </c>
      <c r="Q66">
        <v>5641615</v>
      </c>
      <c r="R66">
        <v>3279815</v>
      </c>
      <c r="S66">
        <v>3137735</v>
      </c>
    </row>
    <row r="67" spans="1:19" x14ac:dyDescent="0.25">
      <c r="A67">
        <v>66</v>
      </c>
      <c r="B67">
        <v>0</v>
      </c>
      <c r="C67">
        <v>0</v>
      </c>
      <c r="D67">
        <v>30607258</v>
      </c>
      <c r="E67">
        <v>0</v>
      </c>
      <c r="F67">
        <v>7222236</v>
      </c>
      <c r="G67">
        <v>2660226</v>
      </c>
      <c r="H67">
        <v>0</v>
      </c>
      <c r="I67">
        <v>0</v>
      </c>
      <c r="J67">
        <v>5000000</v>
      </c>
      <c r="K67">
        <v>33651397</v>
      </c>
      <c r="L67">
        <v>0</v>
      </c>
      <c r="M67">
        <v>1189809</v>
      </c>
      <c r="N67">
        <v>9930672</v>
      </c>
      <c r="O67">
        <v>0</v>
      </c>
      <c r="P67">
        <v>3784784</v>
      </c>
      <c r="Q67">
        <v>6003825</v>
      </c>
      <c r="R67">
        <v>5919995</v>
      </c>
      <c r="S67">
        <v>3137467</v>
      </c>
    </row>
    <row r="68" spans="1:19" x14ac:dyDescent="0.25">
      <c r="A68">
        <v>67</v>
      </c>
      <c r="B68">
        <v>0</v>
      </c>
      <c r="C68">
        <v>0</v>
      </c>
      <c r="D68">
        <v>24524005</v>
      </c>
      <c r="E68">
        <v>0</v>
      </c>
      <c r="F68">
        <v>5190698</v>
      </c>
      <c r="G68">
        <v>2660226</v>
      </c>
      <c r="H68">
        <v>0</v>
      </c>
      <c r="I68">
        <v>0</v>
      </c>
      <c r="J68">
        <v>0</v>
      </c>
      <c r="K68">
        <v>25902742</v>
      </c>
      <c r="L68">
        <v>0</v>
      </c>
      <c r="M68">
        <v>1189809</v>
      </c>
      <c r="N68">
        <v>14802000</v>
      </c>
      <c r="O68">
        <v>9272712</v>
      </c>
      <c r="P68">
        <v>6151759</v>
      </c>
      <c r="Q68">
        <v>19167966</v>
      </c>
      <c r="R68">
        <v>3354378</v>
      </c>
      <c r="S68">
        <v>3137681</v>
      </c>
    </row>
    <row r="69" spans="1:19" x14ac:dyDescent="0.25">
      <c r="A69">
        <v>68</v>
      </c>
      <c r="B69">
        <v>0</v>
      </c>
      <c r="C69">
        <v>0</v>
      </c>
      <c r="D69">
        <v>29247819</v>
      </c>
      <c r="E69">
        <v>0</v>
      </c>
      <c r="F69">
        <v>3654771</v>
      </c>
      <c r="G69">
        <v>2598194</v>
      </c>
      <c r="H69">
        <v>0</v>
      </c>
      <c r="I69">
        <v>0</v>
      </c>
      <c r="J69">
        <v>0</v>
      </c>
      <c r="K69">
        <v>31215564</v>
      </c>
      <c r="L69">
        <v>0</v>
      </c>
      <c r="M69">
        <v>1189809</v>
      </c>
      <c r="N69">
        <v>14802000</v>
      </c>
      <c r="O69">
        <v>9272712</v>
      </c>
      <c r="P69">
        <v>393000</v>
      </c>
      <c r="Q69">
        <v>9727353</v>
      </c>
      <c r="R69">
        <v>3359399</v>
      </c>
      <c r="S69">
        <v>3138515</v>
      </c>
    </row>
    <row r="70" spans="1:19" x14ac:dyDescent="0.25">
      <c r="A70">
        <v>69</v>
      </c>
      <c r="B70">
        <v>0</v>
      </c>
      <c r="C70">
        <v>0</v>
      </c>
      <c r="D70">
        <v>21239371</v>
      </c>
      <c r="E70">
        <v>0</v>
      </c>
      <c r="F70">
        <v>8971788</v>
      </c>
      <c r="G70">
        <v>2524597</v>
      </c>
      <c r="H70">
        <v>0</v>
      </c>
      <c r="I70">
        <v>0</v>
      </c>
      <c r="J70">
        <v>0</v>
      </c>
      <c r="K70">
        <v>32042361</v>
      </c>
      <c r="L70">
        <v>1500</v>
      </c>
      <c r="M70">
        <v>1189809</v>
      </c>
      <c r="N70">
        <v>10173654</v>
      </c>
      <c r="O70">
        <v>9272712</v>
      </c>
      <c r="P70">
        <v>6160439</v>
      </c>
      <c r="Q70">
        <v>19130996</v>
      </c>
      <c r="R70">
        <v>3279815</v>
      </c>
      <c r="S70">
        <v>3138744</v>
      </c>
    </row>
    <row r="71" spans="1:19" x14ac:dyDescent="0.25">
      <c r="A71">
        <v>70</v>
      </c>
      <c r="B71">
        <v>0</v>
      </c>
      <c r="C71">
        <v>0</v>
      </c>
      <c r="D71">
        <v>31004492</v>
      </c>
      <c r="E71">
        <v>0</v>
      </c>
      <c r="F71">
        <v>2814254</v>
      </c>
      <c r="G71">
        <v>2660226</v>
      </c>
      <c r="H71">
        <v>0</v>
      </c>
      <c r="I71">
        <v>0</v>
      </c>
      <c r="J71">
        <v>5000000</v>
      </c>
      <c r="K71">
        <v>25046605</v>
      </c>
      <c r="L71">
        <v>1200000</v>
      </c>
      <c r="M71">
        <v>1189809</v>
      </c>
      <c r="N71">
        <v>14802000</v>
      </c>
      <c r="O71">
        <v>9272712</v>
      </c>
      <c r="P71">
        <v>6149740</v>
      </c>
      <c r="Q71">
        <v>6577561</v>
      </c>
      <c r="R71">
        <v>6451905</v>
      </c>
      <c r="S71">
        <v>3138884</v>
      </c>
    </row>
    <row r="72" spans="1:19" x14ac:dyDescent="0.25">
      <c r="A72">
        <v>71</v>
      </c>
      <c r="B72">
        <v>0</v>
      </c>
      <c r="C72">
        <v>0</v>
      </c>
      <c r="D72">
        <v>32884227</v>
      </c>
      <c r="E72">
        <v>0</v>
      </c>
      <c r="F72">
        <v>4931683</v>
      </c>
      <c r="G72">
        <v>2660226</v>
      </c>
      <c r="H72">
        <v>0</v>
      </c>
      <c r="I72">
        <v>0</v>
      </c>
      <c r="J72">
        <v>5000000</v>
      </c>
      <c r="K72">
        <v>24857223</v>
      </c>
      <c r="L72">
        <v>0</v>
      </c>
      <c r="M72">
        <v>1189809</v>
      </c>
      <c r="N72">
        <v>14204708</v>
      </c>
      <c r="O72">
        <v>13772689</v>
      </c>
      <c r="P72">
        <v>2568517</v>
      </c>
      <c r="Q72">
        <v>1069569</v>
      </c>
      <c r="R72">
        <v>3326656</v>
      </c>
      <c r="S72">
        <v>3137880</v>
      </c>
    </row>
    <row r="73" spans="1:19" x14ac:dyDescent="0.25">
      <c r="A73">
        <v>72</v>
      </c>
      <c r="B73">
        <v>0</v>
      </c>
      <c r="C73">
        <v>0</v>
      </c>
      <c r="D73">
        <v>17144254</v>
      </c>
      <c r="E73">
        <v>0</v>
      </c>
      <c r="F73">
        <v>8035554</v>
      </c>
      <c r="G73">
        <v>2584320</v>
      </c>
      <c r="H73">
        <v>0</v>
      </c>
      <c r="I73">
        <v>7593045</v>
      </c>
      <c r="J73">
        <v>0</v>
      </c>
      <c r="K73">
        <v>27891545</v>
      </c>
      <c r="L73">
        <v>0</v>
      </c>
      <c r="M73">
        <v>1189809</v>
      </c>
      <c r="N73">
        <v>14802000</v>
      </c>
      <c r="O73">
        <v>9272712</v>
      </c>
      <c r="P73">
        <v>1756173</v>
      </c>
      <c r="Q73">
        <v>9767894</v>
      </c>
      <c r="R73">
        <v>3374787</v>
      </c>
      <c r="S73">
        <v>3137931</v>
      </c>
    </row>
    <row r="74" spans="1:19" x14ac:dyDescent="0.25">
      <c r="A74">
        <v>73</v>
      </c>
      <c r="B74">
        <v>0</v>
      </c>
      <c r="C74">
        <v>0</v>
      </c>
      <c r="D74">
        <v>9268627</v>
      </c>
      <c r="E74">
        <v>0</v>
      </c>
      <c r="F74">
        <v>6245825</v>
      </c>
      <c r="G74">
        <v>2530168</v>
      </c>
      <c r="H74">
        <v>2949883</v>
      </c>
      <c r="I74">
        <v>0</v>
      </c>
      <c r="J74">
        <v>0</v>
      </c>
      <c r="K74">
        <v>35000000</v>
      </c>
      <c r="L74">
        <v>1500</v>
      </c>
      <c r="M74">
        <v>1189809</v>
      </c>
      <c r="N74">
        <v>13114468</v>
      </c>
      <c r="O74">
        <v>9272712</v>
      </c>
      <c r="P74">
        <v>6149740</v>
      </c>
      <c r="Q74">
        <v>12532659</v>
      </c>
      <c r="R74">
        <v>1208069</v>
      </c>
      <c r="S74">
        <v>3137311</v>
      </c>
    </row>
    <row r="75" spans="1:19" x14ac:dyDescent="0.25">
      <c r="A75">
        <v>74</v>
      </c>
      <c r="B75">
        <v>67128</v>
      </c>
      <c r="C75">
        <v>0</v>
      </c>
      <c r="D75">
        <v>9372342</v>
      </c>
      <c r="E75">
        <v>0</v>
      </c>
      <c r="F75">
        <v>10093271</v>
      </c>
      <c r="G75">
        <v>2660226</v>
      </c>
      <c r="H75">
        <v>0</v>
      </c>
      <c r="I75">
        <v>4069498</v>
      </c>
      <c r="J75">
        <v>0</v>
      </c>
      <c r="K75">
        <v>35000000</v>
      </c>
      <c r="L75">
        <v>2000</v>
      </c>
      <c r="M75">
        <v>1189809</v>
      </c>
      <c r="N75">
        <v>14802000</v>
      </c>
      <c r="O75">
        <v>0</v>
      </c>
      <c r="P75">
        <v>15393000</v>
      </c>
      <c r="Q75">
        <v>7002867</v>
      </c>
      <c r="R75">
        <v>3279815</v>
      </c>
      <c r="S75">
        <v>3137249</v>
      </c>
    </row>
    <row r="76" spans="1:19" x14ac:dyDescent="0.25">
      <c r="A76">
        <v>75</v>
      </c>
      <c r="B76">
        <v>0</v>
      </c>
      <c r="C76">
        <v>0</v>
      </c>
      <c r="D76">
        <v>28918667</v>
      </c>
      <c r="E76">
        <v>0</v>
      </c>
      <c r="F76">
        <v>4962642</v>
      </c>
      <c r="G76">
        <v>2660226</v>
      </c>
      <c r="H76">
        <v>0</v>
      </c>
      <c r="I76">
        <v>0</v>
      </c>
      <c r="J76">
        <v>0</v>
      </c>
      <c r="K76">
        <v>35000000</v>
      </c>
      <c r="L76">
        <v>500</v>
      </c>
      <c r="M76">
        <v>1189809</v>
      </c>
      <c r="N76">
        <v>14088230</v>
      </c>
      <c r="O76">
        <v>0</v>
      </c>
      <c r="P76">
        <v>3771495</v>
      </c>
      <c r="Q76">
        <v>1069569</v>
      </c>
      <c r="R76">
        <v>3378560</v>
      </c>
      <c r="S76">
        <v>3137679</v>
      </c>
    </row>
    <row r="77" spans="1:19" x14ac:dyDescent="0.25">
      <c r="A77">
        <v>76</v>
      </c>
      <c r="B77">
        <v>0</v>
      </c>
      <c r="C77">
        <v>0</v>
      </c>
      <c r="D77">
        <v>26459090</v>
      </c>
      <c r="E77">
        <v>0</v>
      </c>
      <c r="F77">
        <v>7019661</v>
      </c>
      <c r="G77">
        <v>2660226</v>
      </c>
      <c r="H77">
        <v>0</v>
      </c>
      <c r="I77">
        <v>0</v>
      </c>
      <c r="J77">
        <v>0</v>
      </c>
      <c r="K77">
        <v>35000000</v>
      </c>
      <c r="L77">
        <v>1000</v>
      </c>
      <c r="M77">
        <v>1189809</v>
      </c>
      <c r="N77">
        <v>14802000</v>
      </c>
      <c r="O77">
        <v>0</v>
      </c>
      <c r="P77">
        <v>393000</v>
      </c>
      <c r="Q77">
        <v>1069569</v>
      </c>
      <c r="R77">
        <v>3303732</v>
      </c>
      <c r="S77">
        <v>3138703</v>
      </c>
    </row>
    <row r="78" spans="1:19" x14ac:dyDescent="0.25">
      <c r="A78">
        <v>77</v>
      </c>
      <c r="B78">
        <v>0</v>
      </c>
      <c r="C78">
        <v>0</v>
      </c>
      <c r="D78">
        <v>37976862</v>
      </c>
      <c r="E78">
        <v>0</v>
      </c>
      <c r="F78">
        <v>4459821</v>
      </c>
      <c r="G78">
        <v>2660226</v>
      </c>
      <c r="H78">
        <v>0</v>
      </c>
      <c r="I78">
        <v>0</v>
      </c>
      <c r="J78">
        <v>0</v>
      </c>
      <c r="K78">
        <v>34685819</v>
      </c>
      <c r="L78">
        <v>881441</v>
      </c>
      <c r="M78">
        <v>1189809</v>
      </c>
      <c r="N78">
        <v>7639090</v>
      </c>
      <c r="O78">
        <v>9272712</v>
      </c>
      <c r="P78">
        <v>7735327</v>
      </c>
      <c r="Q78">
        <v>1069569</v>
      </c>
      <c r="R78">
        <v>3313616</v>
      </c>
      <c r="S78">
        <v>3137682</v>
      </c>
    </row>
    <row r="79" spans="1:19" x14ac:dyDescent="0.25">
      <c r="A79">
        <v>78</v>
      </c>
      <c r="B79">
        <v>0</v>
      </c>
      <c r="C79">
        <v>0</v>
      </c>
      <c r="D79">
        <v>21457880</v>
      </c>
      <c r="E79">
        <v>0</v>
      </c>
      <c r="F79">
        <v>4478941</v>
      </c>
      <c r="G79">
        <v>2660226</v>
      </c>
      <c r="H79">
        <v>0</v>
      </c>
      <c r="I79">
        <v>0</v>
      </c>
      <c r="J79">
        <v>0</v>
      </c>
      <c r="K79">
        <v>35000000</v>
      </c>
      <c r="L79">
        <v>1000</v>
      </c>
      <c r="M79">
        <v>1189809</v>
      </c>
      <c r="N79">
        <v>14802000</v>
      </c>
      <c r="O79">
        <v>913913</v>
      </c>
      <c r="P79">
        <v>6080653</v>
      </c>
      <c r="Q79">
        <v>14331644</v>
      </c>
      <c r="R79">
        <v>3378560</v>
      </c>
      <c r="S79">
        <v>3137393</v>
      </c>
    </row>
    <row r="80" spans="1:19" x14ac:dyDescent="0.25">
      <c r="A80">
        <v>79</v>
      </c>
      <c r="B80">
        <v>0</v>
      </c>
      <c r="C80">
        <v>0</v>
      </c>
      <c r="D80">
        <v>21267452</v>
      </c>
      <c r="E80">
        <v>0</v>
      </c>
      <c r="F80">
        <v>8283336</v>
      </c>
      <c r="G80">
        <v>2660226</v>
      </c>
      <c r="H80">
        <v>100000</v>
      </c>
      <c r="I80">
        <v>0</v>
      </c>
      <c r="J80">
        <v>0</v>
      </c>
      <c r="K80">
        <v>35000000</v>
      </c>
      <c r="L80">
        <v>500</v>
      </c>
      <c r="M80">
        <v>1189809</v>
      </c>
      <c r="N80">
        <v>13940032</v>
      </c>
      <c r="O80">
        <v>0</v>
      </c>
      <c r="P80">
        <v>1033707</v>
      </c>
      <c r="Q80">
        <v>11008933</v>
      </c>
      <c r="R80">
        <v>3296019</v>
      </c>
      <c r="S80">
        <v>3137355</v>
      </c>
    </row>
    <row r="81" spans="1:19" x14ac:dyDescent="0.25">
      <c r="A81">
        <v>80</v>
      </c>
      <c r="B81">
        <v>0</v>
      </c>
      <c r="C81">
        <v>0</v>
      </c>
      <c r="D81">
        <v>26420586</v>
      </c>
      <c r="E81">
        <v>0</v>
      </c>
      <c r="F81">
        <v>5414590</v>
      </c>
      <c r="G81">
        <v>2660226</v>
      </c>
      <c r="H81">
        <v>0</v>
      </c>
      <c r="I81">
        <v>0</v>
      </c>
      <c r="J81">
        <v>0</v>
      </c>
      <c r="K81">
        <v>28140551</v>
      </c>
      <c r="L81">
        <v>500</v>
      </c>
      <c r="M81">
        <v>1189809</v>
      </c>
      <c r="N81">
        <v>14802000</v>
      </c>
      <c r="O81">
        <v>9272712</v>
      </c>
      <c r="P81">
        <v>1033707</v>
      </c>
      <c r="Q81">
        <v>9773990</v>
      </c>
      <c r="R81">
        <v>1615281</v>
      </c>
      <c r="S81">
        <v>3138443</v>
      </c>
    </row>
    <row r="82" spans="1:19" x14ac:dyDescent="0.25">
      <c r="A82">
        <v>81</v>
      </c>
      <c r="B82">
        <v>0</v>
      </c>
      <c r="C82">
        <v>0</v>
      </c>
      <c r="D82">
        <v>23788769</v>
      </c>
      <c r="E82">
        <v>0</v>
      </c>
      <c r="F82">
        <v>1986448</v>
      </c>
      <c r="G82">
        <v>2660226</v>
      </c>
      <c r="H82">
        <v>2735566</v>
      </c>
      <c r="I82">
        <v>0</v>
      </c>
      <c r="J82">
        <v>0</v>
      </c>
      <c r="K82">
        <v>35000000</v>
      </c>
      <c r="L82">
        <v>1027974</v>
      </c>
      <c r="M82">
        <v>1189809</v>
      </c>
      <c r="N82">
        <v>14802000</v>
      </c>
      <c r="O82">
        <v>0</v>
      </c>
      <c r="P82">
        <v>2568517</v>
      </c>
      <c r="Q82">
        <v>8750474</v>
      </c>
      <c r="R82">
        <v>3377838</v>
      </c>
      <c r="S82">
        <v>3137638</v>
      </c>
    </row>
    <row r="83" spans="1:19" x14ac:dyDescent="0.25">
      <c r="A83">
        <v>82</v>
      </c>
      <c r="B83">
        <v>0</v>
      </c>
      <c r="C83">
        <v>0</v>
      </c>
      <c r="D83">
        <v>16539307</v>
      </c>
      <c r="E83">
        <v>0</v>
      </c>
      <c r="F83">
        <v>6078422</v>
      </c>
      <c r="G83">
        <v>2660226</v>
      </c>
      <c r="H83">
        <v>0</v>
      </c>
      <c r="I83">
        <v>0</v>
      </c>
      <c r="J83">
        <v>0</v>
      </c>
      <c r="K83">
        <v>35000000</v>
      </c>
      <c r="L83">
        <v>500</v>
      </c>
      <c r="M83">
        <v>1189809</v>
      </c>
      <c r="N83">
        <v>14802000</v>
      </c>
      <c r="O83">
        <v>9272712</v>
      </c>
      <c r="P83">
        <v>6160439</v>
      </c>
      <c r="Q83">
        <v>7002867</v>
      </c>
      <c r="R83">
        <v>3312349</v>
      </c>
      <c r="S83">
        <v>3137535</v>
      </c>
    </row>
    <row r="84" spans="1:19" x14ac:dyDescent="0.25">
      <c r="A84">
        <v>83</v>
      </c>
      <c r="B84">
        <v>0</v>
      </c>
      <c r="C84">
        <v>0</v>
      </c>
      <c r="D84">
        <v>19077841</v>
      </c>
      <c r="E84">
        <v>0</v>
      </c>
      <c r="F84">
        <v>5113953</v>
      </c>
      <c r="G84">
        <v>2660226</v>
      </c>
      <c r="H84">
        <v>0</v>
      </c>
      <c r="I84">
        <v>0</v>
      </c>
      <c r="J84">
        <v>0</v>
      </c>
      <c r="K84">
        <v>35000000</v>
      </c>
      <c r="L84">
        <v>2000</v>
      </c>
      <c r="M84">
        <v>1189809</v>
      </c>
      <c r="N84">
        <v>14802000</v>
      </c>
      <c r="O84">
        <v>9272712</v>
      </c>
      <c r="P84">
        <v>4471630</v>
      </c>
      <c r="Q84">
        <v>10006751</v>
      </c>
      <c r="R84">
        <v>1260346</v>
      </c>
      <c r="S84">
        <v>3137259</v>
      </c>
    </row>
    <row r="85" spans="1:19" x14ac:dyDescent="0.25">
      <c r="A85">
        <v>84</v>
      </c>
      <c r="B85">
        <v>0</v>
      </c>
      <c r="C85">
        <v>0</v>
      </c>
      <c r="D85">
        <v>28606928</v>
      </c>
      <c r="E85">
        <v>0</v>
      </c>
      <c r="F85">
        <v>3718701</v>
      </c>
      <c r="G85">
        <v>2660226</v>
      </c>
      <c r="H85">
        <v>0</v>
      </c>
      <c r="I85">
        <v>0</v>
      </c>
      <c r="J85">
        <v>0</v>
      </c>
      <c r="K85">
        <v>29917551</v>
      </c>
      <c r="L85">
        <v>0</v>
      </c>
      <c r="M85">
        <v>1189809</v>
      </c>
      <c r="N85">
        <v>14466580</v>
      </c>
      <c r="O85">
        <v>9272712</v>
      </c>
      <c r="P85">
        <v>2568517</v>
      </c>
      <c r="Q85">
        <v>14763968</v>
      </c>
      <c r="R85">
        <v>3371060</v>
      </c>
      <c r="S85">
        <v>3138214</v>
      </c>
    </row>
    <row r="86" spans="1:19" x14ac:dyDescent="0.25">
      <c r="A86">
        <v>85</v>
      </c>
      <c r="B86">
        <v>0</v>
      </c>
      <c r="C86">
        <v>0</v>
      </c>
      <c r="D86">
        <v>28998138</v>
      </c>
      <c r="E86">
        <v>0</v>
      </c>
      <c r="F86">
        <v>3025864</v>
      </c>
      <c r="G86">
        <v>2660226</v>
      </c>
      <c r="H86">
        <v>0</v>
      </c>
      <c r="I86">
        <v>0</v>
      </c>
      <c r="J86">
        <v>0</v>
      </c>
      <c r="K86">
        <v>33162283</v>
      </c>
      <c r="L86">
        <v>0</v>
      </c>
      <c r="M86">
        <v>1189809</v>
      </c>
      <c r="N86">
        <v>14802000</v>
      </c>
      <c r="O86">
        <v>9272712</v>
      </c>
      <c r="P86">
        <v>6863372</v>
      </c>
      <c r="Q86">
        <v>11935867</v>
      </c>
      <c r="R86">
        <v>1161601</v>
      </c>
      <c r="S86">
        <v>3138792</v>
      </c>
    </row>
    <row r="87" spans="1:19" x14ac:dyDescent="0.25">
      <c r="A87">
        <v>86</v>
      </c>
      <c r="B87">
        <v>0</v>
      </c>
      <c r="C87">
        <v>0</v>
      </c>
      <c r="D87">
        <v>18346923</v>
      </c>
      <c r="E87">
        <v>0</v>
      </c>
      <c r="F87">
        <v>4884082</v>
      </c>
      <c r="G87">
        <v>2660226</v>
      </c>
      <c r="H87">
        <v>0</v>
      </c>
      <c r="I87">
        <v>0</v>
      </c>
      <c r="J87">
        <v>0</v>
      </c>
      <c r="K87">
        <v>35000000</v>
      </c>
      <c r="L87">
        <v>1000</v>
      </c>
      <c r="M87">
        <v>1189809</v>
      </c>
      <c r="N87">
        <v>14802000</v>
      </c>
      <c r="O87">
        <v>9272712</v>
      </c>
      <c r="P87">
        <v>10875545</v>
      </c>
      <c r="Q87">
        <v>15714763</v>
      </c>
      <c r="R87">
        <v>1252844</v>
      </c>
      <c r="S87">
        <v>3137422</v>
      </c>
    </row>
    <row r="88" spans="1:19" x14ac:dyDescent="0.25">
      <c r="A88">
        <v>87</v>
      </c>
      <c r="B88">
        <v>0</v>
      </c>
      <c r="C88">
        <v>0</v>
      </c>
      <c r="D88">
        <v>24608516</v>
      </c>
      <c r="E88">
        <v>0</v>
      </c>
      <c r="F88">
        <v>5236121</v>
      </c>
      <c r="G88">
        <v>2660226</v>
      </c>
      <c r="H88">
        <v>0</v>
      </c>
      <c r="I88">
        <v>0</v>
      </c>
      <c r="J88">
        <v>0</v>
      </c>
      <c r="K88">
        <v>35000000</v>
      </c>
      <c r="L88">
        <v>500</v>
      </c>
      <c r="M88">
        <v>1189809</v>
      </c>
      <c r="N88">
        <v>11825734</v>
      </c>
      <c r="O88">
        <v>3952834</v>
      </c>
      <c r="P88">
        <v>10696081</v>
      </c>
      <c r="Q88">
        <v>5935569</v>
      </c>
      <c r="R88">
        <v>3378560</v>
      </c>
      <c r="S88">
        <v>3137476</v>
      </c>
    </row>
    <row r="89" spans="1:19" x14ac:dyDescent="0.25">
      <c r="A89">
        <v>88</v>
      </c>
      <c r="B89">
        <v>0</v>
      </c>
      <c r="C89">
        <v>0</v>
      </c>
      <c r="D89">
        <v>47969493</v>
      </c>
      <c r="E89">
        <v>0</v>
      </c>
      <c r="F89">
        <v>5346715</v>
      </c>
      <c r="G89">
        <v>2660226</v>
      </c>
      <c r="H89">
        <v>0</v>
      </c>
      <c r="I89">
        <v>0</v>
      </c>
      <c r="J89">
        <v>5000000</v>
      </c>
      <c r="K89">
        <v>15414969</v>
      </c>
      <c r="L89">
        <v>1200000</v>
      </c>
      <c r="M89">
        <v>1189809</v>
      </c>
      <c r="N89">
        <v>14802000</v>
      </c>
      <c r="O89">
        <v>0</v>
      </c>
      <c r="P89">
        <v>4733347</v>
      </c>
      <c r="Q89">
        <v>6069569</v>
      </c>
      <c r="R89">
        <v>3378560</v>
      </c>
      <c r="S89">
        <v>3137897</v>
      </c>
    </row>
    <row r="90" spans="1:19" x14ac:dyDescent="0.25">
      <c r="A90">
        <v>89</v>
      </c>
      <c r="B90">
        <v>0</v>
      </c>
      <c r="C90">
        <v>0</v>
      </c>
      <c r="D90">
        <v>24113782</v>
      </c>
      <c r="E90">
        <v>0</v>
      </c>
      <c r="F90">
        <v>7683374</v>
      </c>
      <c r="G90">
        <v>2660226</v>
      </c>
      <c r="H90">
        <v>268494</v>
      </c>
      <c r="I90">
        <v>0</v>
      </c>
      <c r="J90">
        <v>0</v>
      </c>
      <c r="K90">
        <v>31297547</v>
      </c>
      <c r="L90">
        <v>500</v>
      </c>
      <c r="M90">
        <v>1189809</v>
      </c>
      <c r="N90">
        <v>13947076</v>
      </c>
      <c r="O90">
        <v>0</v>
      </c>
      <c r="P90">
        <v>2568517</v>
      </c>
      <c r="Q90">
        <v>9000489</v>
      </c>
      <c r="R90">
        <v>3403493</v>
      </c>
      <c r="S90">
        <v>3137386</v>
      </c>
    </row>
    <row r="91" spans="1:19" x14ac:dyDescent="0.25">
      <c r="A91">
        <v>90</v>
      </c>
      <c r="B91">
        <v>0</v>
      </c>
      <c r="C91">
        <v>0</v>
      </c>
      <c r="D91">
        <v>25109964</v>
      </c>
      <c r="E91">
        <v>0</v>
      </c>
      <c r="F91">
        <v>4170126</v>
      </c>
      <c r="G91">
        <v>2660226</v>
      </c>
      <c r="H91">
        <v>0</v>
      </c>
      <c r="I91">
        <v>0</v>
      </c>
      <c r="J91">
        <v>0</v>
      </c>
      <c r="K91">
        <v>35000000</v>
      </c>
      <c r="L91">
        <v>1200000</v>
      </c>
      <c r="M91">
        <v>1189809</v>
      </c>
      <c r="N91">
        <v>11460650</v>
      </c>
      <c r="O91">
        <v>9272712</v>
      </c>
      <c r="P91">
        <v>6149740</v>
      </c>
      <c r="Q91">
        <v>13383649</v>
      </c>
      <c r="R91">
        <v>3378560</v>
      </c>
      <c r="S91">
        <v>3137670</v>
      </c>
    </row>
    <row r="92" spans="1:19" x14ac:dyDescent="0.25">
      <c r="A92">
        <v>91</v>
      </c>
      <c r="B92">
        <v>0</v>
      </c>
      <c r="C92">
        <v>0</v>
      </c>
      <c r="D92">
        <v>23719868</v>
      </c>
      <c r="E92">
        <v>0</v>
      </c>
      <c r="F92">
        <v>3929865</v>
      </c>
      <c r="G92">
        <v>2660226</v>
      </c>
      <c r="H92">
        <v>0</v>
      </c>
      <c r="I92">
        <v>0</v>
      </c>
      <c r="J92">
        <v>0</v>
      </c>
      <c r="K92">
        <v>28801315</v>
      </c>
      <c r="L92">
        <v>500</v>
      </c>
      <c r="M92">
        <v>1189809</v>
      </c>
      <c r="N92">
        <v>14802000</v>
      </c>
      <c r="O92">
        <v>10067673</v>
      </c>
      <c r="P92">
        <v>6155090</v>
      </c>
      <c r="Q92">
        <v>13725515</v>
      </c>
      <c r="R92">
        <v>3381581</v>
      </c>
      <c r="S92">
        <v>3137758</v>
      </c>
    </row>
    <row r="93" spans="1:19" x14ac:dyDescent="0.25">
      <c r="A93">
        <v>92</v>
      </c>
      <c r="B93">
        <v>0</v>
      </c>
      <c r="C93">
        <v>0</v>
      </c>
      <c r="D93">
        <v>25890240</v>
      </c>
      <c r="E93">
        <v>0</v>
      </c>
      <c r="F93">
        <v>5989186</v>
      </c>
      <c r="G93">
        <v>2660226</v>
      </c>
      <c r="H93">
        <v>0</v>
      </c>
      <c r="I93">
        <v>0</v>
      </c>
      <c r="J93">
        <v>0</v>
      </c>
      <c r="K93">
        <v>19728791</v>
      </c>
      <c r="L93">
        <v>0</v>
      </c>
      <c r="M93">
        <v>1189809</v>
      </c>
      <c r="N93">
        <v>14802000</v>
      </c>
      <c r="O93">
        <v>10000000</v>
      </c>
      <c r="P93">
        <v>13617609</v>
      </c>
      <c r="Q93">
        <v>19593459</v>
      </c>
      <c r="R93">
        <v>3359040</v>
      </c>
      <c r="S93">
        <v>3137500</v>
      </c>
    </row>
    <row r="94" spans="1:19" x14ac:dyDescent="0.25">
      <c r="A94">
        <v>93</v>
      </c>
      <c r="B94">
        <v>0</v>
      </c>
      <c r="C94">
        <v>0</v>
      </c>
      <c r="D94">
        <v>20375575</v>
      </c>
      <c r="E94">
        <v>0</v>
      </c>
      <c r="F94">
        <v>7244867</v>
      </c>
      <c r="G94">
        <v>2660226</v>
      </c>
      <c r="H94">
        <v>511653</v>
      </c>
      <c r="I94">
        <v>0</v>
      </c>
      <c r="J94">
        <v>0</v>
      </c>
      <c r="K94">
        <v>24389661</v>
      </c>
      <c r="L94">
        <v>500</v>
      </c>
      <c r="M94">
        <v>1189809</v>
      </c>
      <c r="N94">
        <v>14099488</v>
      </c>
      <c r="O94">
        <v>9272712</v>
      </c>
      <c r="P94">
        <v>13609794</v>
      </c>
      <c r="Q94">
        <v>19643001</v>
      </c>
      <c r="R94">
        <v>3355617</v>
      </c>
      <c r="S94">
        <v>3137793</v>
      </c>
    </row>
    <row r="95" spans="1:19" x14ac:dyDescent="0.25">
      <c r="A95">
        <v>94</v>
      </c>
      <c r="B95">
        <v>0</v>
      </c>
      <c r="C95">
        <v>0</v>
      </c>
      <c r="D95">
        <v>19962127</v>
      </c>
      <c r="E95">
        <v>0</v>
      </c>
      <c r="F95">
        <v>10422770</v>
      </c>
      <c r="G95">
        <v>2660226</v>
      </c>
      <c r="H95">
        <v>0</v>
      </c>
      <c r="I95">
        <v>0</v>
      </c>
      <c r="J95">
        <v>0</v>
      </c>
      <c r="K95">
        <v>21323923</v>
      </c>
      <c r="L95">
        <v>0</v>
      </c>
      <c r="M95">
        <v>1189809</v>
      </c>
      <c r="N95">
        <v>14802000</v>
      </c>
      <c r="O95">
        <v>8613473</v>
      </c>
      <c r="P95">
        <v>2568517</v>
      </c>
      <c r="Q95">
        <v>8750474</v>
      </c>
      <c r="R95">
        <v>3378560</v>
      </c>
      <c r="S95">
        <v>3137501</v>
      </c>
    </row>
    <row r="96" spans="1:19" x14ac:dyDescent="0.25">
      <c r="A96">
        <v>95</v>
      </c>
      <c r="B96">
        <v>0</v>
      </c>
      <c r="C96">
        <v>0</v>
      </c>
      <c r="D96">
        <v>20836322</v>
      </c>
      <c r="E96">
        <v>0</v>
      </c>
      <c r="F96">
        <v>4843311</v>
      </c>
      <c r="G96">
        <v>2660226</v>
      </c>
      <c r="H96">
        <v>0</v>
      </c>
      <c r="I96">
        <v>0</v>
      </c>
      <c r="J96">
        <v>0</v>
      </c>
      <c r="K96">
        <v>35000000</v>
      </c>
      <c r="L96">
        <v>2000</v>
      </c>
      <c r="M96">
        <v>1189809</v>
      </c>
      <c r="N96">
        <v>14802000</v>
      </c>
      <c r="O96">
        <v>9272712</v>
      </c>
      <c r="P96">
        <v>6113877</v>
      </c>
      <c r="Q96">
        <v>11700367</v>
      </c>
      <c r="R96">
        <v>1256238</v>
      </c>
      <c r="S96">
        <v>3137488</v>
      </c>
    </row>
    <row r="97" spans="1:19" x14ac:dyDescent="0.25">
      <c r="A97">
        <v>96</v>
      </c>
      <c r="B97">
        <v>0</v>
      </c>
      <c r="C97">
        <v>0</v>
      </c>
      <c r="D97">
        <v>18372945</v>
      </c>
      <c r="E97">
        <v>0</v>
      </c>
      <c r="F97">
        <v>3032204</v>
      </c>
      <c r="G97">
        <v>2660226</v>
      </c>
      <c r="H97">
        <v>0</v>
      </c>
      <c r="I97">
        <v>0</v>
      </c>
      <c r="J97">
        <v>0</v>
      </c>
      <c r="K97">
        <v>35000000</v>
      </c>
      <c r="L97">
        <v>2000</v>
      </c>
      <c r="M97">
        <v>1189809</v>
      </c>
      <c r="N97">
        <v>14802000</v>
      </c>
      <c r="O97">
        <v>9272712</v>
      </c>
      <c r="P97">
        <v>8873995</v>
      </c>
      <c r="Q97">
        <v>18465099</v>
      </c>
      <c r="R97">
        <v>3279815</v>
      </c>
      <c r="S97">
        <v>3137278</v>
      </c>
    </row>
    <row r="98" spans="1:19" x14ac:dyDescent="0.25">
      <c r="A98">
        <v>97</v>
      </c>
      <c r="B98">
        <v>0</v>
      </c>
      <c r="C98">
        <v>0</v>
      </c>
      <c r="D98">
        <v>18088042</v>
      </c>
      <c r="E98">
        <v>0</v>
      </c>
      <c r="F98">
        <v>4298148</v>
      </c>
      <c r="G98">
        <v>2660226</v>
      </c>
      <c r="H98">
        <v>0</v>
      </c>
      <c r="I98">
        <v>405492</v>
      </c>
      <c r="J98">
        <v>0</v>
      </c>
      <c r="K98">
        <v>35000000</v>
      </c>
      <c r="L98">
        <v>1200000</v>
      </c>
      <c r="M98">
        <v>1189809</v>
      </c>
      <c r="N98">
        <v>14802000</v>
      </c>
      <c r="O98">
        <v>0</v>
      </c>
      <c r="P98">
        <v>6331875</v>
      </c>
      <c r="Q98">
        <v>15530499</v>
      </c>
      <c r="R98">
        <v>3281008</v>
      </c>
      <c r="S98">
        <v>3137249</v>
      </c>
    </row>
    <row r="99" spans="1:19" x14ac:dyDescent="0.25">
      <c r="A99">
        <v>98</v>
      </c>
      <c r="B99">
        <v>0</v>
      </c>
      <c r="C99">
        <v>0</v>
      </c>
      <c r="D99">
        <v>4616711</v>
      </c>
      <c r="E99">
        <v>0</v>
      </c>
      <c r="F99">
        <v>14151064</v>
      </c>
      <c r="G99">
        <v>2660226</v>
      </c>
      <c r="H99">
        <v>0</v>
      </c>
      <c r="I99">
        <v>2571347</v>
      </c>
      <c r="J99">
        <v>0</v>
      </c>
      <c r="K99">
        <v>35000000</v>
      </c>
      <c r="L99">
        <v>1000</v>
      </c>
      <c r="M99">
        <v>1189809</v>
      </c>
      <c r="N99">
        <v>14802000</v>
      </c>
      <c r="O99">
        <v>0</v>
      </c>
      <c r="P99">
        <v>2568517</v>
      </c>
      <c r="Q99">
        <v>13069177</v>
      </c>
      <c r="R99">
        <v>3288835</v>
      </c>
      <c r="S99">
        <v>3137277</v>
      </c>
    </row>
    <row r="100" spans="1:19" x14ac:dyDescent="0.25">
      <c r="A100">
        <v>99</v>
      </c>
      <c r="B100">
        <v>0</v>
      </c>
      <c r="C100">
        <v>0</v>
      </c>
      <c r="D100">
        <v>28526008</v>
      </c>
      <c r="E100">
        <v>0</v>
      </c>
      <c r="F100">
        <v>5275262</v>
      </c>
      <c r="G100">
        <v>2660226</v>
      </c>
      <c r="H100">
        <v>0</v>
      </c>
      <c r="I100">
        <v>0</v>
      </c>
      <c r="J100">
        <v>0</v>
      </c>
      <c r="K100">
        <v>34167364</v>
      </c>
      <c r="L100">
        <v>0</v>
      </c>
      <c r="M100">
        <v>1189809</v>
      </c>
      <c r="N100">
        <v>12530232</v>
      </c>
      <c r="O100">
        <v>0</v>
      </c>
      <c r="P100">
        <v>6149740</v>
      </c>
      <c r="Q100">
        <v>644159</v>
      </c>
      <c r="R100">
        <v>3372305</v>
      </c>
      <c r="S100">
        <v>3137393</v>
      </c>
    </row>
    <row r="101" spans="1:19" x14ac:dyDescent="0.25">
      <c r="A101">
        <v>100</v>
      </c>
      <c r="B101">
        <v>0</v>
      </c>
      <c r="C101">
        <v>0</v>
      </c>
      <c r="D101">
        <v>8244832</v>
      </c>
      <c r="E101">
        <v>0</v>
      </c>
      <c r="F101">
        <v>3837618</v>
      </c>
      <c r="G101">
        <v>2660226</v>
      </c>
      <c r="H101">
        <v>0</v>
      </c>
      <c r="I101">
        <v>4008695</v>
      </c>
      <c r="J101">
        <v>0</v>
      </c>
      <c r="K101">
        <v>35000000</v>
      </c>
      <c r="L101">
        <v>2000</v>
      </c>
      <c r="M101">
        <v>1189809</v>
      </c>
      <c r="N101">
        <v>14802000</v>
      </c>
      <c r="O101">
        <v>12106606</v>
      </c>
      <c r="P101">
        <v>13527101</v>
      </c>
      <c r="Q101">
        <v>13136215</v>
      </c>
      <c r="R101">
        <v>3312091</v>
      </c>
      <c r="S101">
        <v>3137342</v>
      </c>
    </row>
    <row r="102" spans="1:19" x14ac:dyDescent="0.25">
      <c r="A102">
        <v>101</v>
      </c>
      <c r="B102">
        <v>0</v>
      </c>
      <c r="C102">
        <v>0</v>
      </c>
      <c r="D102">
        <v>45493578</v>
      </c>
      <c r="E102">
        <v>0</v>
      </c>
      <c r="F102">
        <v>4136137</v>
      </c>
      <c r="G102">
        <v>2660226</v>
      </c>
      <c r="H102">
        <v>379717</v>
      </c>
      <c r="I102">
        <v>0</v>
      </c>
      <c r="J102">
        <v>5000000</v>
      </c>
      <c r="K102">
        <v>13724758</v>
      </c>
      <c r="L102">
        <v>1200000</v>
      </c>
      <c r="M102">
        <v>1189809</v>
      </c>
      <c r="N102">
        <v>14802000</v>
      </c>
      <c r="O102">
        <v>9050061</v>
      </c>
      <c r="P102">
        <v>8190828</v>
      </c>
      <c r="Q102">
        <v>7002867</v>
      </c>
      <c r="R102">
        <v>3351356</v>
      </c>
      <c r="S102">
        <v>3139413</v>
      </c>
    </row>
    <row r="103" spans="1:19" x14ac:dyDescent="0.25">
      <c r="A103">
        <v>102</v>
      </c>
      <c r="B103">
        <v>0</v>
      </c>
      <c r="C103">
        <v>0</v>
      </c>
      <c r="D103">
        <v>17063885</v>
      </c>
      <c r="E103">
        <v>0</v>
      </c>
      <c r="F103">
        <v>9367014</v>
      </c>
      <c r="G103">
        <v>2649083</v>
      </c>
      <c r="H103">
        <v>0</v>
      </c>
      <c r="I103">
        <v>0</v>
      </c>
      <c r="J103">
        <v>0</v>
      </c>
      <c r="K103">
        <v>35000000</v>
      </c>
      <c r="L103">
        <v>1500</v>
      </c>
      <c r="M103">
        <v>1189809</v>
      </c>
      <c r="N103">
        <v>10576365</v>
      </c>
      <c r="O103">
        <v>0</v>
      </c>
      <c r="P103">
        <v>6152665</v>
      </c>
      <c r="Q103">
        <v>2879568</v>
      </c>
      <c r="R103">
        <v>1250587</v>
      </c>
      <c r="S103">
        <v>3137361</v>
      </c>
    </row>
    <row r="104" spans="1:19" x14ac:dyDescent="0.25">
      <c r="A104">
        <v>103</v>
      </c>
      <c r="B104">
        <v>0</v>
      </c>
      <c r="C104">
        <v>0</v>
      </c>
      <c r="D104">
        <v>41757640</v>
      </c>
      <c r="E104">
        <v>0</v>
      </c>
      <c r="F104">
        <v>7502160</v>
      </c>
      <c r="G104">
        <v>2660226</v>
      </c>
      <c r="H104">
        <v>0</v>
      </c>
      <c r="I104">
        <v>0</v>
      </c>
      <c r="J104">
        <v>0</v>
      </c>
      <c r="K104">
        <v>18586895</v>
      </c>
      <c r="L104">
        <v>0</v>
      </c>
      <c r="M104">
        <v>1189809</v>
      </c>
      <c r="N104">
        <v>14802000</v>
      </c>
      <c r="O104">
        <v>0</v>
      </c>
      <c r="P104">
        <v>393000</v>
      </c>
      <c r="Q104">
        <v>8720261</v>
      </c>
      <c r="R104">
        <v>3378560</v>
      </c>
      <c r="S104">
        <v>3137533</v>
      </c>
    </row>
    <row r="105" spans="1:19" x14ac:dyDescent="0.25">
      <c r="A105">
        <v>104</v>
      </c>
      <c r="B105">
        <v>0</v>
      </c>
      <c r="C105">
        <v>0</v>
      </c>
      <c r="D105">
        <v>6207686</v>
      </c>
      <c r="E105">
        <v>18804</v>
      </c>
      <c r="F105">
        <v>14357664</v>
      </c>
      <c r="G105">
        <v>2660226</v>
      </c>
      <c r="H105">
        <v>0</v>
      </c>
      <c r="I105">
        <v>2393868</v>
      </c>
      <c r="J105">
        <v>0</v>
      </c>
      <c r="K105">
        <v>35000000</v>
      </c>
      <c r="L105">
        <v>2000</v>
      </c>
      <c r="M105">
        <v>1189809</v>
      </c>
      <c r="N105">
        <v>14802000</v>
      </c>
      <c r="O105">
        <v>9272712</v>
      </c>
      <c r="P105">
        <v>6149740</v>
      </c>
      <c r="Q105">
        <v>13752038</v>
      </c>
      <c r="R105">
        <v>1643520</v>
      </c>
      <c r="S105">
        <v>3137249</v>
      </c>
    </row>
    <row r="106" spans="1:19" x14ac:dyDescent="0.25">
      <c r="A106">
        <v>105</v>
      </c>
      <c r="B106">
        <v>0</v>
      </c>
      <c r="C106">
        <v>0</v>
      </c>
      <c r="D106">
        <v>25913595</v>
      </c>
      <c r="E106">
        <v>0</v>
      </c>
      <c r="F106">
        <v>6612493</v>
      </c>
      <c r="G106">
        <v>2660226</v>
      </c>
      <c r="H106">
        <v>0</v>
      </c>
      <c r="I106">
        <v>0</v>
      </c>
      <c r="J106">
        <v>3798088</v>
      </c>
      <c r="K106">
        <v>20292266</v>
      </c>
      <c r="L106">
        <v>0</v>
      </c>
      <c r="M106">
        <v>1189809</v>
      </c>
      <c r="N106">
        <v>14802000</v>
      </c>
      <c r="O106">
        <v>9272712</v>
      </c>
      <c r="P106">
        <v>6149740</v>
      </c>
      <c r="Q106">
        <v>19643001</v>
      </c>
      <c r="R106">
        <v>1213878</v>
      </c>
      <c r="S106">
        <v>3138167</v>
      </c>
    </row>
    <row r="107" spans="1:19" x14ac:dyDescent="0.25">
      <c r="A107">
        <v>106</v>
      </c>
      <c r="B107">
        <v>0</v>
      </c>
      <c r="C107">
        <v>0</v>
      </c>
      <c r="D107">
        <v>7206599</v>
      </c>
      <c r="E107">
        <v>0</v>
      </c>
      <c r="F107">
        <v>18762304</v>
      </c>
      <c r="G107">
        <v>2660226</v>
      </c>
      <c r="H107">
        <v>0</v>
      </c>
      <c r="I107">
        <v>738066</v>
      </c>
      <c r="J107">
        <v>0</v>
      </c>
      <c r="K107">
        <v>27201069</v>
      </c>
      <c r="L107">
        <v>0</v>
      </c>
      <c r="M107">
        <v>1189809</v>
      </c>
      <c r="N107">
        <v>14802000</v>
      </c>
      <c r="O107">
        <v>9272712</v>
      </c>
      <c r="P107">
        <v>6155090</v>
      </c>
      <c r="Q107">
        <v>9492818</v>
      </c>
      <c r="R107">
        <v>1222959</v>
      </c>
      <c r="S107">
        <v>3137249</v>
      </c>
    </row>
    <row r="108" spans="1:19" x14ac:dyDescent="0.25">
      <c r="A108">
        <v>107</v>
      </c>
      <c r="B108">
        <v>0</v>
      </c>
      <c r="C108">
        <v>0</v>
      </c>
      <c r="D108">
        <v>22690663</v>
      </c>
      <c r="E108">
        <v>0</v>
      </c>
      <c r="F108">
        <v>1040141</v>
      </c>
      <c r="G108">
        <v>2660226</v>
      </c>
      <c r="H108">
        <v>0</v>
      </c>
      <c r="I108">
        <v>0</v>
      </c>
      <c r="J108">
        <v>0</v>
      </c>
      <c r="K108">
        <v>35000000</v>
      </c>
      <c r="L108">
        <v>500</v>
      </c>
      <c r="M108">
        <v>1189809</v>
      </c>
      <c r="N108">
        <v>14802000</v>
      </c>
      <c r="O108">
        <v>9272712</v>
      </c>
      <c r="P108">
        <v>6149740</v>
      </c>
      <c r="Q108">
        <v>11945809</v>
      </c>
      <c r="R108">
        <v>1211203</v>
      </c>
      <c r="S108">
        <v>3139424</v>
      </c>
    </row>
    <row r="109" spans="1:19" x14ac:dyDescent="0.25">
      <c r="A109">
        <v>108</v>
      </c>
      <c r="B109">
        <v>0</v>
      </c>
      <c r="C109">
        <v>0</v>
      </c>
      <c r="D109">
        <v>25165594</v>
      </c>
      <c r="E109">
        <v>0</v>
      </c>
      <c r="F109">
        <v>7281869</v>
      </c>
      <c r="G109">
        <v>2660226</v>
      </c>
      <c r="H109">
        <v>0</v>
      </c>
      <c r="I109">
        <v>0</v>
      </c>
      <c r="J109">
        <v>0</v>
      </c>
      <c r="K109">
        <v>35000000</v>
      </c>
      <c r="L109">
        <v>1500</v>
      </c>
      <c r="M109">
        <v>1189809</v>
      </c>
      <c r="N109">
        <v>14802000</v>
      </c>
      <c r="O109">
        <v>6340003</v>
      </c>
      <c r="P109">
        <v>393000</v>
      </c>
      <c r="Q109">
        <v>1069569</v>
      </c>
      <c r="R109">
        <v>3378560</v>
      </c>
      <c r="S109">
        <v>3137552</v>
      </c>
    </row>
    <row r="110" spans="1:19" x14ac:dyDescent="0.25">
      <c r="A110">
        <v>109</v>
      </c>
      <c r="B110">
        <v>0</v>
      </c>
      <c r="C110">
        <v>0</v>
      </c>
      <c r="D110">
        <v>35744610</v>
      </c>
      <c r="E110">
        <v>0</v>
      </c>
      <c r="F110">
        <v>4080373</v>
      </c>
      <c r="G110">
        <v>2660226</v>
      </c>
      <c r="H110">
        <v>0</v>
      </c>
      <c r="I110">
        <v>0</v>
      </c>
      <c r="J110">
        <v>5000000</v>
      </c>
      <c r="K110">
        <v>35000000</v>
      </c>
      <c r="L110">
        <v>1200000</v>
      </c>
      <c r="M110">
        <v>1189809</v>
      </c>
      <c r="N110">
        <v>8586707</v>
      </c>
      <c r="O110">
        <v>9272712</v>
      </c>
      <c r="P110">
        <v>1033707</v>
      </c>
      <c r="Q110">
        <v>5673880</v>
      </c>
      <c r="R110">
        <v>3279815</v>
      </c>
      <c r="S110">
        <v>3138120</v>
      </c>
    </row>
    <row r="111" spans="1:19" x14ac:dyDescent="0.25">
      <c r="A111">
        <v>110</v>
      </c>
      <c r="B111">
        <v>0</v>
      </c>
      <c r="C111">
        <v>0</v>
      </c>
      <c r="D111">
        <v>18370008</v>
      </c>
      <c r="E111">
        <v>0</v>
      </c>
      <c r="F111">
        <v>3821840</v>
      </c>
      <c r="G111">
        <v>2660226</v>
      </c>
      <c r="H111">
        <v>100090</v>
      </c>
      <c r="I111">
        <v>0</v>
      </c>
      <c r="J111">
        <v>0</v>
      </c>
      <c r="K111">
        <v>35000000</v>
      </c>
      <c r="L111">
        <v>1200000</v>
      </c>
      <c r="M111">
        <v>1189809</v>
      </c>
      <c r="N111">
        <v>14802000</v>
      </c>
      <c r="O111">
        <v>9272712</v>
      </c>
      <c r="P111">
        <v>6342923</v>
      </c>
      <c r="Q111">
        <v>12010386</v>
      </c>
      <c r="R111">
        <v>3339378</v>
      </c>
      <c r="S111">
        <v>3137590</v>
      </c>
    </row>
    <row r="112" spans="1:19" x14ac:dyDescent="0.25">
      <c r="A112">
        <v>111</v>
      </c>
      <c r="B112">
        <v>0</v>
      </c>
      <c r="C112">
        <v>0</v>
      </c>
      <c r="D112">
        <v>25728396</v>
      </c>
      <c r="E112">
        <v>0</v>
      </c>
      <c r="F112">
        <v>3810576</v>
      </c>
      <c r="G112">
        <v>2660226</v>
      </c>
      <c r="H112">
        <v>0</v>
      </c>
      <c r="I112">
        <v>0</v>
      </c>
      <c r="J112">
        <v>0</v>
      </c>
      <c r="K112">
        <v>35000000</v>
      </c>
      <c r="L112">
        <v>500</v>
      </c>
      <c r="M112">
        <v>1189809</v>
      </c>
      <c r="N112">
        <v>14802000</v>
      </c>
      <c r="O112">
        <v>9272712</v>
      </c>
      <c r="P112">
        <v>1033707</v>
      </c>
      <c r="Q112">
        <v>4929612</v>
      </c>
      <c r="R112">
        <v>3378560</v>
      </c>
      <c r="S112">
        <v>3137742</v>
      </c>
    </row>
    <row r="113" spans="1:19" x14ac:dyDescent="0.25">
      <c r="A113">
        <v>112</v>
      </c>
      <c r="B113">
        <v>60034</v>
      </c>
      <c r="C113">
        <v>0</v>
      </c>
      <c r="D113">
        <v>8567345</v>
      </c>
      <c r="E113">
        <v>0</v>
      </c>
      <c r="F113">
        <v>5131109</v>
      </c>
      <c r="G113">
        <v>2660226</v>
      </c>
      <c r="H113">
        <v>1866227</v>
      </c>
      <c r="I113">
        <v>0</v>
      </c>
      <c r="J113">
        <v>0</v>
      </c>
      <c r="K113">
        <v>35000000</v>
      </c>
      <c r="L113">
        <v>1200000</v>
      </c>
      <c r="M113">
        <v>1189809</v>
      </c>
      <c r="N113">
        <v>14802000</v>
      </c>
      <c r="O113">
        <v>15000000</v>
      </c>
      <c r="P113">
        <v>9469971</v>
      </c>
      <c r="Q113">
        <v>19643001</v>
      </c>
      <c r="R113">
        <v>3366176</v>
      </c>
      <c r="S113">
        <v>3137355</v>
      </c>
    </row>
    <row r="114" spans="1:19" x14ac:dyDescent="0.25">
      <c r="A114">
        <v>113</v>
      </c>
      <c r="B114">
        <v>0</v>
      </c>
      <c r="C114">
        <v>0</v>
      </c>
      <c r="D114">
        <v>21131445</v>
      </c>
      <c r="E114">
        <v>0</v>
      </c>
      <c r="F114">
        <v>7519321</v>
      </c>
      <c r="G114">
        <v>2660226</v>
      </c>
      <c r="H114">
        <v>0</v>
      </c>
      <c r="I114">
        <v>0</v>
      </c>
      <c r="J114">
        <v>0</v>
      </c>
      <c r="K114">
        <v>24013281</v>
      </c>
      <c r="L114">
        <v>0</v>
      </c>
      <c r="M114">
        <v>1189809</v>
      </c>
      <c r="N114">
        <v>14802000</v>
      </c>
      <c r="O114">
        <v>9272712</v>
      </c>
      <c r="P114">
        <v>10600552</v>
      </c>
      <c r="Q114">
        <v>17529868</v>
      </c>
      <c r="R114">
        <v>3378560</v>
      </c>
      <c r="S114">
        <v>3137562</v>
      </c>
    </row>
    <row r="115" spans="1:19" x14ac:dyDescent="0.25">
      <c r="A115">
        <v>114</v>
      </c>
      <c r="B115">
        <v>0</v>
      </c>
      <c r="C115">
        <v>0</v>
      </c>
      <c r="D115">
        <v>28536481</v>
      </c>
      <c r="E115">
        <v>0</v>
      </c>
      <c r="F115">
        <v>2801355</v>
      </c>
      <c r="G115">
        <v>2660226</v>
      </c>
      <c r="H115">
        <v>1140</v>
      </c>
      <c r="I115">
        <v>0</v>
      </c>
      <c r="J115">
        <v>0</v>
      </c>
      <c r="K115">
        <v>35000000</v>
      </c>
      <c r="L115">
        <v>500</v>
      </c>
      <c r="M115">
        <v>1189809</v>
      </c>
      <c r="N115">
        <v>14802000</v>
      </c>
      <c r="O115">
        <v>0</v>
      </c>
      <c r="P115">
        <v>5983117</v>
      </c>
      <c r="Q115">
        <v>5935569</v>
      </c>
      <c r="R115">
        <v>3378560</v>
      </c>
      <c r="S115">
        <v>3137842</v>
      </c>
    </row>
    <row r="116" spans="1:19" x14ac:dyDescent="0.25">
      <c r="A116">
        <v>115</v>
      </c>
      <c r="B116">
        <v>0</v>
      </c>
      <c r="C116">
        <v>0</v>
      </c>
      <c r="D116">
        <v>28401915</v>
      </c>
      <c r="E116">
        <v>0</v>
      </c>
      <c r="F116">
        <v>4620225</v>
      </c>
      <c r="G116">
        <v>2660226</v>
      </c>
      <c r="H116">
        <v>106129</v>
      </c>
      <c r="I116">
        <v>0</v>
      </c>
      <c r="J116">
        <v>0</v>
      </c>
      <c r="K116">
        <v>35000000</v>
      </c>
      <c r="L116">
        <v>1200000</v>
      </c>
      <c r="M116">
        <v>1189809</v>
      </c>
      <c r="N116">
        <v>14802000</v>
      </c>
      <c r="O116">
        <v>0</v>
      </c>
      <c r="P116">
        <v>393000</v>
      </c>
      <c r="Q116">
        <v>5935569</v>
      </c>
      <c r="R116">
        <v>1416951</v>
      </c>
      <c r="S116">
        <v>3137771</v>
      </c>
    </row>
    <row r="117" spans="1:19" x14ac:dyDescent="0.25">
      <c r="A117">
        <v>116</v>
      </c>
      <c r="B117">
        <v>598666</v>
      </c>
      <c r="C117">
        <v>0</v>
      </c>
      <c r="D117">
        <v>6776467</v>
      </c>
      <c r="E117">
        <v>372725</v>
      </c>
      <c r="F117">
        <v>3926487</v>
      </c>
      <c r="G117">
        <v>2660226</v>
      </c>
      <c r="H117">
        <v>2178293</v>
      </c>
      <c r="I117">
        <v>877679</v>
      </c>
      <c r="J117">
        <v>0</v>
      </c>
      <c r="K117">
        <v>35000000</v>
      </c>
      <c r="L117">
        <v>1200000</v>
      </c>
      <c r="M117">
        <v>1189809</v>
      </c>
      <c r="N117">
        <v>14802000</v>
      </c>
      <c r="O117">
        <v>15000000</v>
      </c>
      <c r="P117">
        <v>7782161</v>
      </c>
      <c r="Q117">
        <v>19322911</v>
      </c>
      <c r="R117">
        <v>3326283</v>
      </c>
      <c r="S117">
        <v>3137346</v>
      </c>
    </row>
    <row r="118" spans="1:19" x14ac:dyDescent="0.25">
      <c r="A118">
        <v>117</v>
      </c>
      <c r="B118">
        <v>0</v>
      </c>
      <c r="C118">
        <v>0</v>
      </c>
      <c r="D118">
        <v>16732526</v>
      </c>
      <c r="E118">
        <v>0</v>
      </c>
      <c r="F118">
        <v>4531775</v>
      </c>
      <c r="G118">
        <v>2660226</v>
      </c>
      <c r="H118">
        <v>0</v>
      </c>
      <c r="I118">
        <v>450094</v>
      </c>
      <c r="J118">
        <v>0</v>
      </c>
      <c r="K118">
        <v>30577603</v>
      </c>
      <c r="L118">
        <v>1000</v>
      </c>
      <c r="M118">
        <v>1189809</v>
      </c>
      <c r="N118">
        <v>14802000</v>
      </c>
      <c r="O118">
        <v>0</v>
      </c>
      <c r="P118">
        <v>8703387</v>
      </c>
      <c r="Q118">
        <v>19643001</v>
      </c>
      <c r="R118">
        <v>1207978</v>
      </c>
      <c r="S118">
        <v>3137249</v>
      </c>
    </row>
    <row r="119" spans="1:19" x14ac:dyDescent="0.25">
      <c r="A119">
        <v>118</v>
      </c>
      <c r="B119">
        <v>0</v>
      </c>
      <c r="C119">
        <v>0</v>
      </c>
      <c r="D119">
        <v>15217239</v>
      </c>
      <c r="E119">
        <v>0</v>
      </c>
      <c r="F119">
        <v>6676748</v>
      </c>
      <c r="G119">
        <v>2660226</v>
      </c>
      <c r="H119">
        <v>0</v>
      </c>
      <c r="I119">
        <v>1659127</v>
      </c>
      <c r="J119">
        <v>0</v>
      </c>
      <c r="K119">
        <v>30070944</v>
      </c>
      <c r="L119">
        <v>0</v>
      </c>
      <c r="M119">
        <v>1189809</v>
      </c>
      <c r="N119">
        <v>14802000</v>
      </c>
      <c r="O119">
        <v>9272712</v>
      </c>
      <c r="P119">
        <v>14772239</v>
      </c>
      <c r="Q119">
        <v>13936876</v>
      </c>
      <c r="R119">
        <v>1208960</v>
      </c>
      <c r="S119">
        <v>3137274</v>
      </c>
    </row>
    <row r="120" spans="1:19" x14ac:dyDescent="0.25">
      <c r="A120">
        <v>119</v>
      </c>
      <c r="B120">
        <v>0</v>
      </c>
      <c r="C120">
        <v>0</v>
      </c>
      <c r="D120">
        <v>17223549</v>
      </c>
      <c r="E120">
        <v>0</v>
      </c>
      <c r="F120">
        <v>6284977</v>
      </c>
      <c r="G120">
        <v>2519026</v>
      </c>
      <c r="H120">
        <v>0</v>
      </c>
      <c r="I120">
        <v>2551836</v>
      </c>
      <c r="J120">
        <v>0</v>
      </c>
      <c r="K120">
        <v>34816819</v>
      </c>
      <c r="L120">
        <v>500</v>
      </c>
      <c r="M120">
        <v>1189809</v>
      </c>
      <c r="N120">
        <v>14280095</v>
      </c>
      <c r="O120">
        <v>9272712</v>
      </c>
      <c r="P120">
        <v>2568517</v>
      </c>
      <c r="Q120">
        <v>5821571</v>
      </c>
      <c r="R120">
        <v>3300957</v>
      </c>
      <c r="S120">
        <v>3137469</v>
      </c>
    </row>
    <row r="121" spans="1:19" x14ac:dyDescent="0.25">
      <c r="A121">
        <v>120</v>
      </c>
      <c r="B121">
        <v>0</v>
      </c>
      <c r="C121">
        <v>0</v>
      </c>
      <c r="D121">
        <v>11944785</v>
      </c>
      <c r="E121">
        <v>0</v>
      </c>
      <c r="F121">
        <v>6341148</v>
      </c>
      <c r="G121">
        <v>2660226</v>
      </c>
      <c r="H121">
        <v>1807214</v>
      </c>
      <c r="I121">
        <v>765630</v>
      </c>
      <c r="J121">
        <v>0</v>
      </c>
      <c r="K121">
        <v>35000000</v>
      </c>
      <c r="L121">
        <v>1200000</v>
      </c>
      <c r="M121">
        <v>1189809</v>
      </c>
      <c r="N121">
        <v>14802000</v>
      </c>
      <c r="O121">
        <v>15352920</v>
      </c>
      <c r="P121">
        <v>2561017</v>
      </c>
      <c r="Q121">
        <v>12169701</v>
      </c>
      <c r="R121">
        <v>3459879</v>
      </c>
      <c r="S121">
        <v>3137249</v>
      </c>
    </row>
    <row r="122" spans="1:19" x14ac:dyDescent="0.25">
      <c r="A122">
        <v>121</v>
      </c>
      <c r="B122">
        <v>0</v>
      </c>
      <c r="C122">
        <v>0</v>
      </c>
      <c r="D122">
        <v>33733636</v>
      </c>
      <c r="E122">
        <v>0</v>
      </c>
      <c r="F122">
        <v>3658055</v>
      </c>
      <c r="G122">
        <v>2660226</v>
      </c>
      <c r="H122">
        <v>0</v>
      </c>
      <c r="I122">
        <v>0</v>
      </c>
      <c r="J122">
        <v>5000000</v>
      </c>
      <c r="K122">
        <v>35000000</v>
      </c>
      <c r="L122">
        <v>1200000</v>
      </c>
      <c r="M122">
        <v>1189809</v>
      </c>
      <c r="N122">
        <v>10318557</v>
      </c>
      <c r="O122">
        <v>6204786</v>
      </c>
      <c r="P122">
        <v>393000</v>
      </c>
      <c r="Q122">
        <v>3836724</v>
      </c>
      <c r="R122">
        <v>3327174</v>
      </c>
      <c r="S122">
        <v>3137749</v>
      </c>
    </row>
    <row r="123" spans="1:19" x14ac:dyDescent="0.25">
      <c r="A123">
        <v>122</v>
      </c>
      <c r="B123">
        <v>0</v>
      </c>
      <c r="C123">
        <v>0</v>
      </c>
      <c r="D123">
        <v>27107866</v>
      </c>
      <c r="E123">
        <v>0</v>
      </c>
      <c r="F123">
        <v>3920444</v>
      </c>
      <c r="G123">
        <v>2660226</v>
      </c>
      <c r="H123">
        <v>104498</v>
      </c>
      <c r="I123">
        <v>0</v>
      </c>
      <c r="J123">
        <v>0</v>
      </c>
      <c r="K123">
        <v>35000000</v>
      </c>
      <c r="L123">
        <v>500</v>
      </c>
      <c r="M123">
        <v>1189809</v>
      </c>
      <c r="N123">
        <v>14802000</v>
      </c>
      <c r="O123">
        <v>0</v>
      </c>
      <c r="P123">
        <v>9956984</v>
      </c>
      <c r="Q123">
        <v>11700367</v>
      </c>
      <c r="R123">
        <v>3376461</v>
      </c>
      <c r="S123">
        <v>3138842</v>
      </c>
    </row>
    <row r="124" spans="1:19" x14ac:dyDescent="0.25">
      <c r="A124">
        <v>123</v>
      </c>
      <c r="B124">
        <v>0</v>
      </c>
      <c r="C124">
        <v>0</v>
      </c>
      <c r="D124">
        <v>52146399</v>
      </c>
      <c r="E124">
        <v>0</v>
      </c>
      <c r="F124">
        <v>5793654</v>
      </c>
      <c r="G124">
        <v>2660226</v>
      </c>
      <c r="H124">
        <v>0</v>
      </c>
      <c r="I124">
        <v>0</v>
      </c>
      <c r="J124">
        <v>0</v>
      </c>
      <c r="K124">
        <v>16095177</v>
      </c>
      <c r="L124">
        <v>0</v>
      </c>
      <c r="M124">
        <v>1189809</v>
      </c>
      <c r="N124">
        <v>6405888</v>
      </c>
      <c r="O124">
        <v>9272712</v>
      </c>
      <c r="P124">
        <v>393000</v>
      </c>
      <c r="Q124">
        <v>11935867</v>
      </c>
      <c r="R124">
        <v>3378482</v>
      </c>
      <c r="S124">
        <v>3137843</v>
      </c>
    </row>
    <row r="125" spans="1:19" x14ac:dyDescent="0.25">
      <c r="A125">
        <v>124</v>
      </c>
      <c r="B125">
        <v>0</v>
      </c>
      <c r="C125">
        <v>0</v>
      </c>
      <c r="D125">
        <v>24478437</v>
      </c>
      <c r="E125">
        <v>0</v>
      </c>
      <c r="F125">
        <v>6757956</v>
      </c>
      <c r="G125">
        <v>2660226</v>
      </c>
      <c r="H125">
        <v>383</v>
      </c>
      <c r="I125">
        <v>0</v>
      </c>
      <c r="J125">
        <v>0</v>
      </c>
      <c r="K125">
        <v>30712684</v>
      </c>
      <c r="L125">
        <v>0</v>
      </c>
      <c r="M125">
        <v>1189809</v>
      </c>
      <c r="N125">
        <v>14802000</v>
      </c>
      <c r="O125">
        <v>0</v>
      </c>
      <c r="P125">
        <v>6149740</v>
      </c>
      <c r="Q125">
        <v>14449503</v>
      </c>
      <c r="R125">
        <v>3378560</v>
      </c>
      <c r="S125">
        <v>3137579</v>
      </c>
    </row>
    <row r="126" spans="1:19" x14ac:dyDescent="0.25">
      <c r="A126">
        <v>125</v>
      </c>
      <c r="B126">
        <v>0</v>
      </c>
      <c r="C126">
        <v>0</v>
      </c>
      <c r="D126">
        <v>30322183</v>
      </c>
      <c r="E126">
        <v>0</v>
      </c>
      <c r="F126">
        <v>6067354</v>
      </c>
      <c r="G126">
        <v>2643778</v>
      </c>
      <c r="H126">
        <v>0</v>
      </c>
      <c r="I126">
        <v>0</v>
      </c>
      <c r="J126">
        <v>0</v>
      </c>
      <c r="K126">
        <v>33679207</v>
      </c>
      <c r="L126">
        <v>0</v>
      </c>
      <c r="M126">
        <v>1189809</v>
      </c>
      <c r="N126">
        <v>12590987</v>
      </c>
      <c r="O126">
        <v>3576218</v>
      </c>
      <c r="P126">
        <v>6149740</v>
      </c>
      <c r="Q126">
        <v>352658</v>
      </c>
      <c r="R126">
        <v>3378560</v>
      </c>
      <c r="S126">
        <v>3137440</v>
      </c>
    </row>
    <row r="127" spans="1:19" x14ac:dyDescent="0.25">
      <c r="A127">
        <v>126</v>
      </c>
      <c r="B127">
        <v>0</v>
      </c>
      <c r="C127">
        <v>0</v>
      </c>
      <c r="D127">
        <v>11594191</v>
      </c>
      <c r="E127">
        <v>0</v>
      </c>
      <c r="F127">
        <v>11883531</v>
      </c>
      <c r="G127">
        <v>2660226</v>
      </c>
      <c r="H127">
        <v>0</v>
      </c>
      <c r="I127">
        <v>0</v>
      </c>
      <c r="J127">
        <v>0</v>
      </c>
      <c r="K127">
        <v>33401000</v>
      </c>
      <c r="L127">
        <v>0</v>
      </c>
      <c r="M127">
        <v>1189809</v>
      </c>
      <c r="N127">
        <v>14802000</v>
      </c>
      <c r="O127">
        <v>15000000</v>
      </c>
      <c r="P127">
        <v>817748</v>
      </c>
      <c r="Q127">
        <v>11713548</v>
      </c>
      <c r="R127">
        <v>3298443</v>
      </c>
      <c r="S127">
        <v>3137421</v>
      </c>
    </row>
    <row r="128" spans="1:19" x14ac:dyDescent="0.25">
      <c r="A128">
        <v>127</v>
      </c>
      <c r="B128">
        <v>0</v>
      </c>
      <c r="C128">
        <v>0</v>
      </c>
      <c r="D128">
        <v>28148158</v>
      </c>
      <c r="E128">
        <v>0</v>
      </c>
      <c r="F128">
        <v>6699756</v>
      </c>
      <c r="G128">
        <v>2660226</v>
      </c>
      <c r="H128">
        <v>0</v>
      </c>
      <c r="I128">
        <v>0</v>
      </c>
      <c r="J128">
        <v>0</v>
      </c>
      <c r="K128">
        <v>35000000</v>
      </c>
      <c r="L128">
        <v>0</v>
      </c>
      <c r="M128">
        <v>1189809</v>
      </c>
      <c r="N128">
        <v>12637948</v>
      </c>
      <c r="O128">
        <v>0</v>
      </c>
      <c r="P128">
        <v>1358140</v>
      </c>
      <c r="Q128">
        <v>4034461</v>
      </c>
      <c r="R128">
        <v>3364314</v>
      </c>
      <c r="S128">
        <v>3137544</v>
      </c>
    </row>
    <row r="129" spans="1:19" x14ac:dyDescent="0.25">
      <c r="A129">
        <v>128</v>
      </c>
      <c r="B129">
        <v>0</v>
      </c>
      <c r="C129">
        <v>0</v>
      </c>
      <c r="D129">
        <v>19171588</v>
      </c>
      <c r="E129">
        <v>0</v>
      </c>
      <c r="F129">
        <v>6763602</v>
      </c>
      <c r="G129">
        <v>2660226</v>
      </c>
      <c r="H129">
        <v>0</v>
      </c>
      <c r="I129">
        <v>0</v>
      </c>
      <c r="J129">
        <v>0</v>
      </c>
      <c r="K129">
        <v>35000000</v>
      </c>
      <c r="L129">
        <v>1000</v>
      </c>
      <c r="M129">
        <v>1189809</v>
      </c>
      <c r="N129">
        <v>14802000</v>
      </c>
      <c r="O129">
        <v>0</v>
      </c>
      <c r="P129">
        <v>6149740</v>
      </c>
      <c r="Q129">
        <v>9609828</v>
      </c>
      <c r="R129">
        <v>3284573</v>
      </c>
      <c r="S129">
        <v>3137632</v>
      </c>
    </row>
    <row r="130" spans="1:19" x14ac:dyDescent="0.25">
      <c r="A130">
        <v>129</v>
      </c>
      <c r="B130">
        <v>0</v>
      </c>
      <c r="C130">
        <v>0</v>
      </c>
      <c r="D130">
        <v>31709660</v>
      </c>
      <c r="E130">
        <v>0</v>
      </c>
      <c r="F130">
        <v>6127774</v>
      </c>
      <c r="G130">
        <v>2660226</v>
      </c>
      <c r="H130">
        <v>0</v>
      </c>
      <c r="I130">
        <v>0</v>
      </c>
      <c r="J130">
        <v>0</v>
      </c>
      <c r="K130">
        <v>29974100</v>
      </c>
      <c r="L130">
        <v>0</v>
      </c>
      <c r="M130">
        <v>1189809</v>
      </c>
      <c r="N130">
        <v>14802000</v>
      </c>
      <c r="O130">
        <v>0</v>
      </c>
      <c r="P130">
        <v>393000</v>
      </c>
      <c r="Q130">
        <v>260112</v>
      </c>
      <c r="R130">
        <v>3378560</v>
      </c>
      <c r="S130">
        <v>3137420</v>
      </c>
    </row>
    <row r="131" spans="1:19" x14ac:dyDescent="0.25">
      <c r="A131">
        <v>130</v>
      </c>
      <c r="B131">
        <v>0</v>
      </c>
      <c r="C131">
        <v>0</v>
      </c>
      <c r="D131">
        <v>22880169</v>
      </c>
      <c r="E131">
        <v>0</v>
      </c>
      <c r="F131">
        <v>7375652</v>
      </c>
      <c r="G131">
        <v>2660226</v>
      </c>
      <c r="H131">
        <v>0</v>
      </c>
      <c r="I131">
        <v>216188</v>
      </c>
      <c r="J131">
        <v>0</v>
      </c>
      <c r="K131">
        <v>34138658</v>
      </c>
      <c r="L131">
        <v>2000</v>
      </c>
      <c r="M131">
        <v>1189809</v>
      </c>
      <c r="N131">
        <v>14802000</v>
      </c>
      <c r="O131">
        <v>0</v>
      </c>
      <c r="P131">
        <v>3082408</v>
      </c>
      <c r="Q131">
        <v>5527128</v>
      </c>
      <c r="R131">
        <v>3346258</v>
      </c>
      <c r="S131">
        <v>3137436</v>
      </c>
    </row>
    <row r="132" spans="1:19" x14ac:dyDescent="0.25">
      <c r="A132">
        <v>131</v>
      </c>
      <c r="B132">
        <v>0</v>
      </c>
      <c r="C132">
        <v>0</v>
      </c>
      <c r="D132">
        <v>4988684</v>
      </c>
      <c r="E132">
        <v>0</v>
      </c>
      <c r="F132">
        <v>12745021</v>
      </c>
      <c r="G132">
        <v>2660226</v>
      </c>
      <c r="H132">
        <v>0</v>
      </c>
      <c r="I132">
        <v>7234187</v>
      </c>
      <c r="J132">
        <v>0</v>
      </c>
      <c r="K132">
        <v>35000000</v>
      </c>
      <c r="L132">
        <v>1200000</v>
      </c>
      <c r="M132">
        <v>1189809</v>
      </c>
      <c r="N132">
        <v>14802000</v>
      </c>
      <c r="O132">
        <v>9272712</v>
      </c>
      <c r="P132">
        <v>393000</v>
      </c>
      <c r="Q132">
        <v>11858429</v>
      </c>
      <c r="R132">
        <v>3285813</v>
      </c>
      <c r="S132">
        <v>3137414</v>
      </c>
    </row>
    <row r="133" spans="1:19" x14ac:dyDescent="0.25">
      <c r="A133">
        <v>132</v>
      </c>
      <c r="B133">
        <v>0</v>
      </c>
      <c r="C133">
        <v>0</v>
      </c>
      <c r="D133">
        <v>30072873</v>
      </c>
      <c r="E133">
        <v>0</v>
      </c>
      <c r="F133">
        <v>3144848</v>
      </c>
      <c r="G133">
        <v>2660226</v>
      </c>
      <c r="H133">
        <v>0</v>
      </c>
      <c r="I133">
        <v>0</v>
      </c>
      <c r="J133">
        <v>0</v>
      </c>
      <c r="K133">
        <v>35000000</v>
      </c>
      <c r="L133">
        <v>1149883</v>
      </c>
      <c r="M133">
        <v>1189809</v>
      </c>
      <c r="N133">
        <v>14802000</v>
      </c>
      <c r="O133">
        <v>9665712</v>
      </c>
      <c r="P133">
        <v>0</v>
      </c>
      <c r="Q133">
        <v>967742</v>
      </c>
      <c r="R133">
        <v>3378560</v>
      </c>
      <c r="S133">
        <v>3138148</v>
      </c>
    </row>
    <row r="134" spans="1:19" x14ac:dyDescent="0.25">
      <c r="A134">
        <v>133</v>
      </c>
      <c r="B134">
        <v>50800</v>
      </c>
      <c r="C134">
        <v>0</v>
      </c>
      <c r="D134">
        <v>12522637</v>
      </c>
      <c r="E134">
        <v>0</v>
      </c>
      <c r="F134">
        <v>4456899</v>
      </c>
      <c r="G134">
        <v>2660226</v>
      </c>
      <c r="H134">
        <v>1347844</v>
      </c>
      <c r="I134">
        <v>414607</v>
      </c>
      <c r="J134">
        <v>0</v>
      </c>
      <c r="K134">
        <v>35000000</v>
      </c>
      <c r="L134">
        <v>2000</v>
      </c>
      <c r="M134">
        <v>1189809</v>
      </c>
      <c r="N134">
        <v>14802000</v>
      </c>
      <c r="O134">
        <v>9868427</v>
      </c>
      <c r="P134">
        <v>6149740</v>
      </c>
      <c r="Q134">
        <v>10724862</v>
      </c>
      <c r="R134">
        <v>3279815</v>
      </c>
      <c r="S134">
        <v>3137255</v>
      </c>
    </row>
    <row r="135" spans="1:19" x14ac:dyDescent="0.25">
      <c r="A135">
        <v>134</v>
      </c>
      <c r="B135">
        <v>0</v>
      </c>
      <c r="C135">
        <v>0</v>
      </c>
      <c r="D135">
        <v>28108524</v>
      </c>
      <c r="E135">
        <v>0</v>
      </c>
      <c r="F135">
        <v>8370739</v>
      </c>
      <c r="G135">
        <v>2519026</v>
      </c>
      <c r="H135">
        <v>0</v>
      </c>
      <c r="I135">
        <v>0</v>
      </c>
      <c r="J135">
        <v>0</v>
      </c>
      <c r="K135">
        <v>24662682</v>
      </c>
      <c r="L135">
        <v>0</v>
      </c>
      <c r="M135">
        <v>1189809</v>
      </c>
      <c r="N135">
        <v>14802000</v>
      </c>
      <c r="O135">
        <v>9272712</v>
      </c>
      <c r="P135">
        <v>6149740</v>
      </c>
      <c r="Q135">
        <v>11700367</v>
      </c>
      <c r="R135">
        <v>3377878</v>
      </c>
      <c r="S135">
        <v>3137549</v>
      </c>
    </row>
    <row r="136" spans="1:19" x14ac:dyDescent="0.25">
      <c r="A136">
        <v>135</v>
      </c>
      <c r="B136">
        <v>66198</v>
      </c>
      <c r="C136">
        <v>0</v>
      </c>
      <c r="D136">
        <v>7906731</v>
      </c>
      <c r="E136">
        <v>0</v>
      </c>
      <c r="F136">
        <v>6266941</v>
      </c>
      <c r="G136">
        <v>2660226</v>
      </c>
      <c r="H136">
        <v>1997351</v>
      </c>
      <c r="I136">
        <v>0</v>
      </c>
      <c r="J136">
        <v>0</v>
      </c>
      <c r="K136">
        <v>35000000</v>
      </c>
      <c r="L136">
        <v>1200000</v>
      </c>
      <c r="M136">
        <v>1189809</v>
      </c>
      <c r="N136">
        <v>14802000</v>
      </c>
      <c r="O136">
        <v>12729087</v>
      </c>
      <c r="P136">
        <v>15393000</v>
      </c>
      <c r="Q136">
        <v>15349356</v>
      </c>
      <c r="R136">
        <v>3326283</v>
      </c>
      <c r="S136">
        <v>3137365</v>
      </c>
    </row>
    <row r="137" spans="1:19" x14ac:dyDescent="0.25">
      <c r="A137">
        <v>136</v>
      </c>
      <c r="B137">
        <v>0</v>
      </c>
      <c r="C137">
        <v>0</v>
      </c>
      <c r="D137">
        <v>15597297</v>
      </c>
      <c r="E137">
        <v>0</v>
      </c>
      <c r="F137">
        <v>4167396</v>
      </c>
      <c r="G137">
        <v>2660226</v>
      </c>
      <c r="H137">
        <v>0</v>
      </c>
      <c r="I137">
        <v>1267330</v>
      </c>
      <c r="J137">
        <v>0</v>
      </c>
      <c r="K137">
        <v>35000000</v>
      </c>
      <c r="L137">
        <v>1500</v>
      </c>
      <c r="M137">
        <v>1189809</v>
      </c>
      <c r="N137">
        <v>14802000</v>
      </c>
      <c r="O137">
        <v>9272712</v>
      </c>
      <c r="P137">
        <v>6149740</v>
      </c>
      <c r="Q137">
        <v>12819409</v>
      </c>
      <c r="R137">
        <v>3286471</v>
      </c>
      <c r="S137">
        <v>3137249</v>
      </c>
    </row>
    <row r="138" spans="1:19" x14ac:dyDescent="0.25">
      <c r="A138">
        <v>137</v>
      </c>
      <c r="B138">
        <v>0</v>
      </c>
      <c r="C138">
        <v>0</v>
      </c>
      <c r="D138">
        <v>28150873</v>
      </c>
      <c r="E138">
        <v>0</v>
      </c>
      <c r="F138">
        <v>7231580</v>
      </c>
      <c r="G138">
        <v>2660226</v>
      </c>
      <c r="H138">
        <v>41531</v>
      </c>
      <c r="I138">
        <v>0</v>
      </c>
      <c r="J138">
        <v>5000000</v>
      </c>
      <c r="K138">
        <v>24600937</v>
      </c>
      <c r="L138">
        <v>0</v>
      </c>
      <c r="M138">
        <v>1189809</v>
      </c>
      <c r="N138">
        <v>10124819</v>
      </c>
      <c r="O138">
        <v>15000000</v>
      </c>
      <c r="P138">
        <v>15393000</v>
      </c>
      <c r="Q138">
        <v>7002867</v>
      </c>
      <c r="R138">
        <v>3378560</v>
      </c>
      <c r="S138">
        <v>3137581</v>
      </c>
    </row>
    <row r="139" spans="1:19" x14ac:dyDescent="0.25">
      <c r="A139">
        <v>138</v>
      </c>
      <c r="B139">
        <v>0</v>
      </c>
      <c r="C139">
        <v>0</v>
      </c>
      <c r="D139">
        <v>28445654</v>
      </c>
      <c r="E139">
        <v>0</v>
      </c>
      <c r="F139">
        <v>4043106</v>
      </c>
      <c r="G139">
        <v>2660226</v>
      </c>
      <c r="H139">
        <v>14666</v>
      </c>
      <c r="I139">
        <v>0</v>
      </c>
      <c r="J139">
        <v>0</v>
      </c>
      <c r="K139">
        <v>32896161</v>
      </c>
      <c r="L139">
        <v>0</v>
      </c>
      <c r="M139">
        <v>1189809</v>
      </c>
      <c r="N139">
        <v>11272107</v>
      </c>
      <c r="O139">
        <v>9272712</v>
      </c>
      <c r="P139">
        <v>6155090</v>
      </c>
      <c r="Q139">
        <v>12965723</v>
      </c>
      <c r="R139">
        <v>3367986</v>
      </c>
      <c r="S139">
        <v>3137659</v>
      </c>
    </row>
    <row r="140" spans="1:19" x14ac:dyDescent="0.25">
      <c r="A140">
        <v>139</v>
      </c>
      <c r="B140">
        <v>0</v>
      </c>
      <c r="C140">
        <v>0</v>
      </c>
      <c r="D140">
        <v>29182573</v>
      </c>
      <c r="E140">
        <v>0</v>
      </c>
      <c r="F140">
        <v>6759577</v>
      </c>
      <c r="G140">
        <v>2660226</v>
      </c>
      <c r="H140">
        <v>0</v>
      </c>
      <c r="I140">
        <v>0</v>
      </c>
      <c r="J140">
        <v>0</v>
      </c>
      <c r="K140">
        <v>30095043</v>
      </c>
      <c r="L140">
        <v>0</v>
      </c>
      <c r="M140">
        <v>1189809</v>
      </c>
      <c r="N140">
        <v>14802000</v>
      </c>
      <c r="O140">
        <v>0</v>
      </c>
      <c r="P140">
        <v>2568517</v>
      </c>
      <c r="Q140">
        <v>91103</v>
      </c>
      <c r="R140">
        <v>3378560</v>
      </c>
      <c r="S140">
        <v>3137637</v>
      </c>
    </row>
    <row r="141" spans="1:19" x14ac:dyDescent="0.25">
      <c r="A141">
        <v>140</v>
      </c>
      <c r="B141">
        <v>0</v>
      </c>
      <c r="C141">
        <v>0</v>
      </c>
      <c r="D141">
        <v>14223641</v>
      </c>
      <c r="E141">
        <v>0</v>
      </c>
      <c r="F141">
        <v>5579562</v>
      </c>
      <c r="G141">
        <v>2660226</v>
      </c>
      <c r="H141">
        <v>0</v>
      </c>
      <c r="I141">
        <v>0</v>
      </c>
      <c r="J141">
        <v>0</v>
      </c>
      <c r="K141">
        <v>35000000</v>
      </c>
      <c r="L141">
        <v>1500</v>
      </c>
      <c r="M141">
        <v>1189809</v>
      </c>
      <c r="N141">
        <v>13520050</v>
      </c>
      <c r="O141">
        <v>9272712</v>
      </c>
      <c r="P141">
        <v>13605284</v>
      </c>
      <c r="Q141">
        <v>12480661</v>
      </c>
      <c r="R141">
        <v>3326483</v>
      </c>
      <c r="S141">
        <v>3137249</v>
      </c>
    </row>
    <row r="142" spans="1:19" x14ac:dyDescent="0.25">
      <c r="A142">
        <v>141</v>
      </c>
      <c r="B142">
        <v>414359</v>
      </c>
      <c r="C142">
        <v>0</v>
      </c>
      <c r="D142">
        <v>817143</v>
      </c>
      <c r="E142">
        <v>0</v>
      </c>
      <c r="F142">
        <v>10917071</v>
      </c>
      <c r="G142">
        <v>2660226</v>
      </c>
      <c r="H142">
        <v>0</v>
      </c>
      <c r="I142">
        <v>6560098</v>
      </c>
      <c r="J142">
        <v>0</v>
      </c>
      <c r="K142">
        <v>35000000</v>
      </c>
      <c r="L142">
        <v>2500</v>
      </c>
      <c r="M142">
        <v>1189809</v>
      </c>
      <c r="N142">
        <v>14802000</v>
      </c>
      <c r="O142">
        <v>9272712</v>
      </c>
      <c r="P142">
        <v>12867882</v>
      </c>
      <c r="Q142">
        <v>15067000</v>
      </c>
      <c r="R142">
        <v>3326283</v>
      </c>
      <c r="S142">
        <v>3137249</v>
      </c>
    </row>
    <row r="143" spans="1:19" x14ac:dyDescent="0.25">
      <c r="A143">
        <v>142</v>
      </c>
      <c r="B143">
        <v>0</v>
      </c>
      <c r="C143">
        <v>0</v>
      </c>
      <c r="D143">
        <v>21976529</v>
      </c>
      <c r="E143">
        <v>0</v>
      </c>
      <c r="F143">
        <v>3134385</v>
      </c>
      <c r="G143">
        <v>2660226</v>
      </c>
      <c r="H143">
        <v>0</v>
      </c>
      <c r="I143">
        <v>0</v>
      </c>
      <c r="J143">
        <v>0</v>
      </c>
      <c r="K143">
        <v>35000000</v>
      </c>
      <c r="L143">
        <v>1200000</v>
      </c>
      <c r="M143">
        <v>1189809</v>
      </c>
      <c r="N143">
        <v>14802000</v>
      </c>
      <c r="O143">
        <v>9272712</v>
      </c>
      <c r="P143">
        <v>836763</v>
      </c>
      <c r="Q143">
        <v>12395819</v>
      </c>
      <c r="R143">
        <v>3459879</v>
      </c>
      <c r="S143">
        <v>3137379</v>
      </c>
    </row>
    <row r="144" spans="1:19" x14ac:dyDescent="0.25">
      <c r="A144">
        <v>143</v>
      </c>
      <c r="B144">
        <v>0</v>
      </c>
      <c r="C144">
        <v>0</v>
      </c>
      <c r="D144">
        <v>667533</v>
      </c>
      <c r="E144">
        <v>0</v>
      </c>
      <c r="F144">
        <v>17859415</v>
      </c>
      <c r="G144">
        <v>2660226</v>
      </c>
      <c r="H144">
        <v>0</v>
      </c>
      <c r="I144">
        <v>8329560</v>
      </c>
      <c r="J144">
        <v>0</v>
      </c>
      <c r="K144">
        <v>35000000</v>
      </c>
      <c r="L144">
        <v>1200000</v>
      </c>
      <c r="M144">
        <v>1189809</v>
      </c>
      <c r="N144">
        <v>13726058</v>
      </c>
      <c r="O144">
        <v>9272712</v>
      </c>
      <c r="P144">
        <v>4699736</v>
      </c>
      <c r="Q144">
        <v>7680151</v>
      </c>
      <c r="R144">
        <v>3369484</v>
      </c>
      <c r="S144">
        <v>3137256</v>
      </c>
    </row>
    <row r="145" spans="1:19" x14ac:dyDescent="0.25">
      <c r="A145">
        <v>144</v>
      </c>
      <c r="B145">
        <v>0</v>
      </c>
      <c r="C145">
        <v>0</v>
      </c>
      <c r="D145">
        <v>27917766</v>
      </c>
      <c r="E145">
        <v>0</v>
      </c>
      <c r="F145">
        <v>2712244</v>
      </c>
      <c r="G145">
        <v>2660226</v>
      </c>
      <c r="H145">
        <v>0</v>
      </c>
      <c r="I145">
        <v>0</v>
      </c>
      <c r="J145">
        <v>0</v>
      </c>
      <c r="K145">
        <v>35000000</v>
      </c>
      <c r="L145">
        <v>1200000</v>
      </c>
      <c r="M145">
        <v>1189809</v>
      </c>
      <c r="N145">
        <v>14802000</v>
      </c>
      <c r="O145">
        <v>6472390</v>
      </c>
      <c r="P145">
        <v>1033707</v>
      </c>
      <c r="Q145">
        <v>8706738</v>
      </c>
      <c r="R145">
        <v>3339678</v>
      </c>
      <c r="S145">
        <v>3137831</v>
      </c>
    </row>
    <row r="146" spans="1:19" x14ac:dyDescent="0.25">
      <c r="A146">
        <v>145</v>
      </c>
      <c r="B146">
        <v>0</v>
      </c>
      <c r="C146">
        <v>0</v>
      </c>
      <c r="D146">
        <v>24090652</v>
      </c>
      <c r="E146">
        <v>0</v>
      </c>
      <c r="F146">
        <v>5848228</v>
      </c>
      <c r="G146">
        <v>2660226</v>
      </c>
      <c r="H146">
        <v>0</v>
      </c>
      <c r="I146">
        <v>0</v>
      </c>
      <c r="J146">
        <v>0</v>
      </c>
      <c r="K146">
        <v>35000000</v>
      </c>
      <c r="L146">
        <v>2000</v>
      </c>
      <c r="M146">
        <v>1189809</v>
      </c>
      <c r="N146">
        <v>14802000</v>
      </c>
      <c r="O146">
        <v>9272712</v>
      </c>
      <c r="P146">
        <v>393000</v>
      </c>
      <c r="Q146">
        <v>2170214</v>
      </c>
      <c r="R146">
        <v>1260346</v>
      </c>
      <c r="S146">
        <v>3137424</v>
      </c>
    </row>
    <row r="147" spans="1:19" x14ac:dyDescent="0.25">
      <c r="A147">
        <v>146</v>
      </c>
      <c r="B147">
        <v>0</v>
      </c>
      <c r="C147">
        <v>0</v>
      </c>
      <c r="D147">
        <v>29912676</v>
      </c>
      <c r="E147">
        <v>0</v>
      </c>
      <c r="F147">
        <v>6899630</v>
      </c>
      <c r="G147">
        <v>2660226</v>
      </c>
      <c r="H147">
        <v>0</v>
      </c>
      <c r="I147">
        <v>0</v>
      </c>
      <c r="J147">
        <v>5000000</v>
      </c>
      <c r="K147">
        <v>19915855</v>
      </c>
      <c r="L147">
        <v>0</v>
      </c>
      <c r="M147">
        <v>1189809</v>
      </c>
      <c r="N147">
        <v>14802000</v>
      </c>
      <c r="O147">
        <v>9272712</v>
      </c>
      <c r="P147">
        <v>6155090</v>
      </c>
      <c r="Q147">
        <v>11188493</v>
      </c>
      <c r="R147">
        <v>2816903</v>
      </c>
      <c r="S147">
        <v>3137609</v>
      </c>
    </row>
    <row r="148" spans="1:19" x14ac:dyDescent="0.25">
      <c r="A148">
        <v>147</v>
      </c>
      <c r="B148">
        <v>0</v>
      </c>
      <c r="C148">
        <v>0</v>
      </c>
      <c r="D148">
        <v>8293039</v>
      </c>
      <c r="E148">
        <v>0</v>
      </c>
      <c r="F148">
        <v>11776163</v>
      </c>
      <c r="G148">
        <v>2660226</v>
      </c>
      <c r="H148">
        <v>2281416</v>
      </c>
      <c r="I148">
        <v>7201458</v>
      </c>
      <c r="J148">
        <v>0</v>
      </c>
      <c r="K148">
        <v>20366223</v>
      </c>
      <c r="L148">
        <v>0</v>
      </c>
      <c r="M148">
        <v>1189809</v>
      </c>
      <c r="N148">
        <v>14802000</v>
      </c>
      <c r="O148">
        <v>15000000</v>
      </c>
      <c r="P148">
        <v>11396748</v>
      </c>
      <c r="Q148">
        <v>7055742</v>
      </c>
      <c r="R148">
        <v>3318100</v>
      </c>
      <c r="S148">
        <v>3137249</v>
      </c>
    </row>
    <row r="149" spans="1:19" x14ac:dyDescent="0.25">
      <c r="A149">
        <v>148</v>
      </c>
      <c r="B149">
        <v>0</v>
      </c>
      <c r="C149">
        <v>0</v>
      </c>
      <c r="D149">
        <v>23445346</v>
      </c>
      <c r="E149">
        <v>0</v>
      </c>
      <c r="F149">
        <v>4157872</v>
      </c>
      <c r="G149">
        <v>2660226</v>
      </c>
      <c r="H149">
        <v>0</v>
      </c>
      <c r="I149">
        <v>328929</v>
      </c>
      <c r="J149">
        <v>0</v>
      </c>
      <c r="K149">
        <v>27218965</v>
      </c>
      <c r="L149">
        <v>500</v>
      </c>
      <c r="M149">
        <v>1189809</v>
      </c>
      <c r="N149">
        <v>14802000</v>
      </c>
      <c r="O149">
        <v>9272712</v>
      </c>
      <c r="P149">
        <v>6858983</v>
      </c>
      <c r="Q149">
        <v>13420136</v>
      </c>
      <c r="R149">
        <v>3361961</v>
      </c>
      <c r="S149">
        <v>3137257</v>
      </c>
    </row>
    <row r="150" spans="1:19" x14ac:dyDescent="0.25">
      <c r="A150">
        <v>149</v>
      </c>
      <c r="B150">
        <v>0</v>
      </c>
      <c r="C150">
        <v>0</v>
      </c>
      <c r="D150">
        <v>30812879</v>
      </c>
      <c r="E150">
        <v>0</v>
      </c>
      <c r="F150">
        <v>1774966</v>
      </c>
      <c r="G150">
        <v>2660226</v>
      </c>
      <c r="H150">
        <v>0</v>
      </c>
      <c r="I150">
        <v>0</v>
      </c>
      <c r="J150">
        <v>0</v>
      </c>
      <c r="K150">
        <v>29808684</v>
      </c>
      <c r="L150">
        <v>0</v>
      </c>
      <c r="M150">
        <v>1189809</v>
      </c>
      <c r="N150">
        <v>13782051</v>
      </c>
      <c r="O150">
        <v>9272712</v>
      </c>
      <c r="P150">
        <v>6149740</v>
      </c>
      <c r="Q150">
        <v>11935867</v>
      </c>
      <c r="R150">
        <v>3378560</v>
      </c>
      <c r="S150">
        <v>3138133</v>
      </c>
    </row>
    <row r="151" spans="1:19" x14ac:dyDescent="0.25">
      <c r="A151">
        <v>150</v>
      </c>
      <c r="B151">
        <v>0</v>
      </c>
      <c r="C151">
        <v>0</v>
      </c>
      <c r="D151">
        <v>26451891</v>
      </c>
      <c r="E151">
        <v>0</v>
      </c>
      <c r="F151">
        <v>5771081</v>
      </c>
      <c r="G151">
        <v>2660226</v>
      </c>
      <c r="H151">
        <v>0</v>
      </c>
      <c r="I151">
        <v>0</v>
      </c>
      <c r="J151">
        <v>0</v>
      </c>
      <c r="K151">
        <v>25201174</v>
      </c>
      <c r="L151">
        <v>0</v>
      </c>
      <c r="M151">
        <v>1189809</v>
      </c>
      <c r="N151">
        <v>14802000</v>
      </c>
      <c r="O151">
        <v>9272712</v>
      </c>
      <c r="P151">
        <v>6149740</v>
      </c>
      <c r="Q151">
        <v>9922299</v>
      </c>
      <c r="R151">
        <v>3350048</v>
      </c>
      <c r="S151">
        <v>3137785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theme="5" tint="-0.249977111117893"/>
  </sheetPr>
  <dimension ref="A1"/>
  <sheetViews>
    <sheetView zoomScale="70" zoomScaleNormal="70" workbookViewId="0">
      <selection activeCell="L12" sqref="L12"/>
    </sheetView>
  </sheetViews>
  <sheetFormatPr defaultRowHeight="13.8" x14ac:dyDescent="0.25"/>
  <sheetData/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2:R12"/>
  <sheetViews>
    <sheetView workbookViewId="0">
      <selection activeCell="F22" sqref="F22"/>
    </sheetView>
  </sheetViews>
  <sheetFormatPr defaultRowHeight="13.8" x14ac:dyDescent="0.25"/>
  <sheetData>
    <row r="2" spans="1:18" ht="14.4" x14ac:dyDescent="0.3">
      <c r="B2" s="88" t="s">
        <v>437</v>
      </c>
      <c r="C2" t="s">
        <v>438</v>
      </c>
      <c r="D2" t="s">
        <v>439</v>
      </c>
      <c r="E2" t="s">
        <v>440</v>
      </c>
      <c r="K2" s="88" t="s">
        <v>437</v>
      </c>
      <c r="L2" s="89" t="s">
        <v>438</v>
      </c>
      <c r="M2" s="89" t="s">
        <v>439</v>
      </c>
      <c r="N2" s="89" t="s">
        <v>440</v>
      </c>
    </row>
    <row r="3" spans="1:18" x14ac:dyDescent="0.25">
      <c r="B3" s="90">
        <v>-0.54</v>
      </c>
      <c r="C3" s="91">
        <v>0</v>
      </c>
      <c r="D3" s="92">
        <v>2.1</v>
      </c>
      <c r="E3" s="90" t="s">
        <v>452</v>
      </c>
      <c r="K3" s="93">
        <v>-0.54</v>
      </c>
      <c r="L3" s="91">
        <v>0</v>
      </c>
      <c r="M3" s="92">
        <v>2.1</v>
      </c>
      <c r="N3" s="90" t="s">
        <v>453</v>
      </c>
      <c r="R3">
        <f>ABS(K3)</f>
        <v>0.54</v>
      </c>
    </row>
    <row r="4" spans="1:18" x14ac:dyDescent="0.25">
      <c r="B4" s="94">
        <v>0.46</v>
      </c>
      <c r="C4" s="94">
        <v>4.0000000000000001E-3</v>
      </c>
      <c r="D4" s="96">
        <v>7.6</v>
      </c>
      <c r="E4" s="94" t="s">
        <v>454</v>
      </c>
      <c r="K4" s="93">
        <v>0.36</v>
      </c>
      <c r="L4" s="90">
        <v>1E-3</v>
      </c>
      <c r="M4" s="92">
        <v>3</v>
      </c>
      <c r="N4" s="90" t="s">
        <v>444</v>
      </c>
      <c r="R4">
        <f t="shared" ref="R4:R6" si="0">ABS(K4)</f>
        <v>0.36</v>
      </c>
    </row>
    <row r="5" spans="1:18" x14ac:dyDescent="0.25">
      <c r="B5" s="90">
        <v>0.36</v>
      </c>
      <c r="C5" s="90">
        <v>1E-3</v>
      </c>
      <c r="D5" s="92">
        <v>3</v>
      </c>
      <c r="E5" s="90" t="s">
        <v>443</v>
      </c>
      <c r="K5" s="93">
        <v>0.26</v>
      </c>
      <c r="L5" s="90">
        <v>2.3E-2</v>
      </c>
      <c r="M5" s="92">
        <v>4</v>
      </c>
      <c r="N5" s="90" t="s">
        <v>455</v>
      </c>
      <c r="R5">
        <f t="shared" si="0"/>
        <v>0.26</v>
      </c>
    </row>
    <row r="6" spans="1:18" x14ac:dyDescent="0.25">
      <c r="B6" s="94">
        <v>-0.34</v>
      </c>
      <c r="C6" s="94">
        <v>2E-3</v>
      </c>
      <c r="D6" s="96">
        <v>3.5</v>
      </c>
      <c r="E6" s="95" t="s">
        <v>456</v>
      </c>
      <c r="K6" s="93">
        <v>-0.22</v>
      </c>
      <c r="L6" s="90">
        <v>1.2E-2</v>
      </c>
      <c r="M6" s="92">
        <v>2.2999999999999998</v>
      </c>
      <c r="N6" s="90" t="s">
        <v>469</v>
      </c>
      <c r="R6">
        <f t="shared" si="0"/>
        <v>0.22</v>
      </c>
    </row>
    <row r="7" spans="1:18" x14ac:dyDescent="0.25">
      <c r="B7" s="94">
        <v>-0.3</v>
      </c>
      <c r="C7" s="94">
        <v>4.8000000000000001E-2</v>
      </c>
      <c r="D7" s="96">
        <v>7</v>
      </c>
      <c r="E7" s="94" t="s">
        <v>457</v>
      </c>
    </row>
    <row r="8" spans="1:18" x14ac:dyDescent="0.25">
      <c r="B8" s="90">
        <v>0.26</v>
      </c>
      <c r="C8" s="90">
        <v>2.3E-2</v>
      </c>
      <c r="D8" s="92">
        <v>4</v>
      </c>
      <c r="E8" s="90" t="s">
        <v>449</v>
      </c>
    </row>
    <row r="9" spans="1:18" x14ac:dyDescent="0.25">
      <c r="B9" s="94">
        <v>0.24</v>
      </c>
      <c r="C9" s="94">
        <v>1.0999999999999999E-2</v>
      </c>
      <c r="D9" s="96">
        <v>2.7</v>
      </c>
      <c r="E9" s="95" t="s">
        <v>458</v>
      </c>
    </row>
    <row r="10" spans="1:18" x14ac:dyDescent="0.25">
      <c r="B10" s="90">
        <v>-0.22</v>
      </c>
      <c r="C10" s="90">
        <v>1.2E-2</v>
      </c>
      <c r="D10" s="92">
        <v>2.2999999999999998</v>
      </c>
      <c r="E10" s="90" t="s">
        <v>448</v>
      </c>
    </row>
    <row r="11" spans="1:18" x14ac:dyDescent="0.25">
      <c r="A11" t="s">
        <v>468</v>
      </c>
      <c r="B11" s="94">
        <v>-0.19</v>
      </c>
      <c r="C11" s="94">
        <v>2.1000000000000001E-2</v>
      </c>
      <c r="D11" s="96">
        <v>2</v>
      </c>
      <c r="E11" s="95" t="s">
        <v>459</v>
      </c>
    </row>
    <row r="12" spans="1:18" x14ac:dyDescent="0.25">
      <c r="B12" s="94">
        <v>0.18</v>
      </c>
      <c r="C12" s="97">
        <v>0.03</v>
      </c>
      <c r="D12" s="96">
        <v>2.1</v>
      </c>
      <c r="E12" s="95" t="s">
        <v>460</v>
      </c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FFFF00"/>
  </sheetPr>
  <dimension ref="G11"/>
  <sheetViews>
    <sheetView workbookViewId="0">
      <selection activeCell="G10" sqref="G10"/>
    </sheetView>
  </sheetViews>
  <sheetFormatPr defaultRowHeight="13.8" x14ac:dyDescent="0.25"/>
  <sheetData>
    <row r="11" spans="7:7" x14ac:dyDescent="0.25">
      <c r="G11" s="101"/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6">
    <tabColor theme="5" tint="0.39997558519241921"/>
  </sheetPr>
  <dimension ref="C6:MU216"/>
  <sheetViews>
    <sheetView topLeftCell="Q52" zoomScale="70" zoomScaleNormal="70" workbookViewId="0">
      <selection activeCell="AE65" sqref="AE65"/>
    </sheetView>
  </sheetViews>
  <sheetFormatPr defaultRowHeight="16.8" x14ac:dyDescent="0.45"/>
  <cols>
    <col min="1" max="1" width="6.19921875" style="1" customWidth="1"/>
    <col min="2" max="2" width="2.59765625" style="1" customWidth="1"/>
    <col min="3" max="3" width="6.19921875" style="1" customWidth="1"/>
    <col min="4" max="4" width="19.19921875" style="1" customWidth="1"/>
    <col min="5" max="5" width="52.19921875" style="1" customWidth="1"/>
    <col min="6" max="10" width="5.19921875" style="1" customWidth="1"/>
    <col min="11" max="11" width="26.5" style="1" customWidth="1"/>
    <col min="12" max="12" width="8.8984375" style="1" customWidth="1"/>
    <col min="13" max="13" width="5.19921875" style="1" customWidth="1"/>
    <col min="14" max="18" width="2.3984375" style="1" customWidth="1"/>
    <col min="19" max="19" width="6.19921875" style="1" customWidth="1"/>
    <col min="20" max="20" width="35.3984375" style="1" customWidth="1"/>
    <col min="21" max="21" width="13.796875" style="1" customWidth="1"/>
    <col min="22" max="29" width="5.19921875" style="1" customWidth="1"/>
    <col min="30" max="30" width="8.796875" style="1"/>
    <col min="31" max="31" width="3.09765625" style="1" customWidth="1"/>
    <col min="32" max="32" width="20.296875" style="1" customWidth="1"/>
    <col min="33" max="33" width="11.296875" style="1" customWidth="1"/>
    <col min="34" max="34" width="11.296875" style="1" bestFit="1" customWidth="1"/>
    <col min="35" max="35" width="6.19921875" style="1" customWidth="1"/>
    <col min="36" max="36" width="33" style="1" customWidth="1"/>
    <col min="37" max="37" width="13.796875" style="1" customWidth="1"/>
    <col min="38" max="45" width="5.19921875" style="1" customWidth="1"/>
    <col min="46" max="47" width="8.796875" style="1"/>
    <col min="48" max="48" width="2.19921875" style="1" customWidth="1"/>
    <col min="49" max="49" width="31.3984375" style="1" customWidth="1"/>
    <col min="50" max="50" width="11.296875" style="1" customWidth="1"/>
    <col min="51" max="51" width="6.19921875" style="1" customWidth="1"/>
    <col min="52" max="52" width="32.3984375" style="1" customWidth="1"/>
    <col min="53" max="53" width="13.796875" style="1" customWidth="1"/>
    <col min="54" max="61" width="5.19921875" style="1" customWidth="1"/>
    <col min="62" max="64" width="8.796875" style="1"/>
    <col min="65" max="65" width="2.19921875" style="1" customWidth="1"/>
    <col min="66" max="66" width="23.296875" style="1" customWidth="1"/>
    <col min="67" max="67" width="6.19921875" style="1" customWidth="1"/>
    <col min="68" max="68" width="27.5" style="1" customWidth="1"/>
    <col min="69" max="69" width="13.796875" style="1" customWidth="1"/>
    <col min="70" max="77" width="5.19921875" style="1" customWidth="1"/>
    <col min="78" max="80" width="8.796875" style="1"/>
    <col min="81" max="81" width="24.8984375" style="1" customWidth="1"/>
    <col min="82" max="82" width="2.19921875" style="1" customWidth="1"/>
    <col min="83" max="83" width="6.19921875" style="1" customWidth="1"/>
    <col min="84" max="84" width="9.5" style="1" customWidth="1"/>
    <col min="85" max="85" width="13.796875" style="1" customWidth="1"/>
    <col min="86" max="93" width="5.19921875" style="1" customWidth="1"/>
    <col min="94" max="98" width="8.796875" style="1"/>
    <col min="99" max="99" width="6.19921875" style="1" customWidth="1"/>
    <col min="100" max="100" width="34.3984375" style="1" customWidth="1"/>
    <col min="101" max="101" width="13.796875" style="1" customWidth="1"/>
    <col min="102" max="109" width="5.19921875" style="1" customWidth="1"/>
    <col min="110" max="110" width="8.796875" style="1"/>
    <col min="111" max="111" width="27.09765625" style="1" customWidth="1"/>
    <col min="112" max="113" width="8.796875" style="1"/>
    <col min="114" max="114" width="6.19921875" style="1" customWidth="1"/>
    <col min="115" max="115" width="32.3984375" style="1" customWidth="1"/>
    <col min="116" max="116" width="13.796875" style="1" customWidth="1"/>
    <col min="117" max="124" width="5.19921875" style="1" customWidth="1"/>
    <col min="125" max="129" width="8.796875" style="1"/>
    <col min="130" max="130" width="4.3984375" style="1" customWidth="1"/>
    <col min="131" max="132" width="8.796875" style="1"/>
    <col min="133" max="133" width="6.19921875" style="1" customWidth="1"/>
    <col min="134" max="134" width="29.5" style="1" customWidth="1"/>
    <col min="135" max="135" width="13.796875" style="1" customWidth="1"/>
    <col min="136" max="143" width="8" style="1" customWidth="1"/>
    <col min="144" max="146" width="8.796875" style="1"/>
    <col min="147" max="153" width="1.5" style="1" customWidth="1"/>
    <col min="154" max="154" width="8.19921875" style="1" customWidth="1"/>
    <col min="155" max="155" width="6.19921875" style="1" customWidth="1"/>
    <col min="156" max="156" width="29.5" style="1" customWidth="1"/>
    <col min="157" max="157" width="13.796875" style="1" customWidth="1"/>
    <col min="158" max="165" width="8" style="1" customWidth="1"/>
    <col min="166" max="168" width="8.19921875" style="1" customWidth="1"/>
    <col min="169" max="175" width="1.5" style="1" customWidth="1"/>
    <col min="176" max="176" width="8.19921875" style="1" customWidth="1"/>
    <col min="177" max="177" width="6.19921875" style="1" customWidth="1"/>
    <col min="178" max="178" width="20.19921875" style="1" customWidth="1"/>
    <col min="179" max="185" width="5.19921875" style="1" customWidth="1"/>
    <col min="186" max="186" width="6" style="1" customWidth="1"/>
    <col min="187" max="187" width="24.3984375" style="1" customWidth="1"/>
    <col min="188" max="188" width="27.3984375" style="1" customWidth="1"/>
    <col min="189" max="195" width="1.5" style="1" customWidth="1"/>
    <col min="196" max="196" width="8.19921875" style="1" customWidth="1"/>
    <col min="197" max="197" width="6.19921875" style="1" customWidth="1"/>
    <col min="198" max="198" width="43.5" style="1" customWidth="1"/>
    <col min="199" max="203" width="5.19921875" style="1" customWidth="1"/>
    <col min="204" max="206" width="6" style="1" customWidth="1"/>
    <col min="207" max="207" width="24.3984375" style="1" customWidth="1"/>
    <col min="208" max="208" width="27.3984375" style="1" customWidth="1"/>
    <col min="209" max="209" width="6.19921875" style="1" customWidth="1"/>
    <col min="210" max="210" width="31.69921875" style="1" customWidth="1"/>
    <col min="211" max="211" width="13.796875" style="1" customWidth="1"/>
    <col min="212" max="219" width="5.19921875" style="1" customWidth="1"/>
    <col min="220" max="223" width="8.19921875" style="1" customWidth="1"/>
    <col min="224" max="227" width="3.8984375" style="1" customWidth="1"/>
    <col min="228" max="228" width="8.796875" style="1"/>
    <col min="229" max="229" width="6.19921875" style="1" customWidth="1"/>
    <col min="230" max="230" width="32.796875" style="1" customWidth="1"/>
    <col min="231" max="238" width="5.19921875" style="1" customWidth="1"/>
    <col min="239" max="244" width="8.796875" style="1"/>
    <col min="245" max="247" width="4" style="1" customWidth="1"/>
    <col min="248" max="248" width="8.796875" style="1"/>
    <col min="249" max="249" width="6.19921875" style="1" customWidth="1"/>
    <col min="250" max="250" width="27.5" style="1" customWidth="1"/>
    <col min="251" max="258" width="5.19921875" style="1" customWidth="1"/>
    <col min="259" max="264" width="8.796875" style="1"/>
    <col min="265" max="268" width="4.8984375" style="1" customWidth="1"/>
    <col min="269" max="269" width="6.19921875" style="1" customWidth="1"/>
    <col min="270" max="270" width="27" style="1" customWidth="1"/>
    <col min="271" max="278" width="5.19921875" style="1" customWidth="1"/>
    <col min="279" max="284" width="8.796875" style="1"/>
    <col min="285" max="288" width="4.796875" style="1" customWidth="1"/>
    <col min="289" max="289" width="6.19921875" style="1" customWidth="1"/>
    <col min="290" max="290" width="34.3984375" style="1" customWidth="1"/>
    <col min="291" max="298" width="5.19921875" style="1" customWidth="1"/>
    <col min="299" max="309" width="8.796875" style="1"/>
    <col min="310" max="310" width="6.19921875" style="1" customWidth="1"/>
    <col min="311" max="311" width="33" style="1" customWidth="1"/>
    <col min="312" max="319" width="5.19921875" style="1" customWidth="1"/>
    <col min="320" max="328" width="8.796875" style="1"/>
    <col min="329" max="329" width="6.19921875" style="1" customWidth="1"/>
    <col min="330" max="330" width="32.3984375" style="1" customWidth="1"/>
    <col min="331" max="338" width="5.19921875" style="1" customWidth="1"/>
    <col min="339" max="348" width="8.796875" style="1"/>
    <col min="349" max="349" width="6.19921875" style="1" customWidth="1"/>
    <col min="350" max="350" width="31.69921875" style="1" customWidth="1"/>
    <col min="351" max="358" width="10.796875" style="1" customWidth="1"/>
    <col min="359" max="16384" width="8.796875" style="1"/>
  </cols>
  <sheetData>
    <row r="6" spans="5:50" x14ac:dyDescent="0.45">
      <c r="K6" s="4" t="s">
        <v>0</v>
      </c>
      <c r="L6" s="5" t="s">
        <v>1</v>
      </c>
    </row>
    <row r="7" spans="5:50" x14ac:dyDescent="0.45">
      <c r="L7" s="6"/>
      <c r="AW7" s="7"/>
      <c r="AX7" s="7"/>
    </row>
    <row r="8" spans="5:50" x14ac:dyDescent="0.45">
      <c r="K8" s="4" t="s">
        <v>2</v>
      </c>
      <c r="L8" s="5" t="s">
        <v>1</v>
      </c>
    </row>
    <row r="10" spans="5:50" x14ac:dyDescent="0.45">
      <c r="K10" s="4" t="s">
        <v>3</v>
      </c>
      <c r="L10" s="9">
        <v>150</v>
      </c>
    </row>
    <row r="12" spans="5:50" x14ac:dyDescent="0.45">
      <c r="E12" s="4" t="s">
        <v>4</v>
      </c>
      <c r="F12" s="9"/>
      <c r="K12" s="4" t="s">
        <v>5</v>
      </c>
      <c r="L12" s="9">
        <v>150</v>
      </c>
    </row>
    <row r="14" spans="5:50" x14ac:dyDescent="0.45">
      <c r="E14" s="4" t="s">
        <v>6</v>
      </c>
      <c r="K14" s="4" t="s">
        <v>7</v>
      </c>
      <c r="L14" s="10">
        <v>846016298632.43457</v>
      </c>
    </row>
    <row r="16" spans="5:50" x14ac:dyDescent="0.45">
      <c r="E16" s="11" t="s">
        <v>8</v>
      </c>
      <c r="F16" s="12"/>
    </row>
    <row r="51" spans="3:359" x14ac:dyDescent="0.45">
      <c r="D51" s="2"/>
      <c r="T51" s="2"/>
      <c r="AJ51" s="2"/>
      <c r="AZ51" s="2"/>
      <c r="BP51" s="2"/>
      <c r="CF51" s="2"/>
      <c r="CV51" s="2"/>
    </row>
    <row r="53" spans="3:359" x14ac:dyDescent="0.45">
      <c r="C53" s="13" t="s">
        <v>9</v>
      </c>
      <c r="D53" s="13" t="s">
        <v>10</v>
      </c>
      <c r="E53" s="14" t="s">
        <v>11</v>
      </c>
      <c r="F53" s="14">
        <v>2015</v>
      </c>
      <c r="G53" s="14">
        <v>2020</v>
      </c>
      <c r="H53" s="14">
        <v>2025</v>
      </c>
      <c r="I53" s="14">
        <v>2030</v>
      </c>
      <c r="J53" s="14">
        <v>2035</v>
      </c>
      <c r="K53" s="14">
        <v>2040</v>
      </c>
      <c r="L53" s="14">
        <v>2045</v>
      </c>
      <c r="M53" s="14">
        <v>2050</v>
      </c>
      <c r="N53" s="15"/>
      <c r="S53" s="13" t="s">
        <v>9</v>
      </c>
      <c r="T53" s="13" t="s">
        <v>12</v>
      </c>
      <c r="U53" s="14" t="s">
        <v>11</v>
      </c>
      <c r="V53" s="14">
        <v>2015</v>
      </c>
      <c r="W53" s="14">
        <v>2020</v>
      </c>
      <c r="X53" s="14">
        <v>2025</v>
      </c>
      <c r="Y53" s="14">
        <v>2030</v>
      </c>
      <c r="Z53" s="14">
        <v>2035</v>
      </c>
      <c r="AA53" s="14">
        <v>2040</v>
      </c>
      <c r="AB53" s="14">
        <v>2045</v>
      </c>
      <c r="AC53" s="14">
        <v>2050</v>
      </c>
      <c r="AD53" s="15"/>
      <c r="AI53" s="13" t="s">
        <v>9</v>
      </c>
      <c r="AJ53" s="13" t="s">
        <v>12</v>
      </c>
      <c r="AK53" s="14" t="s">
        <v>11</v>
      </c>
      <c r="AL53" s="14">
        <v>2015</v>
      </c>
      <c r="AM53" s="14">
        <v>2020</v>
      </c>
      <c r="AN53" s="14">
        <v>2025</v>
      </c>
      <c r="AO53" s="14">
        <v>2030</v>
      </c>
      <c r="AP53" s="14">
        <v>2035</v>
      </c>
      <c r="AQ53" s="14">
        <v>2040</v>
      </c>
      <c r="AR53" s="14">
        <v>2045</v>
      </c>
      <c r="AS53" s="14">
        <v>2050</v>
      </c>
      <c r="AT53" s="15"/>
      <c r="AY53" s="13" t="s">
        <v>9</v>
      </c>
      <c r="AZ53" s="13" t="s">
        <v>12</v>
      </c>
      <c r="BA53" s="14" t="s">
        <v>11</v>
      </c>
      <c r="BB53" s="14">
        <v>2015</v>
      </c>
      <c r="BC53" s="14">
        <v>2020</v>
      </c>
      <c r="BD53" s="14">
        <v>2025</v>
      </c>
      <c r="BE53" s="14">
        <v>2030</v>
      </c>
      <c r="BF53" s="14">
        <v>2035</v>
      </c>
      <c r="BG53" s="14">
        <v>2040</v>
      </c>
      <c r="BH53" s="14">
        <v>2045</v>
      </c>
      <c r="BI53" s="14">
        <v>2050</v>
      </c>
      <c r="BJ53" s="15"/>
      <c r="BO53" s="13" t="s">
        <v>9</v>
      </c>
      <c r="BP53" s="13" t="s">
        <v>12</v>
      </c>
      <c r="BQ53" s="14" t="s">
        <v>11</v>
      </c>
      <c r="BR53" s="14">
        <v>2015</v>
      </c>
      <c r="BS53" s="14">
        <v>2020</v>
      </c>
      <c r="BT53" s="14">
        <v>2025</v>
      </c>
      <c r="BU53" s="14">
        <v>2030</v>
      </c>
      <c r="BV53" s="14">
        <v>2035</v>
      </c>
      <c r="BW53" s="14">
        <v>2040</v>
      </c>
      <c r="BX53" s="14">
        <v>2045</v>
      </c>
      <c r="BY53" s="14">
        <v>2050</v>
      </c>
      <c r="BZ53" s="15"/>
      <c r="CE53" s="13" t="s">
        <v>9</v>
      </c>
      <c r="CF53" s="13" t="s">
        <v>10</v>
      </c>
      <c r="CG53" s="14" t="s">
        <v>11</v>
      </c>
      <c r="CH53" s="14">
        <v>2015</v>
      </c>
      <c r="CI53" s="14">
        <v>2020</v>
      </c>
      <c r="CJ53" s="14">
        <v>2025</v>
      </c>
      <c r="CK53" s="14">
        <v>2030</v>
      </c>
      <c r="CL53" s="14">
        <v>2035</v>
      </c>
      <c r="CM53" s="14">
        <v>2040</v>
      </c>
      <c r="CN53" s="14">
        <v>2045</v>
      </c>
      <c r="CO53" s="14">
        <v>2050</v>
      </c>
      <c r="CP53" s="15"/>
      <c r="CU53" s="13" t="s">
        <v>9</v>
      </c>
      <c r="CV53" s="13" t="s">
        <v>12</v>
      </c>
      <c r="CW53" s="14" t="s">
        <v>11</v>
      </c>
      <c r="CX53" s="14">
        <v>2015</v>
      </c>
      <c r="CY53" s="14">
        <v>2020</v>
      </c>
      <c r="CZ53" s="14">
        <v>2025</v>
      </c>
      <c r="DA53" s="14">
        <v>2030</v>
      </c>
      <c r="DB53" s="14">
        <v>2035</v>
      </c>
      <c r="DC53" s="14">
        <v>2040</v>
      </c>
      <c r="DD53" s="14">
        <v>2045</v>
      </c>
      <c r="DE53" s="14">
        <v>2050</v>
      </c>
      <c r="DF53" s="15"/>
      <c r="DJ53" s="13" t="s">
        <v>9</v>
      </c>
      <c r="DK53" s="13" t="s">
        <v>12</v>
      </c>
      <c r="DL53" s="14" t="s">
        <v>11</v>
      </c>
      <c r="DM53" s="14">
        <v>2015</v>
      </c>
      <c r="DN53" s="14">
        <v>2020</v>
      </c>
      <c r="DO53" s="14">
        <v>2025</v>
      </c>
      <c r="DP53" s="14">
        <v>2030</v>
      </c>
      <c r="DQ53" s="14">
        <v>2035</v>
      </c>
      <c r="DR53" s="14">
        <v>2040</v>
      </c>
      <c r="DS53" s="14">
        <v>2045</v>
      </c>
      <c r="DT53" s="14">
        <v>2050</v>
      </c>
      <c r="DU53" s="15"/>
      <c r="EC53" s="13" t="s">
        <v>9</v>
      </c>
      <c r="ED53" s="13" t="s">
        <v>13</v>
      </c>
      <c r="EE53" s="14" t="s">
        <v>11</v>
      </c>
      <c r="EF53" s="14">
        <v>2015</v>
      </c>
      <c r="EG53" s="14">
        <v>2020</v>
      </c>
      <c r="EH53" s="14">
        <v>2025</v>
      </c>
      <c r="EI53" s="14">
        <v>2030</v>
      </c>
      <c r="EJ53" s="14">
        <v>2035</v>
      </c>
      <c r="EK53" s="14">
        <v>2040</v>
      </c>
      <c r="EL53" s="14">
        <v>2045</v>
      </c>
      <c r="EM53" s="14">
        <v>2050</v>
      </c>
      <c r="EN53" s="15"/>
      <c r="EY53" s="13" t="s">
        <v>9</v>
      </c>
      <c r="EZ53" s="13" t="s">
        <v>13</v>
      </c>
      <c r="FA53" s="14" t="s">
        <v>11</v>
      </c>
      <c r="FB53" s="14">
        <v>2015</v>
      </c>
      <c r="FC53" s="14">
        <v>2020</v>
      </c>
      <c r="FD53" s="14">
        <v>2025</v>
      </c>
      <c r="FE53" s="14">
        <v>2030</v>
      </c>
      <c r="FF53" s="14">
        <v>2035</v>
      </c>
      <c r="FG53" s="14">
        <v>2040</v>
      </c>
      <c r="FH53" s="14">
        <v>2045</v>
      </c>
      <c r="FI53" s="14">
        <v>2050</v>
      </c>
      <c r="FJ53" s="15"/>
      <c r="FU53" s="13" t="s">
        <v>9</v>
      </c>
      <c r="FV53" s="13" t="s">
        <v>14</v>
      </c>
      <c r="FW53" s="14">
        <v>2020</v>
      </c>
      <c r="FX53" s="14">
        <v>2025</v>
      </c>
      <c r="FY53" s="14">
        <v>2030</v>
      </c>
      <c r="FZ53" s="14">
        <v>2035</v>
      </c>
      <c r="GA53" s="14">
        <v>2040</v>
      </c>
      <c r="GB53" s="14">
        <v>2045</v>
      </c>
      <c r="GC53" s="14">
        <v>2050</v>
      </c>
      <c r="GD53" s="15"/>
      <c r="GE53" s="15"/>
      <c r="GO53" s="13" t="s">
        <v>9</v>
      </c>
      <c r="GP53" s="13" t="s">
        <v>14</v>
      </c>
      <c r="GQ53" s="14">
        <v>2030</v>
      </c>
      <c r="GR53" s="14">
        <v>2035</v>
      </c>
      <c r="GS53" s="14">
        <v>2040</v>
      </c>
      <c r="GT53" s="14">
        <v>2045</v>
      </c>
      <c r="GU53" s="14">
        <v>2050</v>
      </c>
      <c r="GV53" s="15"/>
      <c r="GX53" s="15"/>
      <c r="GY53" s="15"/>
      <c r="HA53" s="13" t="s">
        <v>9</v>
      </c>
      <c r="HB53" s="13" t="s">
        <v>12</v>
      </c>
      <c r="HC53" s="14" t="s">
        <v>11</v>
      </c>
      <c r="HD53" s="14">
        <v>2015</v>
      </c>
      <c r="HE53" s="14">
        <v>2020</v>
      </c>
      <c r="HF53" s="14">
        <v>2025</v>
      </c>
      <c r="HG53" s="14">
        <v>2030</v>
      </c>
      <c r="HH53" s="14">
        <v>2035</v>
      </c>
      <c r="HI53" s="14">
        <v>2040</v>
      </c>
      <c r="HJ53" s="14">
        <v>2045</v>
      </c>
      <c r="HK53" s="14">
        <v>2050</v>
      </c>
      <c r="HL53" s="15"/>
      <c r="HU53" s="13" t="s">
        <v>9</v>
      </c>
      <c r="HV53" s="13" t="s">
        <v>12</v>
      </c>
      <c r="HW53" s="14">
        <v>2015</v>
      </c>
      <c r="HX53" s="14">
        <v>2020</v>
      </c>
      <c r="HY53" s="14">
        <v>2025</v>
      </c>
      <c r="HZ53" s="14">
        <v>2030</v>
      </c>
      <c r="IA53" s="14">
        <v>2035</v>
      </c>
      <c r="IB53" s="14">
        <v>2040</v>
      </c>
      <c r="IC53" s="14">
        <v>2045</v>
      </c>
      <c r="ID53" s="14">
        <v>2050</v>
      </c>
      <c r="IE53" s="15"/>
      <c r="IO53" s="13" t="s">
        <v>9</v>
      </c>
      <c r="IP53" s="13" t="s">
        <v>12</v>
      </c>
      <c r="IQ53" s="14">
        <v>2015</v>
      </c>
      <c r="IR53" s="14">
        <v>2020</v>
      </c>
      <c r="IS53" s="14">
        <v>2025</v>
      </c>
      <c r="IT53" s="14">
        <v>2030</v>
      </c>
      <c r="IU53" s="14">
        <v>2035</v>
      </c>
      <c r="IV53" s="14">
        <v>2040</v>
      </c>
      <c r="IW53" s="14">
        <v>2045</v>
      </c>
      <c r="IX53" s="14">
        <v>2050</v>
      </c>
      <c r="IY53" s="15"/>
      <c r="JI53" s="13" t="s">
        <v>9</v>
      </c>
      <c r="JJ53" s="13" t="s">
        <v>12</v>
      </c>
      <c r="JK53" s="14">
        <v>2015</v>
      </c>
      <c r="JL53" s="14">
        <v>2020</v>
      </c>
      <c r="JM53" s="14">
        <v>2025</v>
      </c>
      <c r="JN53" s="14">
        <v>2030</v>
      </c>
      <c r="JO53" s="14">
        <v>2035</v>
      </c>
      <c r="JP53" s="14">
        <v>2040</v>
      </c>
      <c r="JQ53" s="14">
        <v>2045</v>
      </c>
      <c r="JR53" s="14">
        <v>2050</v>
      </c>
      <c r="JS53" s="15"/>
      <c r="KC53" s="13" t="s">
        <v>9</v>
      </c>
      <c r="KD53" s="13" t="s">
        <v>12</v>
      </c>
      <c r="KE53" s="14">
        <v>2015</v>
      </c>
      <c r="KF53" s="14">
        <v>2020</v>
      </c>
      <c r="KG53" s="14">
        <v>2025</v>
      </c>
      <c r="KH53" s="14">
        <v>2030</v>
      </c>
      <c r="KI53" s="14">
        <v>2035</v>
      </c>
      <c r="KJ53" s="14">
        <v>2040</v>
      </c>
      <c r="KK53" s="14">
        <v>2045</v>
      </c>
      <c r="KL53" s="14">
        <v>2050</v>
      </c>
      <c r="KM53" s="15"/>
      <c r="KX53" s="13" t="s">
        <v>9</v>
      </c>
      <c r="KY53" s="13" t="s">
        <v>12</v>
      </c>
      <c r="KZ53" s="14">
        <v>2015</v>
      </c>
      <c r="LA53" s="14">
        <v>2020</v>
      </c>
      <c r="LB53" s="14">
        <v>2025</v>
      </c>
      <c r="LC53" s="14">
        <v>2030</v>
      </c>
      <c r="LD53" s="14">
        <v>2035</v>
      </c>
      <c r="LE53" s="14">
        <v>2040</v>
      </c>
      <c r="LF53" s="14">
        <v>2045</v>
      </c>
      <c r="LG53" s="14">
        <v>2050</v>
      </c>
      <c r="LH53" s="15"/>
      <c r="LQ53" s="13" t="s">
        <v>9</v>
      </c>
      <c r="LR53" s="13" t="s">
        <v>12</v>
      </c>
      <c r="LS53" s="14">
        <v>2015</v>
      </c>
      <c r="LT53" s="14">
        <v>2020</v>
      </c>
      <c r="LU53" s="14">
        <v>2025</v>
      </c>
      <c r="LV53" s="14">
        <v>2030</v>
      </c>
      <c r="LW53" s="14">
        <v>2035</v>
      </c>
      <c r="LX53" s="14">
        <v>2040</v>
      </c>
      <c r="LY53" s="14">
        <v>2045</v>
      </c>
      <c r="LZ53" s="14">
        <v>2050</v>
      </c>
      <c r="MA53" s="15"/>
      <c r="MK53" s="13" t="s">
        <v>9</v>
      </c>
      <c r="ML53" s="13" t="s">
        <v>12</v>
      </c>
      <c r="MM53" s="14">
        <v>2015</v>
      </c>
      <c r="MN53" s="14">
        <v>2020</v>
      </c>
      <c r="MO53" s="14">
        <v>2025</v>
      </c>
      <c r="MP53" s="14">
        <v>2030</v>
      </c>
      <c r="MQ53" s="14">
        <v>2035</v>
      </c>
      <c r="MR53" s="14">
        <v>2040</v>
      </c>
      <c r="MS53" s="14">
        <v>2045</v>
      </c>
      <c r="MT53" s="14">
        <v>2050</v>
      </c>
      <c r="MU53" s="15"/>
    </row>
    <row r="54" spans="3:359" x14ac:dyDescent="0.45">
      <c r="C54" s="9">
        <v>15</v>
      </c>
      <c r="D54" s="9" t="s">
        <v>15</v>
      </c>
      <c r="E54" s="16">
        <v>820.3</v>
      </c>
      <c r="F54" s="16">
        <v>775.11425340200776</v>
      </c>
      <c r="G54" s="16">
        <v>752.03649308118474</v>
      </c>
      <c r="H54" s="16">
        <v>697.78467653700307</v>
      </c>
      <c r="I54" s="16">
        <v>648.48107763554162</v>
      </c>
      <c r="J54" s="16">
        <v>553.96652222673742</v>
      </c>
      <c r="K54" s="16">
        <v>509.97404914716839</v>
      </c>
      <c r="L54" s="16">
        <v>473.47563033357682</v>
      </c>
      <c r="M54" s="16">
        <v>455.34716544429938</v>
      </c>
      <c r="N54" s="7"/>
      <c r="S54" s="9">
        <v>2</v>
      </c>
      <c r="T54" s="9" t="s">
        <v>16</v>
      </c>
      <c r="U54" s="16">
        <v>1</v>
      </c>
      <c r="V54" s="16">
        <v>0.9999899999999976</v>
      </c>
      <c r="W54" s="16">
        <v>0.99997999999999665</v>
      </c>
      <c r="X54" s="16">
        <v>0.99997000000000014</v>
      </c>
      <c r="Y54" s="16">
        <v>0.99995999999999929</v>
      </c>
      <c r="Z54" s="16">
        <v>0.99995000000000056</v>
      </c>
      <c r="AA54" s="16">
        <v>0.99993999999999972</v>
      </c>
      <c r="AB54" s="16">
        <v>0.99993000000000321</v>
      </c>
      <c r="AC54" s="16">
        <v>0.99992000000000225</v>
      </c>
      <c r="AD54" s="7"/>
      <c r="AI54" s="9">
        <v>7</v>
      </c>
      <c r="AJ54" s="9" t="s">
        <v>17</v>
      </c>
      <c r="AK54" s="16">
        <v>4.9000000000000004</v>
      </c>
      <c r="AL54" s="16">
        <v>1.028789332927965E-2</v>
      </c>
      <c r="AM54" s="16">
        <v>0</v>
      </c>
      <c r="AN54" s="16">
        <v>0</v>
      </c>
      <c r="AO54" s="16">
        <v>0</v>
      </c>
      <c r="AP54" s="16">
        <v>0</v>
      </c>
      <c r="AQ54" s="16">
        <v>0</v>
      </c>
      <c r="AR54" s="16">
        <v>0</v>
      </c>
      <c r="AS54" s="16">
        <v>0</v>
      </c>
      <c r="AT54" s="7"/>
      <c r="AY54" s="9">
        <v>2</v>
      </c>
      <c r="AZ54" s="9" t="s">
        <v>18</v>
      </c>
      <c r="BA54" s="16">
        <v>7</v>
      </c>
      <c r="BB54" s="16">
        <v>0</v>
      </c>
      <c r="BC54" s="16">
        <v>0</v>
      </c>
      <c r="BD54" s="16">
        <v>0</v>
      </c>
      <c r="BE54" s="16">
        <v>0</v>
      </c>
      <c r="BF54" s="16">
        <v>0</v>
      </c>
      <c r="BG54" s="16">
        <v>0</v>
      </c>
      <c r="BH54" s="16">
        <v>0</v>
      </c>
      <c r="BI54" s="16">
        <v>0</v>
      </c>
      <c r="BJ54" s="7"/>
      <c r="BO54" s="9">
        <v>2</v>
      </c>
      <c r="BP54" s="9" t="s">
        <v>19</v>
      </c>
      <c r="BQ54" s="16">
        <v>11.08</v>
      </c>
      <c r="BR54" s="16">
        <v>11.248618379329194</v>
      </c>
      <c r="BS54" s="16">
        <v>12.098462151044</v>
      </c>
      <c r="BT54" s="16">
        <v>13.054125769660871</v>
      </c>
      <c r="BU54" s="16">
        <v>13.309779365877741</v>
      </c>
      <c r="BV54" s="16">
        <v>12.673854328075095</v>
      </c>
      <c r="BW54" s="16">
        <v>11.415518743105103</v>
      </c>
      <c r="BX54" s="16">
        <v>9.5098558284874688</v>
      </c>
      <c r="BY54" s="16">
        <v>7.408651300221254</v>
      </c>
      <c r="BZ54" s="7"/>
      <c r="CE54" s="9">
        <v>9</v>
      </c>
      <c r="CF54" s="9" t="s">
        <v>20</v>
      </c>
      <c r="CG54" s="16">
        <v>0</v>
      </c>
      <c r="CH54" s="16">
        <v>0.23408218968378483</v>
      </c>
      <c r="CI54" s="16">
        <v>0.71408144396388507</v>
      </c>
      <c r="CJ54" s="16">
        <v>1.7350477977473788</v>
      </c>
      <c r="CK54" s="16">
        <v>3.3876236931553483</v>
      </c>
      <c r="CL54" s="16">
        <v>5.9250988334137515</v>
      </c>
      <c r="CM54" s="16">
        <v>9.3364009551207268</v>
      </c>
      <c r="CN54" s="16">
        <v>14.976925951001485</v>
      </c>
      <c r="CO54" s="16">
        <v>24.953902607350479</v>
      </c>
      <c r="CP54" s="7"/>
      <c r="CU54" s="9">
        <v>3</v>
      </c>
      <c r="CV54" s="9" t="s">
        <v>21</v>
      </c>
      <c r="CW54" s="16">
        <v>23</v>
      </c>
      <c r="CX54" s="16">
        <v>0</v>
      </c>
      <c r="CY54" s="16">
        <v>0</v>
      </c>
      <c r="CZ54" s="16">
        <v>0</v>
      </c>
      <c r="DA54" s="16">
        <v>0</v>
      </c>
      <c r="DB54" s="16">
        <v>0</v>
      </c>
      <c r="DC54" s="16">
        <v>0</v>
      </c>
      <c r="DD54" s="16">
        <v>0</v>
      </c>
      <c r="DE54" s="16">
        <v>0</v>
      </c>
      <c r="DF54" s="7"/>
      <c r="DJ54" s="9">
        <v>2</v>
      </c>
      <c r="DK54" s="9" t="s">
        <v>22</v>
      </c>
      <c r="DL54" s="16">
        <v>0</v>
      </c>
      <c r="DM54" s="16">
        <v>6.1762269991547072</v>
      </c>
      <c r="DN54" s="16">
        <v>5.1276573146781574</v>
      </c>
      <c r="DO54" s="16">
        <v>2.0164006918352779</v>
      </c>
      <c r="DP54" s="16">
        <v>0.80066450646575615</v>
      </c>
      <c r="DQ54" s="16">
        <v>5.3532338932434477E-4</v>
      </c>
      <c r="DR54" s="16">
        <v>0</v>
      </c>
      <c r="DS54" s="16">
        <v>0</v>
      </c>
      <c r="DT54" s="16">
        <v>0</v>
      </c>
      <c r="DU54" s="7"/>
      <c r="EC54" s="9">
        <v>174</v>
      </c>
      <c r="ED54" s="9" t="s">
        <v>23</v>
      </c>
      <c r="EE54" s="17">
        <v>26.7</v>
      </c>
      <c r="EF54" s="17">
        <v>25.460058284694007</v>
      </c>
      <c r="EG54" s="17">
        <v>24.120133255324472</v>
      </c>
      <c r="EH54" s="17">
        <v>22.780228742143493</v>
      </c>
      <c r="EI54" s="17">
        <v>21.440343120181872</v>
      </c>
      <c r="EJ54" s="17">
        <v>20.100468400811327</v>
      </c>
      <c r="EK54" s="17">
        <v>18.760589359604118</v>
      </c>
      <c r="EL54" s="17">
        <v>17.420692058656073</v>
      </c>
      <c r="EM54" s="17">
        <v>16.080799994733802</v>
      </c>
      <c r="EN54" s="18"/>
      <c r="EY54" s="9">
        <v>174</v>
      </c>
      <c r="EZ54" s="9" t="s">
        <v>23</v>
      </c>
      <c r="FA54" s="17">
        <v>2.86</v>
      </c>
      <c r="FB54" s="17">
        <v>2.6600125458915329</v>
      </c>
      <c r="FC54" s="17">
        <v>2.5200277531127524</v>
      </c>
      <c r="FD54" s="17">
        <v>2.380044414645333</v>
      </c>
      <c r="FE54" s="17">
        <v>2.2400619033518119</v>
      </c>
      <c r="FF54" s="17">
        <v>2.1000806459162846</v>
      </c>
      <c r="FG54" s="17">
        <v>1.9600994254180168</v>
      </c>
      <c r="FH54" s="17">
        <v>1.8201180168322717</v>
      </c>
      <c r="FI54" s="17">
        <v>1.6801383126391367</v>
      </c>
      <c r="FJ54" s="18"/>
      <c r="FU54" s="9">
        <v>6</v>
      </c>
      <c r="FV54" s="9" t="s">
        <v>24</v>
      </c>
      <c r="FW54" s="16">
        <v>3.6470727139053318E-4</v>
      </c>
      <c r="FX54" s="16">
        <v>0.29455354349321683</v>
      </c>
      <c r="FY54" s="16">
        <v>1.7597942639118851</v>
      </c>
      <c r="FZ54" s="16">
        <v>6.5288947166227587E-2</v>
      </c>
      <c r="GA54" s="16">
        <v>0.43060282598867788</v>
      </c>
      <c r="GB54" s="16">
        <v>1.7422763972134772</v>
      </c>
      <c r="GC54" s="16">
        <v>2.8909941928402181</v>
      </c>
      <c r="GD54" s="7"/>
      <c r="GE54" s="7"/>
      <c r="GO54" s="9">
        <v>9</v>
      </c>
      <c r="GP54" s="9" t="s">
        <v>25</v>
      </c>
      <c r="GQ54" s="16">
        <v>9.4652522442806232E-4</v>
      </c>
      <c r="GR54" s="16">
        <v>0.64422923916712749</v>
      </c>
      <c r="GS54" s="16">
        <v>0.38316481557813203</v>
      </c>
      <c r="GT54" s="16">
        <v>0</v>
      </c>
      <c r="GU54" s="16">
        <v>0</v>
      </c>
      <c r="GV54" s="7"/>
      <c r="GX54" s="7"/>
      <c r="GY54" s="7"/>
      <c r="HA54" s="9">
        <v>2</v>
      </c>
      <c r="HB54" s="9" t="s">
        <v>26</v>
      </c>
      <c r="HC54" s="16">
        <v>0.3</v>
      </c>
      <c r="HD54" s="16">
        <v>0</v>
      </c>
      <c r="HE54" s="16">
        <v>0</v>
      </c>
      <c r="HF54" s="16">
        <v>0</v>
      </c>
      <c r="HG54" s="16">
        <v>0</v>
      </c>
      <c r="HH54" s="16">
        <v>0</v>
      </c>
      <c r="HI54" s="16">
        <v>0</v>
      </c>
      <c r="HJ54" s="16">
        <v>0</v>
      </c>
      <c r="HK54" s="16">
        <v>0</v>
      </c>
      <c r="HL54" s="7"/>
      <c r="HU54" s="9">
        <v>2</v>
      </c>
      <c r="HV54" s="9" t="s">
        <v>27</v>
      </c>
      <c r="HW54" s="16">
        <v>0.94996533930798122</v>
      </c>
      <c r="HX54" s="16">
        <v>8.0850902443072481E-4</v>
      </c>
      <c r="HY54" s="16">
        <v>0</v>
      </c>
      <c r="HZ54" s="16">
        <v>0</v>
      </c>
      <c r="IA54" s="16">
        <v>0</v>
      </c>
      <c r="IB54" s="16">
        <v>0</v>
      </c>
      <c r="IC54" s="16">
        <v>0</v>
      </c>
      <c r="ID54" s="16">
        <v>0</v>
      </c>
      <c r="IE54" s="7"/>
      <c r="IO54" s="9">
        <v>2</v>
      </c>
      <c r="IP54" s="9" t="s">
        <v>22</v>
      </c>
      <c r="IQ54" s="16">
        <v>5.6403470865181493</v>
      </c>
      <c r="IR54" s="16">
        <v>4.6827564789096554</v>
      </c>
      <c r="IS54" s="16">
        <v>1.841447823890356</v>
      </c>
      <c r="IT54" s="16">
        <v>0.73119490539138121</v>
      </c>
      <c r="IU54" s="16">
        <v>4.8887609210831074E-4</v>
      </c>
      <c r="IV54" s="16">
        <v>0</v>
      </c>
      <c r="IW54" s="16">
        <v>0</v>
      </c>
      <c r="IX54" s="16">
        <v>0</v>
      </c>
      <c r="IY54" s="7"/>
      <c r="JI54" s="9">
        <v>9</v>
      </c>
      <c r="JJ54" s="9" t="s">
        <v>28</v>
      </c>
      <c r="JK54" s="16">
        <v>0</v>
      </c>
      <c r="JL54" s="16">
        <v>0.15635876897380774</v>
      </c>
      <c r="JM54" s="16">
        <v>0.30939302949529029</v>
      </c>
      <c r="JN54" s="16">
        <v>0.3093946218217577</v>
      </c>
      <c r="JO54" s="16">
        <v>0.30939489266113784</v>
      </c>
      <c r="JP54" s="16">
        <v>0.15303695893922484</v>
      </c>
      <c r="JQ54" s="16">
        <v>0</v>
      </c>
      <c r="JR54" s="16">
        <v>0</v>
      </c>
      <c r="JS54" s="7"/>
      <c r="KC54" s="9">
        <v>3</v>
      </c>
      <c r="KD54" s="9" t="s">
        <v>29</v>
      </c>
      <c r="KE54" s="16">
        <v>0.39271134855818596</v>
      </c>
      <c r="KF54" s="16">
        <v>1.1825939497591178</v>
      </c>
      <c r="KG54" s="16">
        <v>2.5108113449541851</v>
      </c>
      <c r="KH54" s="16">
        <v>2.5108115101137845</v>
      </c>
      <c r="KI54" s="16">
        <v>2.510811662036434</v>
      </c>
      <c r="KJ54" s="16">
        <v>2.1181004756155026</v>
      </c>
      <c r="KK54" s="16">
        <v>1.3282180532473424</v>
      </c>
      <c r="KL54" s="16">
        <v>0</v>
      </c>
      <c r="KM54" s="7"/>
      <c r="KX54" s="9">
        <v>2</v>
      </c>
      <c r="KY54" s="9" t="s">
        <v>30</v>
      </c>
      <c r="KZ54" s="16">
        <v>1.1609273000705842</v>
      </c>
      <c r="LA54" s="16">
        <v>2.9685735796096133</v>
      </c>
      <c r="LB54" s="16">
        <v>7.8468731420043998</v>
      </c>
      <c r="LC54" s="16">
        <v>14.987279726047042</v>
      </c>
      <c r="LD54" s="16">
        <v>31.274357036277966</v>
      </c>
      <c r="LE54" s="16">
        <v>50.569654710295495</v>
      </c>
      <c r="LF54" s="16">
        <v>72.968328354401152</v>
      </c>
      <c r="LG54" s="16">
        <v>89.515589897567466</v>
      </c>
      <c r="LH54" s="7"/>
      <c r="LQ54" s="9">
        <v>46</v>
      </c>
      <c r="LR54" s="9" t="s">
        <v>328</v>
      </c>
      <c r="LS54" s="16">
        <v>0</v>
      </c>
      <c r="LT54" s="16">
        <v>0</v>
      </c>
      <c r="LU54" s="16">
        <v>0</v>
      </c>
      <c r="LV54" s="16">
        <v>1.1843627380877108E-4</v>
      </c>
      <c r="LW54" s="16">
        <v>1.3810950372378423E-4</v>
      </c>
      <c r="LX54" s="16">
        <v>1.5128831534537096E-4</v>
      </c>
      <c r="LY54" s="16">
        <v>1.5871989873271171E-4</v>
      </c>
      <c r="LZ54" s="16">
        <v>1.6693388979199797E-4</v>
      </c>
      <c r="MA54" s="7"/>
      <c r="MK54" s="9">
        <v>64</v>
      </c>
      <c r="ML54" s="9" t="s">
        <v>31</v>
      </c>
      <c r="MM54" s="16">
        <v>0</v>
      </c>
      <c r="MN54" s="16">
        <v>0</v>
      </c>
      <c r="MO54" s="16">
        <v>0</v>
      </c>
      <c r="MP54" s="16">
        <v>0</v>
      </c>
      <c r="MQ54" s="16">
        <v>0</v>
      </c>
      <c r="MR54" s="16">
        <v>0</v>
      </c>
      <c r="MS54" s="16">
        <v>0</v>
      </c>
      <c r="MT54" s="16">
        <v>0.11369383216719831</v>
      </c>
      <c r="MU54" s="7"/>
    </row>
    <row r="55" spans="3:359" x14ac:dyDescent="0.45">
      <c r="C55" s="9">
        <v>18</v>
      </c>
      <c r="D55" s="9" t="s">
        <v>32</v>
      </c>
      <c r="E55" s="16">
        <v>10.6</v>
      </c>
      <c r="F55" s="16">
        <v>0.20607297398369503</v>
      </c>
      <c r="G55" s="16">
        <v>2.5340668576757857</v>
      </c>
      <c r="H55" s="16">
        <v>29.833998317805666</v>
      </c>
      <c r="I55" s="16">
        <v>33.098744217993918</v>
      </c>
      <c r="J55" s="16">
        <v>41.157493824626911</v>
      </c>
      <c r="K55" s="16">
        <v>47.363566908284568</v>
      </c>
      <c r="L55" s="16">
        <v>61.58665266641308</v>
      </c>
      <c r="M55" s="16">
        <v>69.999999096007613</v>
      </c>
      <c r="N55" s="7"/>
      <c r="S55" s="9">
        <v>3</v>
      </c>
      <c r="T55" s="9" t="s">
        <v>33</v>
      </c>
      <c r="U55" s="16">
        <v>2</v>
      </c>
      <c r="V55" s="16">
        <v>1.9999799999999952</v>
      </c>
      <c r="W55" s="16">
        <v>2.9999599999999913</v>
      </c>
      <c r="X55" s="16">
        <v>2.9999399999999938</v>
      </c>
      <c r="Y55" s="16">
        <v>3.9999199999999866</v>
      </c>
      <c r="Z55" s="16">
        <v>3.9999000000000131</v>
      </c>
      <c r="AA55" s="16">
        <v>4.999879999999993</v>
      </c>
      <c r="AB55" s="16">
        <v>4.9998600000000097</v>
      </c>
      <c r="AC55" s="16">
        <v>4.9998399999999874</v>
      </c>
      <c r="AD55" s="7"/>
      <c r="AI55" s="9">
        <v>8</v>
      </c>
      <c r="AJ55" s="9" t="s">
        <v>321</v>
      </c>
      <c r="AK55" s="16">
        <v>0</v>
      </c>
      <c r="AL55" s="16">
        <v>0</v>
      </c>
      <c r="AM55" s="16">
        <v>1.7242137684629283E-4</v>
      </c>
      <c r="AN55" s="16">
        <v>2.4821662657276491E-4</v>
      </c>
      <c r="AO55" s="16">
        <v>2.7437707554625054E-4</v>
      </c>
      <c r="AP55" s="16">
        <v>2.6807523625295188E-4</v>
      </c>
      <c r="AQ55" s="16">
        <v>3.6613104932271113E-4</v>
      </c>
      <c r="AR55" s="16">
        <v>2.5448172863427637E-4</v>
      </c>
      <c r="AS55" s="16">
        <v>1.5585291239167257E-4</v>
      </c>
      <c r="AT55" s="7"/>
      <c r="AY55" s="9">
        <v>4</v>
      </c>
      <c r="AZ55" s="9" t="s">
        <v>31</v>
      </c>
      <c r="BA55" s="16">
        <v>0</v>
      </c>
      <c r="BB55" s="16">
        <v>0</v>
      </c>
      <c r="BC55" s="16">
        <v>0</v>
      </c>
      <c r="BD55" s="16">
        <v>0</v>
      </c>
      <c r="BE55" s="16">
        <v>0</v>
      </c>
      <c r="BF55" s="16">
        <v>0</v>
      </c>
      <c r="BG55" s="16">
        <v>0</v>
      </c>
      <c r="BH55" s="16">
        <v>0</v>
      </c>
      <c r="BI55" s="16">
        <v>1.4106531210157454</v>
      </c>
      <c r="BJ55" s="7"/>
      <c r="BO55" s="9">
        <v>3</v>
      </c>
      <c r="BP55" s="9" t="s">
        <v>35</v>
      </c>
      <c r="BQ55" s="16">
        <v>17.34</v>
      </c>
      <c r="BR55" s="16">
        <v>17.593992495974547</v>
      </c>
      <c r="BS55" s="16">
        <v>18.923234909095783</v>
      </c>
      <c r="BT55" s="16">
        <v>20.465483530211291</v>
      </c>
      <c r="BU55" s="16">
        <v>21.405892787817422</v>
      </c>
      <c r="BV55" s="16">
        <v>22.153337597074088</v>
      </c>
      <c r="BW55" s="16">
        <v>23.055957026327601</v>
      </c>
      <c r="BX55" s="16">
        <v>22.235534844512099</v>
      </c>
      <c r="BY55" s="16">
        <v>17.793865667995778</v>
      </c>
      <c r="BZ55" s="7"/>
      <c r="CE55" s="9">
        <v>10</v>
      </c>
      <c r="CF55" s="9" t="s">
        <v>36</v>
      </c>
      <c r="CG55" s="16">
        <v>0</v>
      </c>
      <c r="CH55" s="16">
        <v>0</v>
      </c>
      <c r="CI55" s="16">
        <v>0</v>
      </c>
      <c r="CJ55" s="16">
        <v>0</v>
      </c>
      <c r="CK55" s="16">
        <v>0</v>
      </c>
      <c r="CL55" s="16">
        <v>0</v>
      </c>
      <c r="CM55" s="16">
        <v>0</v>
      </c>
      <c r="CN55" s="16">
        <v>0.57825081688289892</v>
      </c>
      <c r="CO55" s="16">
        <v>3.8927500431306354</v>
      </c>
      <c r="CP55" s="7"/>
      <c r="CU55" s="9">
        <v>4</v>
      </c>
      <c r="CV55" s="9" t="s">
        <v>37</v>
      </c>
      <c r="CW55" s="16">
        <v>11.1</v>
      </c>
      <c r="CX55" s="16">
        <v>0</v>
      </c>
      <c r="CY55" s="16">
        <v>0</v>
      </c>
      <c r="CZ55" s="16">
        <v>0</v>
      </c>
      <c r="DA55" s="16">
        <v>0</v>
      </c>
      <c r="DB55" s="16">
        <v>0</v>
      </c>
      <c r="DC55" s="16">
        <v>0</v>
      </c>
      <c r="DD55" s="16">
        <v>0</v>
      </c>
      <c r="DE55" s="16">
        <v>0</v>
      </c>
      <c r="DF55" s="7"/>
      <c r="DJ55" s="9">
        <v>3</v>
      </c>
      <c r="DK55" s="9" t="s">
        <v>29</v>
      </c>
      <c r="DL55" s="16">
        <v>0</v>
      </c>
      <c r="DM55" s="16">
        <v>5.3322930901980398E-2</v>
      </c>
      <c r="DN55" s="16">
        <v>0.16057436511479467</v>
      </c>
      <c r="DO55" s="16">
        <v>0.34092169820517326</v>
      </c>
      <c r="DP55" s="16">
        <v>0.34092172063078913</v>
      </c>
      <c r="DQ55" s="16">
        <v>0.34092174125907249</v>
      </c>
      <c r="DR55" s="16">
        <v>0.28759883237232969</v>
      </c>
      <c r="DS55" s="16">
        <v>0.18034742244169499</v>
      </c>
      <c r="DT55" s="16">
        <v>0</v>
      </c>
      <c r="DU55" s="7"/>
      <c r="EC55" s="9">
        <v>175</v>
      </c>
      <c r="ED55" s="9" t="s">
        <v>38</v>
      </c>
      <c r="EE55" s="17">
        <v>0</v>
      </c>
      <c r="EF55" s="17">
        <v>2.4884327421004248E-4</v>
      </c>
      <c r="EG55" s="17">
        <v>5.5190249455488701E-4</v>
      </c>
      <c r="EH55" s="17">
        <v>9.1067140068416255E-4</v>
      </c>
      <c r="EI55" s="17">
        <v>1.3024468063011448E-3</v>
      </c>
      <c r="EJ55" s="17">
        <v>1.7305070492114789E-3</v>
      </c>
      <c r="EK55" s="17">
        <v>2.1757985415266222E-3</v>
      </c>
      <c r="EL55" s="17">
        <v>2.3616465042891311E-3</v>
      </c>
      <c r="EM55" s="17">
        <v>2.535530919614309E-3</v>
      </c>
      <c r="EN55" s="18"/>
      <c r="EY55" s="9">
        <v>175</v>
      </c>
      <c r="EZ55" s="9" t="s">
        <v>38</v>
      </c>
      <c r="FA55" s="17">
        <v>0</v>
      </c>
      <c r="FB55" s="17">
        <v>1.2410033903105913E-5</v>
      </c>
      <c r="FC55" s="17">
        <v>2.9789751026074862E-5</v>
      </c>
      <c r="FD55" s="17">
        <v>4.950569484526338E-5</v>
      </c>
      <c r="FE55" s="17">
        <v>6.9177196552735586E-5</v>
      </c>
      <c r="FF55" s="17">
        <v>9.064770853166906E-5</v>
      </c>
      <c r="FG55" s="17">
        <v>1.1084515510977199E-4</v>
      </c>
      <c r="FH55" s="17">
        <v>1.1666446181479099E-4</v>
      </c>
      <c r="FI55" s="17">
        <v>1.2041409319720565E-4</v>
      </c>
      <c r="FJ55" s="18"/>
      <c r="FW55" s="7"/>
      <c r="FX55" s="7"/>
      <c r="FY55" s="7"/>
      <c r="FZ55" s="7"/>
      <c r="GA55" s="7"/>
      <c r="GB55" s="7"/>
      <c r="GC55" s="7"/>
      <c r="GD55" s="7"/>
      <c r="GE55" s="7"/>
      <c r="GO55" s="9">
        <v>15</v>
      </c>
      <c r="GP55" s="9" t="s">
        <v>40</v>
      </c>
      <c r="GQ55" s="16">
        <v>0</v>
      </c>
      <c r="GR55" s="16">
        <v>0.1870811081281884</v>
      </c>
      <c r="GS55" s="16">
        <v>2.1040010917542911</v>
      </c>
      <c r="GT55" s="16">
        <v>2.2478178809848011</v>
      </c>
      <c r="GU55" s="16">
        <v>0.21993870484327219</v>
      </c>
      <c r="GV55" s="7"/>
      <c r="GX55" s="7"/>
      <c r="GY55" s="7"/>
      <c r="HA55" s="9">
        <v>4</v>
      </c>
      <c r="HB55" s="9" t="s">
        <v>31</v>
      </c>
      <c r="HC55" s="16">
        <v>0</v>
      </c>
      <c r="HD55" s="16">
        <v>0</v>
      </c>
      <c r="HE55" s="16">
        <v>0</v>
      </c>
      <c r="HF55" s="16">
        <v>0</v>
      </c>
      <c r="HG55" s="16">
        <v>0</v>
      </c>
      <c r="HH55" s="16">
        <v>0</v>
      </c>
      <c r="HI55" s="16">
        <v>0</v>
      </c>
      <c r="HJ55" s="16">
        <v>0</v>
      </c>
      <c r="HK55" s="16">
        <v>0.39250777469932491</v>
      </c>
      <c r="HL55" s="7"/>
      <c r="HU55" s="9">
        <v>3</v>
      </c>
      <c r="HV55" s="9" t="s">
        <v>41</v>
      </c>
      <c r="HW55" s="16">
        <v>3.6760168019365088E-3</v>
      </c>
      <c r="HX55" s="16">
        <v>4.5855235197857143</v>
      </c>
      <c r="HY55" s="16">
        <v>18.824913258558627</v>
      </c>
      <c r="HZ55" s="16">
        <v>39.920204974403717</v>
      </c>
      <c r="IA55" s="16">
        <v>52.642877389083679</v>
      </c>
      <c r="IB55" s="16">
        <v>61.551542700097137</v>
      </c>
      <c r="IC55" s="16">
        <v>60.801433574803902</v>
      </c>
      <c r="ID55" s="16">
        <v>37.496736066694631</v>
      </c>
      <c r="IE55" s="7"/>
      <c r="IO55" s="9">
        <v>3</v>
      </c>
      <c r="IP55" s="9" t="s">
        <v>29</v>
      </c>
      <c r="IQ55" s="16">
        <v>0.14168487985966649</v>
      </c>
      <c r="IR55" s="16">
        <v>0.42666371193386377</v>
      </c>
      <c r="IS55" s="16">
        <v>0.9058663699590348</v>
      </c>
      <c r="IT55" s="16">
        <v>0.90586642954635765</v>
      </c>
      <c r="IU55" s="16">
        <v>0.90586648435797035</v>
      </c>
      <c r="IV55" s="16">
        <v>0.76418166299520729</v>
      </c>
      <c r="IW55" s="16">
        <v>0.47920289544142575</v>
      </c>
      <c r="IX55" s="16">
        <v>0</v>
      </c>
      <c r="IY55" s="7"/>
      <c r="JI55" s="9">
        <v>10</v>
      </c>
      <c r="JJ55" s="9" t="s">
        <v>42</v>
      </c>
      <c r="JK55" s="16">
        <v>0</v>
      </c>
      <c r="JL55" s="16">
        <v>0</v>
      </c>
      <c r="JM55" s="16">
        <v>0.67474075139234102</v>
      </c>
      <c r="JN55" s="16">
        <v>0.8631859035197702</v>
      </c>
      <c r="JO55" s="16">
        <v>0.86941732101480962</v>
      </c>
      <c r="JP55" s="16">
        <v>0.86941991625653925</v>
      </c>
      <c r="JQ55" s="16">
        <v>0.3253381415472521</v>
      </c>
      <c r="JR55" s="16">
        <v>0.29175922499674384</v>
      </c>
      <c r="JS55" s="7"/>
      <c r="KC55" s="9">
        <v>4</v>
      </c>
      <c r="KD55" s="9" t="s">
        <v>43</v>
      </c>
      <c r="KE55" s="16">
        <v>0</v>
      </c>
      <c r="KF55" s="16">
        <v>0</v>
      </c>
      <c r="KG55" s="16">
        <v>0.39271157252310568</v>
      </c>
      <c r="KH55" s="16">
        <v>1.1825931247821058</v>
      </c>
      <c r="KI55" s="16">
        <v>1.6817504561421452</v>
      </c>
      <c r="KJ55" s="16">
        <v>1.7386098080373742</v>
      </c>
      <c r="KK55" s="16">
        <v>1.5862394529295163</v>
      </c>
      <c r="KL55" s="16">
        <v>0.92704162414371238</v>
      </c>
      <c r="KM55" s="7"/>
      <c r="KX55" s="9">
        <v>12</v>
      </c>
      <c r="KY55" s="9" t="s">
        <v>44</v>
      </c>
      <c r="KZ55" s="16">
        <v>0</v>
      </c>
      <c r="LA55" s="16">
        <v>0</v>
      </c>
      <c r="LB55" s="16">
        <v>1.200344495777258</v>
      </c>
      <c r="LC55" s="16">
        <v>1.3484739826791745</v>
      </c>
      <c r="LD55" s="16">
        <v>1.1316436206853868</v>
      </c>
      <c r="LE55" s="16">
        <v>0.99247484099437899</v>
      </c>
      <c r="LF55" s="16">
        <v>0.39512883218664463</v>
      </c>
      <c r="LG55" s="16">
        <v>0</v>
      </c>
      <c r="LH55" s="7"/>
      <c r="LQ55" s="9">
        <v>64</v>
      </c>
      <c r="LR55" s="9" t="s">
        <v>31</v>
      </c>
      <c r="LS55" s="16">
        <v>0</v>
      </c>
      <c r="LT55" s="16">
        <v>0</v>
      </c>
      <c r="LU55" s="16">
        <v>0</v>
      </c>
      <c r="LV55" s="16">
        <v>0</v>
      </c>
      <c r="LW55" s="16">
        <v>0</v>
      </c>
      <c r="LX55" s="16">
        <v>0</v>
      </c>
      <c r="LY55" s="16">
        <v>0</v>
      </c>
      <c r="LZ55" s="16">
        <v>1.2254856624626991</v>
      </c>
      <c r="MA55" s="7"/>
      <c r="MK55" s="9">
        <v>65</v>
      </c>
      <c r="ML55" s="9" t="s">
        <v>45</v>
      </c>
      <c r="MM55" s="16">
        <v>0</v>
      </c>
      <c r="MN55" s="16">
        <v>0</v>
      </c>
      <c r="MO55" s="16">
        <v>0</v>
      </c>
      <c r="MP55" s="16">
        <v>0</v>
      </c>
      <c r="MQ55" s="16">
        <v>0</v>
      </c>
      <c r="MR55" s="16">
        <v>0</v>
      </c>
      <c r="MS55" s="16">
        <v>0</v>
      </c>
      <c r="MT55" s="16">
        <v>4.6428762816560262E-2</v>
      </c>
      <c r="MU55" s="7"/>
    </row>
    <row r="56" spans="3:359" x14ac:dyDescent="0.45">
      <c r="C56" s="9">
        <v>19</v>
      </c>
      <c r="D56" s="9" t="s">
        <v>46</v>
      </c>
      <c r="E56" s="16">
        <v>1023.8</v>
      </c>
      <c r="F56" s="16">
        <v>833.31369469028868</v>
      </c>
      <c r="G56" s="16">
        <v>951.6053106832303</v>
      </c>
      <c r="H56" s="16">
        <v>1006.7090449336414</v>
      </c>
      <c r="I56" s="16">
        <v>862.81188068992662</v>
      </c>
      <c r="J56" s="16">
        <v>802.8787822719047</v>
      </c>
      <c r="K56" s="16">
        <v>715.24417704482698</v>
      </c>
      <c r="L56" s="16">
        <v>623.59907112316967</v>
      </c>
      <c r="M56" s="16">
        <v>413.0939324553791</v>
      </c>
      <c r="N56" s="7"/>
      <c r="S56" s="9">
        <v>4</v>
      </c>
      <c r="T56" s="9" t="s">
        <v>47</v>
      </c>
      <c r="U56" s="16">
        <v>0.5</v>
      </c>
      <c r="V56" s="16">
        <v>0.4999949999999988</v>
      </c>
      <c r="W56" s="16">
        <v>0.9999899999999976</v>
      </c>
      <c r="X56" s="16">
        <v>0.99998499999999979</v>
      </c>
      <c r="Y56" s="16">
        <v>1.4999799999999957</v>
      </c>
      <c r="Z56" s="16">
        <v>1.4999750000000043</v>
      </c>
      <c r="AA56" s="16">
        <v>1.9999699999999996</v>
      </c>
      <c r="AB56" s="16">
        <v>1.9999649999999987</v>
      </c>
      <c r="AC56" s="16">
        <v>1.9999599999999933</v>
      </c>
      <c r="AD56" s="7"/>
      <c r="AI56" s="9">
        <v>9</v>
      </c>
      <c r="AJ56" s="9" t="s">
        <v>34</v>
      </c>
      <c r="AK56" s="16">
        <v>1</v>
      </c>
      <c r="AL56" s="16">
        <v>0.51309044823059224</v>
      </c>
      <c r="AM56" s="16">
        <v>0.43698853453216996</v>
      </c>
      <c r="AN56" s="16">
        <v>1.5751777040518544</v>
      </c>
      <c r="AO56" s="16">
        <v>0.2356169188435652</v>
      </c>
      <c r="AP56" s="16">
        <v>0.10267519678977712</v>
      </c>
      <c r="AQ56" s="16">
        <v>1.6551743405888669E-4</v>
      </c>
      <c r="AR56" s="16">
        <v>0</v>
      </c>
      <c r="AS56" s="16">
        <v>0</v>
      </c>
      <c r="AT56" s="7"/>
      <c r="AY56" s="9">
        <v>5</v>
      </c>
      <c r="AZ56" s="9" t="s">
        <v>45</v>
      </c>
      <c r="BA56" s="16">
        <v>0</v>
      </c>
      <c r="BB56" s="16">
        <v>0</v>
      </c>
      <c r="BC56" s="16">
        <v>0</v>
      </c>
      <c r="BD56" s="16">
        <v>0</v>
      </c>
      <c r="BE56" s="16">
        <v>0</v>
      </c>
      <c r="BF56" s="16">
        <v>0</v>
      </c>
      <c r="BG56" s="16">
        <v>0</v>
      </c>
      <c r="BH56" s="16">
        <v>0</v>
      </c>
      <c r="BI56" s="16">
        <v>0.577051845560003</v>
      </c>
      <c r="BJ56" s="7"/>
      <c r="BO56" s="9">
        <v>4</v>
      </c>
      <c r="BP56" s="9" t="s">
        <v>49</v>
      </c>
      <c r="BQ56" s="16">
        <v>3.21</v>
      </c>
      <c r="BR56" s="16">
        <v>3.713238648389416</v>
      </c>
      <c r="BS56" s="16">
        <v>4.2490944893939622</v>
      </c>
      <c r="BT56" s="16">
        <v>4.6981624967152698</v>
      </c>
      <c r="BU56" s="16">
        <v>5.0876994111863487</v>
      </c>
      <c r="BV56" s="16">
        <v>5.3881962612143699</v>
      </c>
      <c r="BW56" s="16">
        <v>5.5856924957082867</v>
      </c>
      <c r="BX56" s="16">
        <v>5.3288927264338852</v>
      </c>
      <c r="BY56" s="16">
        <v>4.3450345896731957</v>
      </c>
      <c r="BZ56" s="7"/>
      <c r="CE56" s="9">
        <v>15</v>
      </c>
      <c r="CF56" s="9" t="s">
        <v>15</v>
      </c>
      <c r="CG56" s="16">
        <v>444.8</v>
      </c>
      <c r="CH56" s="16">
        <v>386.30244056200007</v>
      </c>
      <c r="CI56" s="16">
        <v>398.39408625627976</v>
      </c>
      <c r="CJ56" s="16">
        <v>395.99044607362265</v>
      </c>
      <c r="CK56" s="16">
        <v>372.90003013883501</v>
      </c>
      <c r="CL56" s="16">
        <v>338.77999755301693</v>
      </c>
      <c r="CM56" s="16">
        <v>313.52150368795958</v>
      </c>
      <c r="CN56" s="16">
        <v>285.26980025296479</v>
      </c>
      <c r="CO56" s="16">
        <v>238.1336548582978</v>
      </c>
      <c r="CP56" s="7"/>
      <c r="CU56" s="9">
        <v>5</v>
      </c>
      <c r="CV56" s="9" t="s">
        <v>50</v>
      </c>
      <c r="CW56" s="16">
        <v>59.5</v>
      </c>
      <c r="CX56" s="16">
        <v>0</v>
      </c>
      <c r="CY56" s="16">
        <v>0</v>
      </c>
      <c r="CZ56" s="16">
        <v>0</v>
      </c>
      <c r="DA56" s="16">
        <v>0</v>
      </c>
      <c r="DB56" s="16">
        <v>0</v>
      </c>
      <c r="DC56" s="16">
        <v>0</v>
      </c>
      <c r="DD56" s="16">
        <v>0</v>
      </c>
      <c r="DE56" s="16">
        <v>0</v>
      </c>
      <c r="DF56" s="7"/>
      <c r="DJ56" s="9">
        <v>4</v>
      </c>
      <c r="DK56" s="9" t="s">
        <v>43</v>
      </c>
      <c r="DL56" s="16">
        <v>0</v>
      </c>
      <c r="DM56" s="16">
        <v>0</v>
      </c>
      <c r="DN56" s="16">
        <v>0</v>
      </c>
      <c r="DO56" s="16">
        <v>5.3322961312270253E-2</v>
      </c>
      <c r="DP56" s="16">
        <v>0.1605742530981889</v>
      </c>
      <c r="DQ56" s="16">
        <v>0.22835057783911941</v>
      </c>
      <c r="DR56" s="16">
        <v>0.23607102519408424</v>
      </c>
      <c r="DS56" s="16">
        <v>0.21538195179002714</v>
      </c>
      <c r="DT56" s="16">
        <v>0.12587509031496888</v>
      </c>
      <c r="DU56" s="7"/>
      <c r="EC56" s="9">
        <v>176</v>
      </c>
      <c r="ED56" s="9" t="s">
        <v>51</v>
      </c>
      <c r="EE56" s="17">
        <v>0</v>
      </c>
      <c r="EF56" s="17">
        <v>9.7175231567605346E-5</v>
      </c>
      <c r="EG56" s="17">
        <v>2.1879295495855612E-4</v>
      </c>
      <c r="EH56" s="17">
        <v>3.6719960738648222E-4</v>
      </c>
      <c r="EI56" s="17">
        <v>4.5017914300140432E-4</v>
      </c>
      <c r="EJ56" s="17">
        <v>5.4177890708500696E-4</v>
      </c>
      <c r="EK56" s="17">
        <v>6.356080162453362E-4</v>
      </c>
      <c r="EL56" s="17">
        <v>7.1018475015818263E-4</v>
      </c>
      <c r="EM56" s="17">
        <v>7.7932497962979554E-4</v>
      </c>
      <c r="EN56" s="18"/>
      <c r="EY56" s="9">
        <v>176</v>
      </c>
      <c r="EZ56" s="9" t="s">
        <v>51</v>
      </c>
      <c r="FA56" s="17">
        <v>0</v>
      </c>
      <c r="FB56" s="17">
        <v>1.6049185338394214E-5</v>
      </c>
      <c r="FC56" s="17">
        <v>3.6140274947020117E-5</v>
      </c>
      <c r="FD56" s="17">
        <v>6.0643266056515674E-5</v>
      </c>
      <c r="FE56" s="17">
        <v>7.4308247407305682E-5</v>
      </c>
      <c r="FF56" s="17">
        <v>8.9374599608813978E-5</v>
      </c>
      <c r="FG56" s="17">
        <v>1.0481516815591743E-4</v>
      </c>
      <c r="FH56" s="17">
        <v>1.1691550361292883E-4</v>
      </c>
      <c r="FI56" s="17">
        <v>1.2751048325978536E-4</v>
      </c>
      <c r="FJ56" s="18"/>
      <c r="FW56" s="7"/>
      <c r="FX56" s="7"/>
      <c r="FY56" s="7"/>
      <c r="FZ56" s="7"/>
      <c r="GA56" s="7"/>
      <c r="GB56" s="7"/>
      <c r="GD56" s="7"/>
      <c r="GE56" s="7"/>
      <c r="GO56" s="9">
        <v>21</v>
      </c>
      <c r="GP56" s="9" t="s">
        <v>53</v>
      </c>
      <c r="GQ56" s="16">
        <v>0</v>
      </c>
      <c r="GR56" s="16">
        <v>0</v>
      </c>
      <c r="GS56" s="16">
        <v>0</v>
      </c>
      <c r="GT56" s="16">
        <v>0.25218095248536476</v>
      </c>
      <c r="GU56" s="16">
        <v>2.2800592589121282</v>
      </c>
      <c r="GV56" s="7"/>
      <c r="GX56" s="7"/>
      <c r="GY56" s="7"/>
      <c r="HA56" s="9">
        <v>5</v>
      </c>
      <c r="HB56" s="9" t="s">
        <v>45</v>
      </c>
      <c r="HC56" s="16">
        <v>0</v>
      </c>
      <c r="HD56" s="16">
        <v>0</v>
      </c>
      <c r="HE56" s="16">
        <v>0</v>
      </c>
      <c r="HF56" s="16">
        <v>0</v>
      </c>
      <c r="HG56" s="16">
        <v>0</v>
      </c>
      <c r="HH56" s="16">
        <v>0</v>
      </c>
      <c r="HI56" s="16">
        <v>0</v>
      </c>
      <c r="HJ56" s="16">
        <v>0</v>
      </c>
      <c r="HK56" s="16">
        <v>0.16028706243599122</v>
      </c>
      <c r="HL56" s="7"/>
      <c r="HU56" s="9">
        <v>4</v>
      </c>
      <c r="HV56" s="9" t="s">
        <v>54</v>
      </c>
      <c r="HW56" s="16">
        <v>1.1356213659128568E-4</v>
      </c>
      <c r="HX56" s="16">
        <v>1.6151464787068733E-4</v>
      </c>
      <c r="HY56" s="16">
        <v>2.0200403902146047E-4</v>
      </c>
      <c r="HZ56" s="16">
        <v>9.6816297846688704E-3</v>
      </c>
      <c r="IA56" s="16">
        <v>3.0133840532973479E-3</v>
      </c>
      <c r="IB56" s="16">
        <v>6.5278760049201062E-3</v>
      </c>
      <c r="IC56" s="16">
        <v>2.1496601559699664E-3</v>
      </c>
      <c r="ID56" s="16">
        <v>6.0730726919327538E-4</v>
      </c>
      <c r="IE56" s="7"/>
      <c r="IO56" s="9">
        <v>4</v>
      </c>
      <c r="IP56" s="9" t="s">
        <v>43</v>
      </c>
      <c r="IQ56" s="16">
        <v>0</v>
      </c>
      <c r="IR56" s="16">
        <v>0</v>
      </c>
      <c r="IS56" s="16">
        <v>0.14168496066314412</v>
      </c>
      <c r="IT56" s="16">
        <v>0.42666341429344812</v>
      </c>
      <c r="IU56" s="16">
        <v>0.60675254791404276</v>
      </c>
      <c r="IV56" s="16">
        <v>0.62726662389313381</v>
      </c>
      <c r="IW56" s="16">
        <v>0.57229348513131162</v>
      </c>
      <c r="IX56" s="16">
        <v>0.33446393037518957</v>
      </c>
      <c r="IY56" s="7"/>
      <c r="JI56" s="9">
        <v>16</v>
      </c>
      <c r="JJ56" s="9" t="s">
        <v>55</v>
      </c>
      <c r="JK56" s="16">
        <v>0</v>
      </c>
      <c r="JL56" s="16">
        <v>0</v>
      </c>
      <c r="JM56" s="16">
        <v>3.7839930314443124E-4</v>
      </c>
      <c r="JN56" s="16">
        <v>1.6824931970156148E-2</v>
      </c>
      <c r="JO56" s="16">
        <v>1.6826139905558372E-2</v>
      </c>
      <c r="JP56" s="16">
        <v>1.6826516043293788E-2</v>
      </c>
      <c r="JQ56" s="16">
        <v>1.6450783545359709E-2</v>
      </c>
      <c r="JR56" s="16">
        <v>0</v>
      </c>
      <c r="JS56" s="7"/>
      <c r="KC56" s="9">
        <v>14</v>
      </c>
      <c r="KD56" s="9" t="s">
        <v>56</v>
      </c>
      <c r="KE56" s="16">
        <v>2.1042677601934876E-2</v>
      </c>
      <c r="KF56" s="16">
        <v>4.3917829915940738E-2</v>
      </c>
      <c r="KG56" s="16">
        <v>4.3918129745839439E-2</v>
      </c>
      <c r="KH56" s="16">
        <v>4.3918426941783224E-2</v>
      </c>
      <c r="KI56" s="16">
        <v>4.391872331598283E-2</v>
      </c>
      <c r="KJ56" s="16">
        <v>4.3919018050709101E-2</v>
      </c>
      <c r="KK56" s="16">
        <v>2.2876633756095107E-2</v>
      </c>
      <c r="KL56" s="16">
        <v>0</v>
      </c>
      <c r="KM56" s="7"/>
      <c r="KX56" s="9">
        <v>13</v>
      </c>
      <c r="KY56" s="9" t="s">
        <v>324</v>
      </c>
      <c r="KZ56" s="16">
        <v>0</v>
      </c>
      <c r="LA56" s="16">
        <v>0</v>
      </c>
      <c r="LB56" s="16">
        <v>0</v>
      </c>
      <c r="LC56" s="16">
        <v>0</v>
      </c>
      <c r="LD56" s="16">
        <v>0</v>
      </c>
      <c r="LE56" s="16">
        <v>1.420964708669177E-4</v>
      </c>
      <c r="LF56" s="16">
        <v>0</v>
      </c>
      <c r="LG56" s="16">
        <v>0</v>
      </c>
      <c r="LH56" s="7"/>
      <c r="LQ56" s="9">
        <v>65</v>
      </c>
      <c r="LR56" s="9" t="s">
        <v>45</v>
      </c>
      <c r="LS56" s="16">
        <v>0</v>
      </c>
      <c r="LT56" s="16">
        <v>0</v>
      </c>
      <c r="LU56" s="16">
        <v>0</v>
      </c>
      <c r="LV56" s="16">
        <v>0</v>
      </c>
      <c r="LW56" s="16">
        <v>0</v>
      </c>
      <c r="LX56" s="16">
        <v>0</v>
      </c>
      <c r="LY56" s="16">
        <v>0</v>
      </c>
      <c r="LZ56" s="16">
        <v>0.50092245443766703</v>
      </c>
      <c r="MA56" s="7"/>
      <c r="MK56" s="9">
        <v>70</v>
      </c>
      <c r="ML56" s="9" t="s">
        <v>58</v>
      </c>
      <c r="MM56" s="16">
        <v>1.3255517206827196E-2</v>
      </c>
      <c r="MN56" s="16">
        <v>4.3673471631783797E-2</v>
      </c>
      <c r="MO56" s="16">
        <v>0.10303654381874625</v>
      </c>
      <c r="MP56" s="16">
        <v>0.19803295845982399</v>
      </c>
      <c r="MQ56" s="16">
        <v>0.34685995291858307</v>
      </c>
      <c r="MR56" s="16">
        <v>0.47976643128148594</v>
      </c>
      <c r="MS56" s="16">
        <v>0.71441589801217531</v>
      </c>
      <c r="MT56" s="16">
        <v>1.063096448614417</v>
      </c>
      <c r="MU56" s="7"/>
    </row>
    <row r="57" spans="3:359" x14ac:dyDescent="0.45">
      <c r="C57" s="9">
        <v>20</v>
      </c>
      <c r="D57" s="9" t="s">
        <v>59</v>
      </c>
      <c r="E57" s="16">
        <v>383.1</v>
      </c>
      <c r="F57" s="16">
        <v>375.54787467913934</v>
      </c>
      <c r="G57" s="16">
        <v>151.42009774355409</v>
      </c>
      <c r="H57" s="16">
        <v>55.904538793064084</v>
      </c>
      <c r="I57" s="16">
        <v>70.603792402982307</v>
      </c>
      <c r="J57" s="16">
        <v>81.385476029514152</v>
      </c>
      <c r="K57" s="16">
        <v>89.759156907179616</v>
      </c>
      <c r="L57" s="16">
        <v>88.197481421978026</v>
      </c>
      <c r="M57" s="16">
        <v>55.676804355258128</v>
      </c>
      <c r="N57" s="7"/>
      <c r="S57" s="9">
        <v>5</v>
      </c>
      <c r="T57" s="9" t="s">
        <v>60</v>
      </c>
      <c r="U57" s="16">
        <v>0</v>
      </c>
      <c r="V57" s="16">
        <v>0</v>
      </c>
      <c r="W57" s="16">
        <v>1</v>
      </c>
      <c r="X57" s="16">
        <v>1</v>
      </c>
      <c r="Y57" s="16">
        <v>2</v>
      </c>
      <c r="Z57" s="16">
        <v>2</v>
      </c>
      <c r="AA57" s="16">
        <v>2</v>
      </c>
      <c r="AB57" s="16">
        <v>2</v>
      </c>
      <c r="AC57" s="16">
        <v>2</v>
      </c>
      <c r="AD57" s="7"/>
      <c r="AI57" s="9">
        <v>10</v>
      </c>
      <c r="AJ57" s="9" t="s">
        <v>48</v>
      </c>
      <c r="AK57" s="16">
        <v>107.7</v>
      </c>
      <c r="AL57" s="16">
        <v>127.72745003907272</v>
      </c>
      <c r="AM57" s="16">
        <v>47.168514409193854</v>
      </c>
      <c r="AN57" s="16">
        <v>4.2144358872358136</v>
      </c>
      <c r="AO57" s="16">
        <v>0.71710466900980363</v>
      </c>
      <c r="AP57" s="16">
        <v>1.7623758406366634E-4</v>
      </c>
      <c r="AQ57" s="16">
        <v>2.1203289525786095E-4</v>
      </c>
      <c r="AR57" s="16">
        <v>1.4019275816070127E-4</v>
      </c>
      <c r="AS57" s="16">
        <v>0</v>
      </c>
      <c r="AT57" s="7"/>
      <c r="AY57" s="9">
        <v>11</v>
      </c>
      <c r="AZ57" s="9" t="s">
        <v>58</v>
      </c>
      <c r="BA57" s="16">
        <v>0</v>
      </c>
      <c r="BB57" s="16">
        <v>0.14082247148930749</v>
      </c>
      <c r="BC57" s="16">
        <v>0.37998403096395772</v>
      </c>
      <c r="BD57" s="16">
        <v>1.0011320524894305</v>
      </c>
      <c r="BE57" s="16">
        <v>1.7152805749178632</v>
      </c>
      <c r="BF57" s="16">
        <v>3.2173877204748376</v>
      </c>
      <c r="BG57" s="16">
        <v>4.4759256103191722</v>
      </c>
      <c r="BH57" s="16">
        <v>6.4096144884448654</v>
      </c>
      <c r="BI57" s="16">
        <v>10.247923245833089</v>
      </c>
      <c r="BJ57" s="7"/>
      <c r="BO57" s="9">
        <v>5</v>
      </c>
      <c r="BP57" s="9" t="s">
        <v>62</v>
      </c>
      <c r="BQ57" s="16">
        <v>0</v>
      </c>
      <c r="BR57" s="16">
        <v>2.8576597304792728E-2</v>
      </c>
      <c r="BS57" s="16">
        <v>6.2119038940285261E-2</v>
      </c>
      <c r="BT57" s="16">
        <v>8.7559325980992017E-2</v>
      </c>
      <c r="BU57" s="16">
        <v>7.1844440908764032E-2</v>
      </c>
      <c r="BV57" s="16">
        <v>4.2102630824177506E-2</v>
      </c>
      <c r="BW57" s="16">
        <v>1.6662364555091843E-2</v>
      </c>
      <c r="BX57" s="16">
        <v>3.8006761520750732E-3</v>
      </c>
      <c r="BY57" s="16">
        <v>0</v>
      </c>
      <c r="BZ57" s="7"/>
      <c r="CE57" s="9">
        <v>19</v>
      </c>
      <c r="CF57" s="9" t="s">
        <v>46</v>
      </c>
      <c r="CG57" s="16">
        <v>0</v>
      </c>
      <c r="CH57" s="16">
        <v>3.0574280763089723</v>
      </c>
      <c r="CI57" s="16">
        <v>8.3314244751726072</v>
      </c>
      <c r="CJ57" s="16">
        <v>19.373378172657496</v>
      </c>
      <c r="CK57" s="16">
        <v>34.447667519249357</v>
      </c>
      <c r="CL57" s="16">
        <v>51.639386592587449</v>
      </c>
      <c r="CM57" s="16">
        <v>58.942437990392477</v>
      </c>
      <c r="CN57" s="16">
        <v>55.223786422493362</v>
      </c>
      <c r="CO57" s="16">
        <v>48.811893568630929</v>
      </c>
      <c r="CP57" s="7"/>
      <c r="CU57" s="9">
        <v>7</v>
      </c>
      <c r="CV57" s="9" t="s">
        <v>63</v>
      </c>
      <c r="CW57" s="16">
        <v>178.8</v>
      </c>
      <c r="CX57" s="16">
        <v>0</v>
      </c>
      <c r="CY57" s="16">
        <v>0</v>
      </c>
      <c r="CZ57" s="16">
        <v>0</v>
      </c>
      <c r="DA57" s="16">
        <v>0</v>
      </c>
      <c r="DB57" s="16">
        <v>0</v>
      </c>
      <c r="DC57" s="16">
        <v>0</v>
      </c>
      <c r="DD57" s="16">
        <v>0</v>
      </c>
      <c r="DE57" s="16">
        <v>0</v>
      </c>
      <c r="DF57" s="7"/>
      <c r="DJ57" s="9">
        <v>5</v>
      </c>
      <c r="DK57" s="9" t="s">
        <v>64</v>
      </c>
      <c r="DL57" s="16">
        <v>0</v>
      </c>
      <c r="DM57" s="16">
        <v>0</v>
      </c>
      <c r="DN57" s="16">
        <v>0</v>
      </c>
      <c r="DO57" s="16">
        <v>4.0816176698537564E-2</v>
      </c>
      <c r="DP57" s="16">
        <v>4.0816890139201527E-2</v>
      </c>
      <c r="DQ57" s="16">
        <v>4.0817168346467717E-2</v>
      </c>
      <c r="DR57" s="16">
        <v>4.0817542597789302E-2</v>
      </c>
      <c r="DS57" s="16">
        <v>0</v>
      </c>
      <c r="DT57" s="16">
        <v>0</v>
      </c>
      <c r="DU57" s="7"/>
      <c r="EC57" s="9">
        <v>177</v>
      </c>
      <c r="ED57" s="9" t="s">
        <v>39</v>
      </c>
      <c r="EE57" s="17">
        <v>0</v>
      </c>
      <c r="EF57" s="17">
        <v>3.098132165230848E-5</v>
      </c>
      <c r="EG57" s="17">
        <v>7.2388613369817216E-5</v>
      </c>
      <c r="EH57" s="17">
        <v>1.2240877529605515E-4</v>
      </c>
      <c r="EI57" s="17">
        <v>1.4934034715042028E-4</v>
      </c>
      <c r="EJ57" s="17">
        <v>1.811779235988305E-4</v>
      </c>
      <c r="EK57" s="17">
        <v>2.2759695199277139E-4</v>
      </c>
      <c r="EL57" s="17">
        <v>2.8905093556797536E-4</v>
      </c>
      <c r="EM57" s="17">
        <v>3.7474232855632398E-4</v>
      </c>
      <c r="EN57" s="18"/>
      <c r="EY57" s="9">
        <v>177</v>
      </c>
      <c r="EZ57" s="9" t="s">
        <v>39</v>
      </c>
      <c r="FA57" s="17">
        <v>0</v>
      </c>
      <c r="FB57" s="17">
        <v>3.05386184891787E-5</v>
      </c>
      <c r="FC57" s="17">
        <v>7.1354409944181948E-5</v>
      </c>
      <c r="FD57" s="17">
        <v>1.2045655533159866E-4</v>
      </c>
      <c r="FE57" s="17">
        <v>1.4613634829183306E-4</v>
      </c>
      <c r="FF57" s="17">
        <v>1.7587638615715835E-4</v>
      </c>
      <c r="FG57" s="17">
        <v>2.1939745936544458E-4</v>
      </c>
      <c r="FH57" s="17">
        <v>2.7548937846793458E-4</v>
      </c>
      <c r="FI57" s="17">
        <v>3.4615498210117365E-4</v>
      </c>
      <c r="FJ57" s="18"/>
      <c r="FZ57" s="7"/>
      <c r="GA57" s="7"/>
      <c r="GB57" s="7"/>
      <c r="GD57" s="7"/>
      <c r="GE57" s="7"/>
      <c r="GQ57" s="7"/>
      <c r="GR57" s="7"/>
      <c r="GS57" s="7"/>
      <c r="GT57" s="7"/>
      <c r="GU57" s="7"/>
      <c r="GV57" s="7"/>
      <c r="GX57" s="7"/>
      <c r="GY57" s="7"/>
      <c r="HA57" s="9">
        <v>11</v>
      </c>
      <c r="HB57" s="9" t="s">
        <v>58</v>
      </c>
      <c r="HC57" s="16">
        <v>0</v>
      </c>
      <c r="HD57" s="16">
        <v>5.062152103392905E-2</v>
      </c>
      <c r="HE57" s="16">
        <v>0.16678470770603937</v>
      </c>
      <c r="HF57" s="16">
        <v>0.39348646218780553</v>
      </c>
      <c r="HG57" s="16">
        <v>0.75626845906261453</v>
      </c>
      <c r="HH57" s="16">
        <v>1.3246241643028631</v>
      </c>
      <c r="HI57" s="16">
        <v>1.8321809789496675</v>
      </c>
      <c r="HJ57" s="16">
        <v>2.7282842942989878</v>
      </c>
      <c r="HK57" s="16">
        <v>4.059861142718181</v>
      </c>
      <c r="HL57" s="7"/>
      <c r="HU57" s="9">
        <v>5</v>
      </c>
      <c r="HV57" s="9" t="s">
        <v>66</v>
      </c>
      <c r="HW57" s="16">
        <v>0</v>
      </c>
      <c r="HX57" s="16">
        <v>1.0443069064838248E-4</v>
      </c>
      <c r="HY57" s="16">
        <v>2.1173229726626759</v>
      </c>
      <c r="HZ57" s="16">
        <v>4.3560110701088126</v>
      </c>
      <c r="IA57" s="16">
        <v>22.544767569335818</v>
      </c>
      <c r="IB57" s="16">
        <v>66.782291111574807</v>
      </c>
      <c r="IC57" s="16">
        <v>84.998497308382838</v>
      </c>
      <c r="ID57" s="16">
        <v>99.09183340747127</v>
      </c>
      <c r="IE57" s="7"/>
      <c r="IO57" s="9">
        <v>5</v>
      </c>
      <c r="IP57" s="9" t="s">
        <v>64</v>
      </c>
      <c r="IQ57" s="16">
        <v>0</v>
      </c>
      <c r="IR57" s="16">
        <v>0</v>
      </c>
      <c r="IS57" s="16">
        <v>3.7274763922361363E-2</v>
      </c>
      <c r="IT57" s="16">
        <v>3.7275415461395039E-2</v>
      </c>
      <c r="IU57" s="16">
        <v>3.7275669530026825E-2</v>
      </c>
      <c r="IV57" s="16">
        <v>3.7276011309458131E-2</v>
      </c>
      <c r="IW57" s="16">
        <v>0</v>
      </c>
      <c r="IX57" s="16">
        <v>0</v>
      </c>
      <c r="IY57" s="7"/>
      <c r="JI57" s="9">
        <v>24</v>
      </c>
      <c r="JJ57" s="9" t="s">
        <v>67</v>
      </c>
      <c r="JK57" s="16">
        <v>0</v>
      </c>
      <c r="JL57" s="16">
        <v>0</v>
      </c>
      <c r="JM57" s="16">
        <v>2.1600976833235065E-2</v>
      </c>
      <c r="JN57" s="16">
        <v>9.8075703778418871E-2</v>
      </c>
      <c r="JO57" s="16">
        <v>0.41092100770770451</v>
      </c>
      <c r="JP57" s="16">
        <v>0.9007489412764369</v>
      </c>
      <c r="JQ57" s="16">
        <v>1.5841244266380425</v>
      </c>
      <c r="JR57" s="16">
        <v>2.7468097392156459</v>
      </c>
      <c r="JS57" s="7"/>
      <c r="KC57" s="9">
        <v>15</v>
      </c>
      <c r="KD57" s="9" t="s">
        <v>68</v>
      </c>
      <c r="KE57" s="16">
        <v>0</v>
      </c>
      <c r="KF57" s="16">
        <v>0</v>
      </c>
      <c r="KG57" s="16">
        <v>6.6477890811985227E-2</v>
      </c>
      <c r="KH57" s="16">
        <v>0.2001883612621975</v>
      </c>
      <c r="KI57" s="16">
        <v>0.46912761546884363</v>
      </c>
      <c r="KJ57" s="16">
        <v>1.0100601182831919</v>
      </c>
      <c r="KK57" s="16">
        <v>1.7404282517039971</v>
      </c>
      <c r="KL57" s="16">
        <v>1.6639156857003259</v>
      </c>
      <c r="KM57" s="7"/>
      <c r="KX57" s="9">
        <v>15</v>
      </c>
      <c r="KY57" s="9" t="s">
        <v>321</v>
      </c>
      <c r="KZ57" s="16">
        <v>0</v>
      </c>
      <c r="LA57" s="16">
        <v>1.2558273600411969E-4</v>
      </c>
      <c r="LB57" s="16">
        <v>1.9176782039474888E-4</v>
      </c>
      <c r="LC57" s="16">
        <v>1.9406589376176058E-4</v>
      </c>
      <c r="LD57" s="16">
        <v>1.878676152400575E-4</v>
      </c>
      <c r="LE57" s="16">
        <v>2.7575726715506051E-4</v>
      </c>
      <c r="LF57" s="16">
        <v>1.7254815085933101E-4</v>
      </c>
      <c r="LG57" s="16">
        <v>1.0719473804826285E-4</v>
      </c>
      <c r="LH57" s="7"/>
      <c r="LQ57" s="9">
        <v>70</v>
      </c>
      <c r="LR57" s="9" t="s">
        <v>58</v>
      </c>
      <c r="LS57" s="16">
        <v>0.12693480736925267</v>
      </c>
      <c r="LT57" s="16">
        <v>0.37711414510164887</v>
      </c>
      <c r="LU57" s="16">
        <v>0.96887449824395899</v>
      </c>
      <c r="LV57" s="16">
        <v>1.7858236162301679</v>
      </c>
      <c r="LW57" s="16">
        <v>3.3125896902457335</v>
      </c>
      <c r="LX57" s="16">
        <v>4.598823612085857</v>
      </c>
      <c r="LY57" s="16">
        <v>6.9208410439543586</v>
      </c>
      <c r="LZ57" s="16">
        <v>10.816401852959482</v>
      </c>
      <c r="MA57" s="7"/>
      <c r="MK57" s="9">
        <v>73</v>
      </c>
      <c r="ML57" s="9" t="s">
        <v>70</v>
      </c>
      <c r="MM57" s="16">
        <v>1.9057768532032081E-2</v>
      </c>
      <c r="MN57" s="16">
        <v>5.1067191366528902E-2</v>
      </c>
      <c r="MO57" s="16">
        <v>0.10261863329198588</v>
      </c>
      <c r="MP57" s="16">
        <v>0.1836031482985194</v>
      </c>
      <c r="MQ57" s="16">
        <v>0.27550681827350004</v>
      </c>
      <c r="MR57" s="16">
        <v>0.29364813054314864</v>
      </c>
      <c r="MS57" s="16">
        <v>0.33403989639084358</v>
      </c>
      <c r="MT57" s="16">
        <v>0.41006894728150861</v>
      </c>
      <c r="MU57" s="7"/>
    </row>
    <row r="58" spans="3:359" x14ac:dyDescent="0.45">
      <c r="C58" s="9">
        <v>22</v>
      </c>
      <c r="D58" s="9" t="s">
        <v>71</v>
      </c>
      <c r="E58" s="16">
        <v>0</v>
      </c>
      <c r="F58" s="16">
        <v>0.30581491737026362</v>
      </c>
      <c r="G58" s="16">
        <v>4.7933378098351037E-4</v>
      </c>
      <c r="H58" s="16">
        <v>4.0010633813871452</v>
      </c>
      <c r="I58" s="16">
        <v>43.139222564191869</v>
      </c>
      <c r="J58" s="16">
        <v>133.56945174549</v>
      </c>
      <c r="K58" s="16">
        <v>218.37046362794834</v>
      </c>
      <c r="L58" s="16">
        <v>198.92814847206526</v>
      </c>
      <c r="M58" s="16">
        <v>101.5928716119443</v>
      </c>
      <c r="N58" s="7"/>
      <c r="S58" s="9">
        <v>7</v>
      </c>
      <c r="T58" s="9" t="s">
        <v>17</v>
      </c>
      <c r="U58" s="16">
        <v>3.8</v>
      </c>
      <c r="V58" s="16">
        <v>6.649999999999974E-2</v>
      </c>
      <c r="W58" s="16">
        <v>0</v>
      </c>
      <c r="X58" s="16">
        <v>0</v>
      </c>
      <c r="Y58" s="16">
        <v>0</v>
      </c>
      <c r="Z58" s="16">
        <v>0</v>
      </c>
      <c r="AA58" s="16">
        <v>0</v>
      </c>
      <c r="AB58" s="16">
        <v>0</v>
      </c>
      <c r="AC58" s="16">
        <v>0</v>
      </c>
      <c r="AD58" s="7"/>
      <c r="AI58" s="9">
        <v>11</v>
      </c>
      <c r="AJ58" s="9" t="s">
        <v>322</v>
      </c>
      <c r="AK58" s="16">
        <v>0</v>
      </c>
      <c r="AL58" s="16">
        <v>0</v>
      </c>
      <c r="AM58" s="16">
        <v>0</v>
      </c>
      <c r="AN58" s="16">
        <v>2.1578079563970695E-4</v>
      </c>
      <c r="AO58" s="16">
        <v>3.0761733105910097E-4</v>
      </c>
      <c r="AP58" s="16">
        <v>4.0840293526613454E-4</v>
      </c>
      <c r="AQ58" s="16">
        <v>5.2064012197056662E-4</v>
      </c>
      <c r="AR58" s="16">
        <v>6.1209864353202275E-4</v>
      </c>
      <c r="AS58" s="16">
        <v>5.3663890159592951E-4</v>
      </c>
      <c r="AT58" s="7"/>
      <c r="AY58" s="9">
        <v>14</v>
      </c>
      <c r="AZ58" s="9" t="s">
        <v>70</v>
      </c>
      <c r="BA58" s="16">
        <v>0</v>
      </c>
      <c r="BB58" s="16">
        <v>0.61822322218748682</v>
      </c>
      <c r="BC58" s="16">
        <v>1.3542395925835062</v>
      </c>
      <c r="BD58" s="16">
        <v>2.8290670011018757</v>
      </c>
      <c r="BE58" s="16">
        <v>4.6202441066788298</v>
      </c>
      <c r="BF58" s="16">
        <v>7.0156063211032231</v>
      </c>
      <c r="BG58" s="16">
        <v>8.0470324934175697</v>
      </c>
      <c r="BH58" s="16">
        <v>8.7224464849527497</v>
      </c>
      <c r="BI58" s="16">
        <v>11.408802617387733</v>
      </c>
      <c r="BJ58" s="7"/>
      <c r="BO58" s="9">
        <v>6</v>
      </c>
      <c r="BP58" s="9" t="s">
        <v>73</v>
      </c>
      <c r="BQ58" s="16">
        <v>0.101151</v>
      </c>
      <c r="BR58" s="16">
        <v>6.7433333333333512E-2</v>
      </c>
      <c r="BS58" s="16">
        <v>3.3716666666666756E-2</v>
      </c>
      <c r="BT58" s="16">
        <v>0</v>
      </c>
      <c r="BU58" s="16">
        <v>0</v>
      </c>
      <c r="BV58" s="16">
        <v>0</v>
      </c>
      <c r="BW58" s="16">
        <v>0</v>
      </c>
      <c r="BX58" s="16">
        <v>0</v>
      </c>
      <c r="BY58" s="16">
        <v>0</v>
      </c>
      <c r="BZ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U58" s="9">
        <v>8</v>
      </c>
      <c r="CV58" s="9" t="s">
        <v>74</v>
      </c>
      <c r="CW58" s="16">
        <v>104.9</v>
      </c>
      <c r="CX58" s="16">
        <v>0</v>
      </c>
      <c r="CY58" s="16">
        <v>0</v>
      </c>
      <c r="CZ58" s="16">
        <v>0</v>
      </c>
      <c r="DA58" s="16">
        <v>0</v>
      </c>
      <c r="DB58" s="16">
        <v>0</v>
      </c>
      <c r="DC58" s="16">
        <v>0</v>
      </c>
      <c r="DD58" s="16">
        <v>0</v>
      </c>
      <c r="DE58" s="16">
        <v>0</v>
      </c>
      <c r="DF58" s="7"/>
      <c r="DJ58" s="9">
        <v>7</v>
      </c>
      <c r="DK58" s="9" t="s">
        <v>75</v>
      </c>
      <c r="DL58" s="16">
        <v>0</v>
      </c>
      <c r="DM58" s="16">
        <v>0.1304768266377225</v>
      </c>
      <c r="DN58" s="16">
        <v>0.3929121143397159</v>
      </c>
      <c r="DO58" s="16">
        <v>0.90700953555828445</v>
      </c>
      <c r="DP58" s="16">
        <v>0.90700980515035745</v>
      </c>
      <c r="DQ58" s="16">
        <v>0.90700998131464017</v>
      </c>
      <c r="DR58" s="16">
        <v>0.77653335208355889</v>
      </c>
      <c r="DS58" s="16">
        <v>0.51409831998512789</v>
      </c>
      <c r="DT58" s="16">
        <v>0</v>
      </c>
      <c r="DU58" s="7"/>
      <c r="EC58" s="9">
        <v>178</v>
      </c>
      <c r="ED58" s="9" t="s">
        <v>52</v>
      </c>
      <c r="EE58" s="17">
        <v>0</v>
      </c>
      <c r="EF58" s="17">
        <v>5.1505886299683536E-5</v>
      </c>
      <c r="EG58" s="17">
        <v>1.1780672677106139E-4</v>
      </c>
      <c r="EH58" s="17">
        <v>1.8955565102653284E-4</v>
      </c>
      <c r="EI58" s="17">
        <v>2.1946268194705681E-4</v>
      </c>
      <c r="EJ58" s="17">
        <v>2.5005931348899492E-4</v>
      </c>
      <c r="EK58" s="17">
        <v>2.8882818496961816E-4</v>
      </c>
      <c r="EL58" s="17">
        <v>3.2742250596142522E-4</v>
      </c>
      <c r="EM58" s="17">
        <v>3.7056628387434847E-4</v>
      </c>
      <c r="EN58" s="18"/>
      <c r="EY58" s="9">
        <v>178</v>
      </c>
      <c r="EZ58" s="9" t="s">
        <v>52</v>
      </c>
      <c r="FA58" s="17">
        <v>0</v>
      </c>
      <c r="FB58" s="17">
        <v>4.9628706900277328E-5</v>
      </c>
      <c r="FC58" s="17">
        <v>1.1365610541680507E-4</v>
      </c>
      <c r="FD58" s="17">
        <v>1.7945840142680154E-4</v>
      </c>
      <c r="FE58" s="17">
        <v>1.8952221452729886E-4</v>
      </c>
      <c r="FF58" s="17">
        <v>1.9385213072666384E-4</v>
      </c>
      <c r="FG58" s="17">
        <v>2.1350020663395852E-4</v>
      </c>
      <c r="FH58" s="17">
        <v>2.5109611457857441E-4</v>
      </c>
      <c r="FI58" s="17">
        <v>2.9254757234745978E-4</v>
      </c>
      <c r="FJ58" s="18"/>
      <c r="FW58" s="7"/>
      <c r="FX58" s="7"/>
      <c r="FY58" s="7"/>
      <c r="FZ58" s="7"/>
      <c r="GA58" s="7"/>
      <c r="GB58" s="7"/>
      <c r="GD58" s="7"/>
      <c r="GE58" s="7"/>
      <c r="GQ58" s="7"/>
      <c r="GR58" s="7"/>
      <c r="GS58" s="7"/>
      <c r="GT58" s="7"/>
      <c r="GU58" s="7"/>
      <c r="GV58" s="7"/>
      <c r="GX58" s="7"/>
      <c r="GY58" s="7"/>
      <c r="HA58" s="9">
        <v>14</v>
      </c>
      <c r="HB58" s="9" t="s">
        <v>70</v>
      </c>
      <c r="HC58" s="16">
        <v>0</v>
      </c>
      <c r="HD58" s="16">
        <v>7.2779750163737986E-2</v>
      </c>
      <c r="HE58" s="16">
        <v>0.19502059871137881</v>
      </c>
      <c r="HF58" s="16">
        <v>0.3918905028456981</v>
      </c>
      <c r="HG58" s="16">
        <v>0.70116242832849418</v>
      </c>
      <c r="HH58" s="16">
        <v>1.0521335364447129</v>
      </c>
      <c r="HI58" s="16">
        <v>1.1214134299646823</v>
      </c>
      <c r="HJ58" s="16">
        <v>1.2756656249226825</v>
      </c>
      <c r="HK58" s="16">
        <v>1.5660131186341442</v>
      </c>
      <c r="HL58" s="7"/>
      <c r="HW58" s="7"/>
      <c r="HX58" s="7"/>
      <c r="HY58" s="7"/>
      <c r="HZ58" s="7"/>
      <c r="IA58" s="7"/>
      <c r="IB58" s="7"/>
      <c r="IC58" s="7"/>
      <c r="ID58" s="7"/>
      <c r="IE58" s="7"/>
      <c r="IO58" s="9">
        <v>7</v>
      </c>
      <c r="IP58" s="9" t="s">
        <v>75</v>
      </c>
      <c r="IQ58" s="16">
        <v>0.5857263813866771</v>
      </c>
      <c r="IR58" s="16">
        <v>1.7638303817289034</v>
      </c>
      <c r="IS58" s="16">
        <v>4.0716763799049298</v>
      </c>
      <c r="IT58" s="16">
        <v>4.0716775901366091</v>
      </c>
      <c r="IU58" s="16">
        <v>4.0716783809595523</v>
      </c>
      <c r="IV58" s="16">
        <v>3.4859528857553537</v>
      </c>
      <c r="IW58" s="16">
        <v>2.3078500328486751</v>
      </c>
      <c r="IX58" s="16">
        <v>0</v>
      </c>
      <c r="IY58" s="7"/>
      <c r="JI58" s="9">
        <v>52</v>
      </c>
      <c r="JJ58" s="9" t="s">
        <v>77</v>
      </c>
      <c r="JK58" s="16">
        <v>0.3943265551544779</v>
      </c>
      <c r="JL58" s="16">
        <v>1.2714338512196433</v>
      </c>
      <c r="JM58" s="16">
        <v>3.0356091241326975</v>
      </c>
      <c r="JN58" s="16">
        <v>6.58399479611872</v>
      </c>
      <c r="JO58" s="16">
        <v>12.744930426012539</v>
      </c>
      <c r="JP58" s="16">
        <v>12.510592394281737</v>
      </c>
      <c r="JQ58" s="16">
        <v>12.620388959255422</v>
      </c>
      <c r="JR58" s="16">
        <v>13.428380223093781</v>
      </c>
      <c r="JS58" s="7"/>
      <c r="KC58" s="9">
        <v>18</v>
      </c>
      <c r="KD58" s="9" t="s">
        <v>78</v>
      </c>
      <c r="KE58" s="16">
        <v>0.18427958658008428</v>
      </c>
      <c r="KF58" s="16">
        <v>0.55646879302097529</v>
      </c>
      <c r="KG58" s="16">
        <v>1.2999895428430572</v>
      </c>
      <c r="KH58" s="16">
        <v>1.1700865516877206</v>
      </c>
      <c r="KI58" s="16">
        <v>0.79789831537994926</v>
      </c>
      <c r="KJ58" s="16">
        <v>5.4377716585590402E-2</v>
      </c>
      <c r="KK58" s="16">
        <v>0</v>
      </c>
      <c r="KL58" s="16">
        <v>0</v>
      </c>
      <c r="KM58" s="7"/>
      <c r="KX58" s="9">
        <v>17</v>
      </c>
      <c r="KY58" s="9" t="s">
        <v>57</v>
      </c>
      <c r="KZ58" s="16">
        <v>0</v>
      </c>
      <c r="LA58" s="16">
        <v>0</v>
      </c>
      <c r="LB58" s="16">
        <v>0</v>
      </c>
      <c r="LC58" s="16">
        <v>1.1674096994622158E-4</v>
      </c>
      <c r="LD58" s="16">
        <v>1.7656829842269559E-4</v>
      </c>
      <c r="LE58" s="16">
        <v>2.5820244879559744E-4</v>
      </c>
      <c r="LF58" s="16">
        <v>3.6177073361312801E-4</v>
      </c>
      <c r="LG58" s="16">
        <v>2.7039425838084363</v>
      </c>
      <c r="LH58" s="7"/>
      <c r="LQ58" s="9">
        <v>73</v>
      </c>
      <c r="LR58" s="9" t="s">
        <v>70</v>
      </c>
      <c r="LS58" s="16">
        <v>0.53111181818972597</v>
      </c>
      <c r="LT58" s="16">
        <v>1.2923452259972519</v>
      </c>
      <c r="LU58" s="16">
        <v>2.6970070823532484</v>
      </c>
      <c r="LV58" s="16">
        <v>4.709295490164048</v>
      </c>
      <c r="LW58" s="16">
        <v>7.1221548202913834</v>
      </c>
      <c r="LX58" s="16">
        <v>8.0253965101934739</v>
      </c>
      <c r="LY58" s="16">
        <v>9.1555402825336962</v>
      </c>
      <c r="LZ58" s="16">
        <v>11.73323539538365</v>
      </c>
      <c r="MA58" s="7"/>
      <c r="MK58" s="9">
        <v>78</v>
      </c>
      <c r="ML58" s="9" t="s">
        <v>80</v>
      </c>
      <c r="MM58" s="16">
        <v>0</v>
      </c>
      <c r="MN58" s="16">
        <v>0</v>
      </c>
      <c r="MO58" s="16">
        <v>0</v>
      </c>
      <c r="MP58" s="16">
        <v>3.2227905097027974E-3</v>
      </c>
      <c r="MQ58" s="16">
        <v>3.6347675002963729E-2</v>
      </c>
      <c r="MR58" s="16">
        <v>0.1045785373135683</v>
      </c>
      <c r="MS58" s="16">
        <v>0.22540498049287791</v>
      </c>
      <c r="MT58" s="16">
        <v>0.42024787922026879</v>
      </c>
      <c r="MU58" s="7"/>
    </row>
    <row r="59" spans="3:359" x14ac:dyDescent="0.45">
      <c r="C59" s="9">
        <v>23</v>
      </c>
      <c r="D59" s="9" t="s">
        <v>81</v>
      </c>
      <c r="E59" s="16">
        <v>28.9</v>
      </c>
      <c r="F59" s="16">
        <v>26.53375670242664</v>
      </c>
      <c r="G59" s="16">
        <v>39.756445223686555</v>
      </c>
      <c r="H59" s="16">
        <v>65.869152508677658</v>
      </c>
      <c r="I59" s="16">
        <v>77.39188340888451</v>
      </c>
      <c r="J59" s="16">
        <v>88.316791477988787</v>
      </c>
      <c r="K59" s="16">
        <v>98.677772989989577</v>
      </c>
      <c r="L59" s="16">
        <v>108.47483053682495</v>
      </c>
      <c r="M59" s="16">
        <v>117.70796260123534</v>
      </c>
      <c r="N59" s="7"/>
      <c r="S59" s="9">
        <v>8</v>
      </c>
      <c r="T59" s="9" t="s">
        <v>321</v>
      </c>
      <c r="U59" s="16">
        <v>0</v>
      </c>
      <c r="V59" s="16">
        <v>0</v>
      </c>
      <c r="W59" s="16">
        <v>0</v>
      </c>
      <c r="X59" s="16">
        <v>0</v>
      </c>
      <c r="Y59" s="16">
        <v>1.0480391517745722E-4</v>
      </c>
      <c r="Z59" s="16">
        <v>1.2307745910350703E-4</v>
      </c>
      <c r="AA59" s="16">
        <v>1.3817999768562147E-4</v>
      </c>
      <c r="AB59" s="16">
        <v>1.2094439493687557E-4</v>
      </c>
      <c r="AC59" s="16">
        <v>0</v>
      </c>
      <c r="AD59" s="7"/>
      <c r="AI59" s="9">
        <v>12</v>
      </c>
      <c r="AJ59" s="9" t="s">
        <v>323</v>
      </c>
      <c r="AK59" s="16">
        <v>0</v>
      </c>
      <c r="AL59" s="16">
        <v>1.1592793373874311E-4</v>
      </c>
      <c r="AM59" s="16">
        <v>1.7774356816032625E-4</v>
      </c>
      <c r="AN59" s="16">
        <v>1.6304853058985694E-4</v>
      </c>
      <c r="AO59" s="16">
        <v>2.2036133297342073E-4</v>
      </c>
      <c r="AP59" s="16">
        <v>2.0091452665514141E-4</v>
      </c>
      <c r="AQ59" s="16">
        <v>2.3846422975116053E-4</v>
      </c>
      <c r="AR59" s="16">
        <v>1.6755504533707533E-4</v>
      </c>
      <c r="AS59" s="16">
        <v>0</v>
      </c>
      <c r="AT59" s="7"/>
      <c r="AY59" s="9">
        <v>19</v>
      </c>
      <c r="AZ59" s="9" t="s">
        <v>80</v>
      </c>
      <c r="BA59" s="16">
        <v>0</v>
      </c>
      <c r="BB59" s="16">
        <v>0</v>
      </c>
      <c r="BC59" s="16">
        <v>0</v>
      </c>
      <c r="BD59" s="16">
        <v>7.9995896530510031E-4</v>
      </c>
      <c r="BE59" s="16">
        <v>4.5290496595418096E-2</v>
      </c>
      <c r="BF59" s="16">
        <v>0.500615544146083</v>
      </c>
      <c r="BG59" s="16">
        <v>1.4267556514991584</v>
      </c>
      <c r="BH59" s="16">
        <v>3.0224225660518527</v>
      </c>
      <c r="BI59" s="16">
        <v>5.4636422017560644</v>
      </c>
      <c r="BJ59" s="7"/>
      <c r="BO59" s="9">
        <v>7</v>
      </c>
      <c r="BP59" s="9" t="s">
        <v>83</v>
      </c>
      <c r="BQ59" s="16">
        <v>0</v>
      </c>
      <c r="BR59" s="16">
        <v>5.9188169095801893E-2</v>
      </c>
      <c r="BS59" s="16">
        <v>0.12732308852450736</v>
      </c>
      <c r="BT59" s="16">
        <v>0.16860818605608693</v>
      </c>
      <c r="BU59" s="16">
        <v>0.10942003390935637</v>
      </c>
      <c r="BV59" s="16">
        <v>4.1285123940830969E-2</v>
      </c>
      <c r="BW59" s="16">
        <v>0</v>
      </c>
      <c r="BX59" s="16">
        <v>0</v>
      </c>
      <c r="BY59" s="16">
        <v>0</v>
      </c>
      <c r="BZ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U59" s="9">
        <v>9</v>
      </c>
      <c r="CV59" s="9" t="s">
        <v>84</v>
      </c>
      <c r="CW59" s="16">
        <v>126.9</v>
      </c>
      <c r="CX59" s="16">
        <v>0</v>
      </c>
      <c r="CY59" s="16">
        <v>0</v>
      </c>
      <c r="CZ59" s="16">
        <v>0</v>
      </c>
      <c r="DA59" s="16">
        <v>0</v>
      </c>
      <c r="DB59" s="16">
        <v>0</v>
      </c>
      <c r="DC59" s="16">
        <v>0</v>
      </c>
      <c r="DD59" s="16">
        <v>0</v>
      </c>
      <c r="DE59" s="16">
        <v>0</v>
      </c>
      <c r="DF59" s="7"/>
      <c r="DJ59" s="9">
        <v>8</v>
      </c>
      <c r="DK59" s="9" t="s">
        <v>85</v>
      </c>
      <c r="DL59" s="16">
        <v>0</v>
      </c>
      <c r="DM59" s="16">
        <v>0</v>
      </c>
      <c r="DN59" s="16">
        <v>0</v>
      </c>
      <c r="DO59" s="16">
        <v>0.13047660840872033</v>
      </c>
      <c r="DP59" s="16">
        <v>0.37628247880468668</v>
      </c>
      <c r="DQ59" s="16">
        <v>0.5196999535548501</v>
      </c>
      <c r="DR59" s="16">
        <v>0.752226616294422</v>
      </c>
      <c r="DS59" s="16">
        <v>1.4259568978242534</v>
      </c>
      <c r="DT59" s="16">
        <v>2.5581049574578416</v>
      </c>
      <c r="DU59" s="7"/>
      <c r="EC59" s="9">
        <v>179</v>
      </c>
      <c r="ED59" s="9" t="s">
        <v>65</v>
      </c>
      <c r="EE59" s="17">
        <v>0</v>
      </c>
      <c r="EF59" s="17">
        <v>4.0866949129291821E-5</v>
      </c>
      <c r="EG59" s="17">
        <v>9.3843912796091902E-5</v>
      </c>
      <c r="EH59" s="17">
        <v>1.5852176706553705E-4</v>
      </c>
      <c r="EI59" s="17">
        <v>1.951796935112964E-4</v>
      </c>
      <c r="EJ59" s="17">
        <v>2.3941906879665483E-4</v>
      </c>
      <c r="EK59" s="17">
        <v>2.9736003044824233E-4</v>
      </c>
      <c r="EL59" s="17">
        <v>3.6405224980101594E-4</v>
      </c>
      <c r="EM59" s="17">
        <v>4.4421365215797546E-4</v>
      </c>
      <c r="EN59" s="18"/>
      <c r="EY59" s="9">
        <v>179</v>
      </c>
      <c r="EZ59" s="9" t="s">
        <v>65</v>
      </c>
      <c r="FA59" s="17">
        <v>0</v>
      </c>
      <c r="FB59" s="17">
        <v>1.9944194112724566E-5</v>
      </c>
      <c r="FC59" s="17">
        <v>4.5827525343729259E-5</v>
      </c>
      <c r="FD59" s="17">
        <v>7.7307759934369511E-5</v>
      </c>
      <c r="FE59" s="17">
        <v>9.4710937241808637E-5</v>
      </c>
      <c r="FF59" s="17">
        <v>1.1556042622487984E-4</v>
      </c>
      <c r="FG59" s="17">
        <v>1.4337900357687448E-4</v>
      </c>
      <c r="FH59" s="17">
        <v>1.7515728653075144E-4</v>
      </c>
      <c r="FI59" s="17">
        <v>2.1093370705048682E-4</v>
      </c>
      <c r="FJ59" s="18"/>
      <c r="FW59" s="7"/>
      <c r="FX59" s="7"/>
      <c r="FY59" s="7"/>
      <c r="FZ59" s="7"/>
      <c r="GA59" s="7"/>
      <c r="GB59" s="7"/>
      <c r="GC59" s="7"/>
      <c r="GD59" s="7"/>
      <c r="GE59" s="7"/>
      <c r="GQ59" s="7"/>
      <c r="GR59" s="7"/>
      <c r="GS59" s="7"/>
      <c r="GT59" s="7"/>
      <c r="GU59" s="7"/>
      <c r="GV59" s="7"/>
      <c r="GW59" s="7"/>
      <c r="GX59" s="7"/>
      <c r="GY59" s="7"/>
      <c r="HA59" s="9">
        <v>19</v>
      </c>
      <c r="HB59" s="9" t="s">
        <v>80</v>
      </c>
      <c r="HC59" s="16">
        <v>0</v>
      </c>
      <c r="HD59" s="16">
        <v>0</v>
      </c>
      <c r="HE59" s="16">
        <v>0</v>
      </c>
      <c r="HF59" s="16">
        <v>2.1281345726543096E-4</v>
      </c>
      <c r="HG59" s="16">
        <v>1.2307521089470674E-2</v>
      </c>
      <c r="HH59" s="16">
        <v>0.13880820838505459</v>
      </c>
      <c r="HI59" s="16">
        <v>0.39937518421308499</v>
      </c>
      <c r="HJ59" s="16">
        <v>0.86079952846319319</v>
      </c>
      <c r="HK59" s="16">
        <v>1.6048854620667721</v>
      </c>
      <c r="HL59" s="7"/>
      <c r="IO59" s="9">
        <v>8</v>
      </c>
      <c r="IP59" s="9" t="s">
        <v>85</v>
      </c>
      <c r="IQ59" s="16">
        <v>0</v>
      </c>
      <c r="IR59" s="16">
        <v>0</v>
      </c>
      <c r="IS59" s="16">
        <v>0.58572540173008181</v>
      </c>
      <c r="IT59" s="16">
        <v>1.6891779204703479</v>
      </c>
      <c r="IU59" s="16">
        <v>2.3329964488460355</v>
      </c>
      <c r="IV59" s="16">
        <v>3.3768369855302214</v>
      </c>
      <c r="IW59" s="16">
        <v>6.4012943547057324</v>
      </c>
      <c r="IX59" s="16">
        <v>11.483645016132765</v>
      </c>
      <c r="IY59" s="7"/>
      <c r="JI59" s="9">
        <v>60</v>
      </c>
      <c r="JJ59" s="9" t="s">
        <v>87</v>
      </c>
      <c r="JK59" s="16">
        <v>3.0479920047734789E-2</v>
      </c>
      <c r="JL59" s="16">
        <v>0.48380827930347248</v>
      </c>
      <c r="JM59" s="16">
        <v>1.4055972043136293</v>
      </c>
      <c r="JN59" s="16">
        <v>3.2537380225075663</v>
      </c>
      <c r="JO59" s="16">
        <v>6.9271767178277805</v>
      </c>
      <c r="JP59" s="16">
        <v>9.518021272058391</v>
      </c>
      <c r="JQ59" s="16">
        <v>10.136287141709358</v>
      </c>
      <c r="JR59" s="16">
        <v>12.082780745019313</v>
      </c>
      <c r="JS59" s="7"/>
      <c r="KC59" s="9">
        <v>19</v>
      </c>
      <c r="KD59" s="9" t="s">
        <v>88</v>
      </c>
      <c r="KE59" s="16">
        <v>0</v>
      </c>
      <c r="KF59" s="16">
        <v>0</v>
      </c>
      <c r="KG59" s="16">
        <v>0.18822558217881807</v>
      </c>
      <c r="KH59" s="16">
        <v>0.56681400089863399</v>
      </c>
      <c r="KI59" s="16">
        <v>1.3138733736217856</v>
      </c>
      <c r="KJ59" s="16">
        <v>1.4033335922687287</v>
      </c>
      <c r="KK59" s="16">
        <v>1.1807774051899842</v>
      </c>
      <c r="KL59" s="16">
        <v>0.72849738074355908</v>
      </c>
      <c r="KM59" s="7"/>
      <c r="KX59" s="9">
        <v>19</v>
      </c>
      <c r="KY59" s="9" t="s">
        <v>69</v>
      </c>
      <c r="KZ59" s="16">
        <v>0</v>
      </c>
      <c r="LA59" s="16">
        <v>0</v>
      </c>
      <c r="LB59" s="16">
        <v>0</v>
      </c>
      <c r="LC59" s="16">
        <v>0</v>
      </c>
      <c r="LD59" s="16">
        <v>1.2155980822161871E-4</v>
      </c>
      <c r="LE59" s="16">
        <v>0.4211817777058095</v>
      </c>
      <c r="LF59" s="16">
        <v>0.59631599737149354</v>
      </c>
      <c r="LG59" s="16">
        <v>11.104377920314921</v>
      </c>
      <c r="LH59" s="7"/>
      <c r="LQ59" s="9">
        <v>78</v>
      </c>
      <c r="LR59" s="9" t="s">
        <v>80</v>
      </c>
      <c r="LS59" s="16">
        <v>0</v>
      </c>
      <c r="LT59" s="16">
        <v>0</v>
      </c>
      <c r="LU59" s="16">
        <v>7.3278503043470685E-4</v>
      </c>
      <c r="LV59" s="16">
        <v>4.3821630733321772E-2</v>
      </c>
      <c r="LW59" s="16">
        <v>0.4885437168935427</v>
      </c>
      <c r="LX59" s="16">
        <v>1.3939362255753811</v>
      </c>
      <c r="LY59" s="16">
        <v>3.1075440562161449</v>
      </c>
      <c r="LZ59" s="16">
        <v>5.6570483750034715</v>
      </c>
      <c r="MA59" s="7"/>
      <c r="MK59" s="9">
        <v>81</v>
      </c>
      <c r="ML59" s="9" t="s">
        <v>89</v>
      </c>
      <c r="MM59" s="16">
        <v>5.3165207738200919E-4</v>
      </c>
      <c r="MN59" s="16">
        <v>5.0339800813367286E-3</v>
      </c>
      <c r="MO59" s="16">
        <v>5.2004259744136465E-2</v>
      </c>
      <c r="MP59" s="16">
        <v>0.11716954836116289</v>
      </c>
      <c r="MQ59" s="16">
        <v>0.27626574781520497</v>
      </c>
      <c r="MR59" s="16">
        <v>0.5031096020352448</v>
      </c>
      <c r="MS59" s="16">
        <v>0.89999611089445486</v>
      </c>
      <c r="MT59" s="16">
        <v>1.5067929462194181</v>
      </c>
      <c r="MU59" s="7"/>
    </row>
    <row r="60" spans="3:359" x14ac:dyDescent="0.45">
      <c r="C60" s="9">
        <v>26</v>
      </c>
      <c r="D60" s="9" t="s">
        <v>90</v>
      </c>
      <c r="E60" s="16">
        <v>17</v>
      </c>
      <c r="F60" s="16">
        <v>2.5032269252811049E-2</v>
      </c>
      <c r="G60" s="16">
        <v>2.0745254299702431E-2</v>
      </c>
      <c r="H60" s="16">
        <v>5.0585283894204511E-2</v>
      </c>
      <c r="I60" s="16">
        <v>5.3983666226606906E-2</v>
      </c>
      <c r="J60" s="16">
        <v>2.9564423844596087E-2</v>
      </c>
      <c r="K60" s="16">
        <v>1.0728723426957096E-3</v>
      </c>
      <c r="L60" s="16">
        <v>61.235047257499559</v>
      </c>
      <c r="M60" s="16">
        <v>95.145450377723634</v>
      </c>
      <c r="N60" s="7"/>
      <c r="S60" s="9">
        <v>9</v>
      </c>
      <c r="T60" s="9" t="s">
        <v>34</v>
      </c>
      <c r="U60" s="16">
        <v>3.9795199999999999</v>
      </c>
      <c r="V60" s="16">
        <v>3.3164932310444217</v>
      </c>
      <c r="W60" s="16">
        <v>2.8244675299580018</v>
      </c>
      <c r="X60" s="16">
        <v>2.483372309953539</v>
      </c>
      <c r="Y60" s="16">
        <v>1.5226870687699685</v>
      </c>
      <c r="Z60" s="16">
        <v>0.66342803417669338</v>
      </c>
      <c r="AA60" s="16">
        <v>2.0243995364576232E-4</v>
      </c>
      <c r="AB60" s="16">
        <v>2.0264801598425666E-4</v>
      </c>
      <c r="AC60" s="16">
        <v>1.9121553748853819E-4</v>
      </c>
      <c r="AD60" s="7"/>
      <c r="AI60" s="9">
        <v>13</v>
      </c>
      <c r="AJ60" s="9" t="s">
        <v>61</v>
      </c>
      <c r="AK60" s="16">
        <v>0</v>
      </c>
      <c r="AL60" s="16">
        <v>0</v>
      </c>
      <c r="AM60" s="16">
        <v>2.0482204807352713E-4</v>
      </c>
      <c r="AN60" s="16">
        <v>3.0736115678718607</v>
      </c>
      <c r="AO60" s="16">
        <v>4.1213945537326353</v>
      </c>
      <c r="AP60" s="16">
        <v>5.137543403099448</v>
      </c>
      <c r="AQ60" s="16">
        <v>5.4119969709510611</v>
      </c>
      <c r="AR60" s="16">
        <v>5.3912370491923944</v>
      </c>
      <c r="AS60" s="16">
        <v>2.7173507127548207</v>
      </c>
      <c r="AT60" s="7"/>
      <c r="AY60" s="9">
        <v>22</v>
      </c>
      <c r="AZ60" s="9" t="s">
        <v>89</v>
      </c>
      <c r="BA60" s="16">
        <v>0</v>
      </c>
      <c r="BB60" s="16">
        <v>2.3023757197950613E-2</v>
      </c>
      <c r="BC60" s="16">
        <v>0.20798639141400299</v>
      </c>
      <c r="BD60" s="16">
        <v>2.2316273157023088</v>
      </c>
      <c r="BE60" s="16">
        <v>4.3113449592066981</v>
      </c>
      <c r="BF60" s="16">
        <v>9.8722885429552392</v>
      </c>
      <c r="BG60" s="16">
        <v>19.017714424365359</v>
      </c>
      <c r="BH60" s="16">
        <v>32.285669871593598</v>
      </c>
      <c r="BI60" s="16">
        <v>57.0426638966265</v>
      </c>
      <c r="BJ60" s="7"/>
      <c r="BO60" s="9">
        <v>8</v>
      </c>
      <c r="BP60" s="9" t="s">
        <v>92</v>
      </c>
      <c r="BQ60" s="16">
        <v>0.23794999999999999</v>
      </c>
      <c r="BR60" s="16">
        <v>0.15863399999999955</v>
      </c>
      <c r="BS60" s="16">
        <v>7.9316999999999777E-2</v>
      </c>
      <c r="BT60" s="16">
        <v>0</v>
      </c>
      <c r="BU60" s="16">
        <v>0</v>
      </c>
      <c r="BV60" s="16">
        <v>0</v>
      </c>
      <c r="BW60" s="16">
        <v>0</v>
      </c>
      <c r="BX60" s="16">
        <v>0</v>
      </c>
      <c r="BY60" s="16">
        <v>0</v>
      </c>
      <c r="BZ60" s="7"/>
      <c r="CU60" s="9">
        <v>10</v>
      </c>
      <c r="CV60" s="9" t="s">
        <v>93</v>
      </c>
      <c r="CW60" s="16">
        <v>40.200000000000003</v>
      </c>
      <c r="CX60" s="16">
        <v>0</v>
      </c>
      <c r="CY60" s="16">
        <v>0</v>
      </c>
      <c r="CZ60" s="16">
        <v>0</v>
      </c>
      <c r="DA60" s="16">
        <v>0</v>
      </c>
      <c r="DB60" s="16">
        <v>0</v>
      </c>
      <c r="DC60" s="16">
        <v>0</v>
      </c>
      <c r="DD60" s="16">
        <v>0</v>
      </c>
      <c r="DE60" s="16">
        <v>0</v>
      </c>
      <c r="DF60" s="7"/>
      <c r="DJ60" s="9">
        <v>11</v>
      </c>
      <c r="DK60" s="9" t="s">
        <v>94</v>
      </c>
      <c r="DL60" s="16">
        <v>0</v>
      </c>
      <c r="DM60" s="16">
        <v>1.0562742173153508</v>
      </c>
      <c r="DN60" s="16">
        <v>1.0766793113337658</v>
      </c>
      <c r="DO60" s="16">
        <v>1.0519110059272123</v>
      </c>
      <c r="DP60" s="16">
        <v>1.0424909199843078</v>
      </c>
      <c r="DQ60" s="16">
        <v>1.0206624297548696</v>
      </c>
      <c r="DR60" s="16">
        <v>1.0078396597594661</v>
      </c>
      <c r="DS60" s="16">
        <v>0.99166768164839902</v>
      </c>
      <c r="DT60" s="16">
        <v>0.97549570353733561</v>
      </c>
      <c r="DU60" s="7"/>
      <c r="EC60" s="9">
        <v>181</v>
      </c>
      <c r="ED60" s="9" t="s">
        <v>76</v>
      </c>
      <c r="EE60" s="17">
        <v>0</v>
      </c>
      <c r="EF60" s="17">
        <v>0.31694983624197159</v>
      </c>
      <c r="EG60" s="17">
        <v>1.5360678664666094</v>
      </c>
      <c r="EH60" s="17">
        <v>4.1082668476218736</v>
      </c>
      <c r="EI60" s="17">
        <v>10.528157986287685</v>
      </c>
      <c r="EJ60" s="17">
        <v>23.193746301030778</v>
      </c>
      <c r="EK60" s="17">
        <v>28.081508856775933</v>
      </c>
      <c r="EL60" s="17">
        <v>28.139163333484046</v>
      </c>
      <c r="EM60" s="17">
        <v>29.421252709781296</v>
      </c>
      <c r="EN60" s="18"/>
      <c r="EY60" s="9">
        <v>181</v>
      </c>
      <c r="EZ60" s="9" t="s">
        <v>76</v>
      </c>
      <c r="FA60" s="17">
        <v>0</v>
      </c>
      <c r="FB60" s="17">
        <v>7.9237459060492899E-2</v>
      </c>
      <c r="FC60" s="17">
        <v>0.38401696661665236</v>
      </c>
      <c r="FD60" s="17">
        <v>1.0270667119054684</v>
      </c>
      <c r="FE60" s="17">
        <v>2.6320394965719212</v>
      </c>
      <c r="FF60" s="17">
        <v>5.7984365752576945</v>
      </c>
      <c r="FG60" s="17">
        <v>7.0203772141939833</v>
      </c>
      <c r="FH60" s="17">
        <v>7.0347908333710114</v>
      </c>
      <c r="FI60" s="17">
        <v>7.355313177445324</v>
      </c>
      <c r="FJ60" s="18"/>
      <c r="GE60" s="7"/>
      <c r="GY60" s="7"/>
      <c r="HA60" s="9">
        <v>22</v>
      </c>
      <c r="HB60" s="9" t="s">
        <v>89</v>
      </c>
      <c r="HC60" s="16">
        <v>0</v>
      </c>
      <c r="HD60" s="16">
        <v>2.0303271760730695E-3</v>
      </c>
      <c r="HE60" s="16">
        <v>1.9224276548071566E-2</v>
      </c>
      <c r="HF60" s="16">
        <v>0.19859917100298718</v>
      </c>
      <c r="HG60" s="16">
        <v>0.44745902135344001</v>
      </c>
      <c r="HH60" s="16">
        <v>1.0550318139814743</v>
      </c>
      <c r="HI60" s="16">
        <v>1.9213262601840655</v>
      </c>
      <c r="HJ60" s="16">
        <v>3.4369969384999126</v>
      </c>
      <c r="HK60" s="16">
        <v>5.7542945801870742</v>
      </c>
      <c r="HL60" s="7"/>
      <c r="IO60" s="9">
        <v>12</v>
      </c>
      <c r="IP60" s="9" t="s">
        <v>96</v>
      </c>
      <c r="IQ60" s="16">
        <v>0.75151098664296934</v>
      </c>
      <c r="IR60" s="16">
        <v>0.76602864082572708</v>
      </c>
      <c r="IS60" s="16">
        <v>0.74840657177856007</v>
      </c>
      <c r="IT60" s="16">
        <v>0.74170451982337915</v>
      </c>
      <c r="IU60" s="16">
        <v>0.72617418018139057</v>
      </c>
      <c r="IV60" s="16">
        <v>0.7170511915923713</v>
      </c>
      <c r="IW60" s="16">
        <v>0.70554531620868655</v>
      </c>
      <c r="IX60" s="16">
        <v>0.69403907828570111</v>
      </c>
      <c r="IY60" s="7"/>
      <c r="JI60" s="9">
        <v>86</v>
      </c>
      <c r="JJ60" s="9" t="s">
        <v>97</v>
      </c>
      <c r="JK60" s="16">
        <v>0.52304100921757779</v>
      </c>
      <c r="JL60" s="16">
        <v>2.3837619350924966</v>
      </c>
      <c r="JM60" s="16">
        <v>6.1263342079058596</v>
      </c>
      <c r="JN60" s="16">
        <v>13.638772324149729</v>
      </c>
      <c r="JO60" s="16">
        <v>13.518623027615643</v>
      </c>
      <c r="JP60" s="16">
        <v>11.657903293690774</v>
      </c>
      <c r="JQ60" s="16">
        <v>7.9153324571396739</v>
      </c>
      <c r="JR60" s="16">
        <v>0.65758657311320223</v>
      </c>
      <c r="JS60" s="7"/>
      <c r="KC60" s="9">
        <v>28</v>
      </c>
      <c r="KD60" s="9" t="s">
        <v>98</v>
      </c>
      <c r="KE60" s="16">
        <v>1.0834595038981992E-2</v>
      </c>
      <c r="KF60" s="16">
        <v>3.6111272067734262E-2</v>
      </c>
      <c r="KG60" s="16">
        <v>9.0638382967949918E-2</v>
      </c>
      <c r="KH60" s="16">
        <v>0.17720458234940806</v>
      </c>
      <c r="KI60" s="16">
        <v>0.28022389399567266</v>
      </c>
      <c r="KJ60" s="16">
        <v>0.22569771660393134</v>
      </c>
      <c r="KK60" s="16">
        <v>0.12829782080608498</v>
      </c>
      <c r="KL60" s="16">
        <v>0</v>
      </c>
      <c r="KM60" s="7"/>
      <c r="KX60" s="9">
        <v>20</v>
      </c>
      <c r="KY60" s="9" t="s">
        <v>79</v>
      </c>
      <c r="KZ60" s="16">
        <v>0</v>
      </c>
      <c r="LA60" s="16">
        <v>0</v>
      </c>
      <c r="LB60" s="16">
        <v>1.1016963359988234E-4</v>
      </c>
      <c r="LC60" s="16">
        <v>2.0284877709647513E-4</v>
      </c>
      <c r="LD60" s="16">
        <v>8.0187330042152862E-4</v>
      </c>
      <c r="LE60" s="16">
        <v>2.0205635917223557</v>
      </c>
      <c r="LF60" s="16">
        <v>12.288047301090808</v>
      </c>
      <c r="LG60" s="16">
        <v>45.191171610738145</v>
      </c>
      <c r="LH60" s="7"/>
      <c r="LQ60" s="9">
        <v>81</v>
      </c>
      <c r="LR60" s="9" t="s">
        <v>89</v>
      </c>
      <c r="LS60" s="16">
        <v>1.9195596104430838E-2</v>
      </c>
      <c r="LT60" s="16">
        <v>0.18175676365778823</v>
      </c>
      <c r="LU60" s="16">
        <v>1.9402414168217164</v>
      </c>
      <c r="LV60" s="16">
        <v>4.1067891950486315</v>
      </c>
      <c r="LW60" s="16">
        <v>9.5306286864822649</v>
      </c>
      <c r="LX60" s="16">
        <v>18.136904899705986</v>
      </c>
      <c r="LY60" s="16">
        <v>32.540765982459433</v>
      </c>
      <c r="LZ60" s="16">
        <v>56.361913087849885</v>
      </c>
      <c r="MA60" s="7"/>
      <c r="MK60" s="9">
        <v>86</v>
      </c>
      <c r="ML60" s="9" t="s">
        <v>99</v>
      </c>
      <c r="MM60" s="16">
        <v>0</v>
      </c>
      <c r="MN60" s="16">
        <v>0</v>
      </c>
      <c r="MO60" s="16">
        <v>0</v>
      </c>
      <c r="MP60" s="16">
        <v>0</v>
      </c>
      <c r="MQ60" s="16">
        <v>0</v>
      </c>
      <c r="MR60" s="16">
        <v>0</v>
      </c>
      <c r="MS60" s="16">
        <v>0</v>
      </c>
      <c r="MT60" s="16">
        <v>1.480469178709099E-2</v>
      </c>
      <c r="MU60" s="7"/>
    </row>
    <row r="61" spans="3:359" x14ac:dyDescent="0.45">
      <c r="C61" s="9">
        <v>27</v>
      </c>
      <c r="D61" s="9" t="s">
        <v>100</v>
      </c>
      <c r="E61" s="16">
        <v>26.4</v>
      </c>
      <c r="F61" s="16">
        <v>1.5736066457936243E-4</v>
      </c>
      <c r="G61" s="16">
        <v>5.8186290421686419E-4</v>
      </c>
      <c r="H61" s="16">
        <v>8.1857452478808739</v>
      </c>
      <c r="I61" s="16">
        <v>9.1783466609387396</v>
      </c>
      <c r="J61" s="16">
        <v>7.6478394601575834</v>
      </c>
      <c r="K61" s="16">
        <v>6.69608608867662</v>
      </c>
      <c r="L61" s="16">
        <v>2.7968453725353082</v>
      </c>
      <c r="M61" s="16">
        <v>37.040065215168063</v>
      </c>
      <c r="N61" s="7"/>
      <c r="S61" s="9">
        <v>10</v>
      </c>
      <c r="T61" s="9" t="s">
        <v>48</v>
      </c>
      <c r="U61" s="16">
        <v>27.420480000000001</v>
      </c>
      <c r="V61" s="16">
        <v>17.848408863444455</v>
      </c>
      <c r="W61" s="16">
        <v>12.195511445983282</v>
      </c>
      <c r="X61" s="16">
        <v>6.2971728708436592</v>
      </c>
      <c r="Y61" s="16">
        <v>2.0057166722137731</v>
      </c>
      <c r="Z61" s="16">
        <v>0</v>
      </c>
      <c r="AA61" s="16">
        <v>0</v>
      </c>
      <c r="AB61" s="16">
        <v>0</v>
      </c>
      <c r="AC61" s="16">
        <v>0</v>
      </c>
      <c r="AD61" s="7"/>
      <c r="AI61" s="9">
        <v>14</v>
      </c>
      <c r="AJ61" s="9" t="s">
        <v>72</v>
      </c>
      <c r="AK61" s="16">
        <v>174</v>
      </c>
      <c r="AL61" s="16">
        <v>110.25166878407074</v>
      </c>
      <c r="AM61" s="16">
        <v>157.45814285285121</v>
      </c>
      <c r="AN61" s="16">
        <v>140.85482150140186</v>
      </c>
      <c r="AO61" s="16">
        <v>55.781446795874508</v>
      </c>
      <c r="AP61" s="16">
        <v>19.644680252358302</v>
      </c>
      <c r="AQ61" s="16">
        <v>5.2905656505840559</v>
      </c>
      <c r="AR61" s="16">
        <v>9.7798611010189343E-2</v>
      </c>
      <c r="AS61" s="16">
        <v>0</v>
      </c>
      <c r="AT61" s="7"/>
      <c r="AY61" s="9">
        <v>27</v>
      </c>
      <c r="AZ61" s="9" t="s">
        <v>99</v>
      </c>
      <c r="BA61" s="16">
        <v>0</v>
      </c>
      <c r="BB61" s="16">
        <v>0</v>
      </c>
      <c r="BC61" s="16">
        <v>0</v>
      </c>
      <c r="BD61" s="16">
        <v>0</v>
      </c>
      <c r="BE61" s="16">
        <v>0</v>
      </c>
      <c r="BF61" s="16">
        <v>0</v>
      </c>
      <c r="BG61" s="16">
        <v>0</v>
      </c>
      <c r="BH61" s="16">
        <v>6.1333849548344025E-4</v>
      </c>
      <c r="BI61" s="16">
        <v>0.20349876884507567</v>
      </c>
      <c r="BJ61" s="7"/>
      <c r="BO61" s="9">
        <v>9</v>
      </c>
      <c r="BP61" s="9" t="s">
        <v>102</v>
      </c>
      <c r="BQ61" s="16">
        <v>0.17100000000000001</v>
      </c>
      <c r="BR61" s="16">
        <v>0.16018633394788689</v>
      </c>
      <c r="BS61" s="16">
        <v>0.1452766332564118</v>
      </c>
      <c r="BT61" s="16">
        <v>0.11643014017860051</v>
      </c>
      <c r="BU61" s="16">
        <v>7.2221200432256036E-2</v>
      </c>
      <c r="BV61" s="16">
        <v>3.0128261827727668E-2</v>
      </c>
      <c r="BW61" s="16">
        <v>1.9720980060939125E-3</v>
      </c>
      <c r="BX61" s="16">
        <v>0</v>
      </c>
      <c r="BY61" s="16">
        <v>0</v>
      </c>
      <c r="BZ61" s="7"/>
      <c r="CU61" s="9">
        <v>13</v>
      </c>
      <c r="CV61" s="9" t="s">
        <v>103</v>
      </c>
      <c r="CW61" s="16">
        <v>0</v>
      </c>
      <c r="CX61" s="16">
        <v>19.400000168974675</v>
      </c>
      <c r="CY61" s="16">
        <v>17.40000012670567</v>
      </c>
      <c r="CZ61" s="16">
        <v>15.700000050036145</v>
      </c>
      <c r="DA61" s="16">
        <v>14.300000067703262</v>
      </c>
      <c r="DB61" s="16">
        <v>14.300000059845091</v>
      </c>
      <c r="DC61" s="16">
        <v>14.300000062735911</v>
      </c>
      <c r="DD61" s="16">
        <v>14.300000050022124</v>
      </c>
      <c r="DE61" s="16">
        <v>14.30000001103209</v>
      </c>
      <c r="DF61" s="7"/>
      <c r="DJ61" s="9">
        <v>12</v>
      </c>
      <c r="DK61" s="9" t="s">
        <v>96</v>
      </c>
      <c r="DL61" s="16">
        <v>0</v>
      </c>
      <c r="DM61" s="16">
        <v>0.82291803069890135</v>
      </c>
      <c r="DN61" s="16">
        <v>0.83881512282766724</v>
      </c>
      <c r="DO61" s="16">
        <v>0.81951864065391422</v>
      </c>
      <c r="DP61" s="16">
        <v>0.81217977336571223</v>
      </c>
      <c r="DQ61" s="16">
        <v>0.79517377246696219</v>
      </c>
      <c r="DR61" s="16">
        <v>0.78518393607441628</v>
      </c>
      <c r="DS61" s="16">
        <v>0.77258479583495676</v>
      </c>
      <c r="DT61" s="16">
        <v>0.7599852586084509</v>
      </c>
      <c r="DU61" s="7"/>
      <c r="EC61" s="9">
        <v>182</v>
      </c>
      <c r="ED61" s="9" t="s">
        <v>86</v>
      </c>
      <c r="EE61" s="17">
        <v>40.1</v>
      </c>
      <c r="EF61" s="17">
        <v>51.447015797996208</v>
      </c>
      <c r="EG61" s="17">
        <v>40.185278596269583</v>
      </c>
      <c r="EH61" s="17">
        <v>53.213384019366188</v>
      </c>
      <c r="EI61" s="17">
        <v>89.240973347737395</v>
      </c>
      <c r="EJ61" s="17">
        <v>108.68386026072552</v>
      </c>
      <c r="EK61" s="17">
        <v>156.48978488094028</v>
      </c>
      <c r="EL61" s="17">
        <v>191.94452634112287</v>
      </c>
      <c r="EM61" s="17">
        <v>308.54926701881175</v>
      </c>
      <c r="EN61" s="18"/>
      <c r="EY61" s="9">
        <v>182</v>
      </c>
      <c r="EZ61" s="9" t="s">
        <v>86</v>
      </c>
      <c r="FA61" s="17">
        <v>0</v>
      </c>
      <c r="FB61" s="17">
        <v>25.723507898998104</v>
      </c>
      <c r="FC61" s="17">
        <v>20.092639298134792</v>
      </c>
      <c r="FD61" s="17">
        <v>26.606692009683094</v>
      </c>
      <c r="FE61" s="17">
        <v>44.620486673868697</v>
      </c>
      <c r="FF61" s="17">
        <v>54.341930130362762</v>
      </c>
      <c r="FG61" s="17">
        <v>78.244892440470139</v>
      </c>
      <c r="FH61" s="17">
        <v>95.972263170561433</v>
      </c>
      <c r="FI61" s="17">
        <v>154.27463350940587</v>
      </c>
      <c r="FJ61" s="18"/>
      <c r="FW61" s="7"/>
      <c r="FX61" s="7"/>
      <c r="FY61" s="7"/>
      <c r="FZ61" s="7"/>
      <c r="GA61" s="7"/>
      <c r="GB61" s="7"/>
      <c r="GC61" s="7"/>
      <c r="GD61" s="7"/>
      <c r="GE61" s="7"/>
      <c r="GQ61" s="7"/>
      <c r="GR61" s="7"/>
      <c r="GS61" s="7"/>
      <c r="GT61" s="7"/>
      <c r="GU61" s="7"/>
      <c r="GV61" s="7"/>
      <c r="GW61" s="7"/>
      <c r="GX61" s="7"/>
      <c r="GY61" s="7"/>
      <c r="HA61" s="9">
        <v>27</v>
      </c>
      <c r="HB61" s="9" t="s">
        <v>99</v>
      </c>
      <c r="HC61" s="16">
        <v>0</v>
      </c>
      <c r="HD61" s="16">
        <v>0</v>
      </c>
      <c r="HE61" s="16">
        <v>0</v>
      </c>
      <c r="HF61" s="16">
        <v>0</v>
      </c>
      <c r="HG61" s="16">
        <v>0</v>
      </c>
      <c r="HH61" s="16">
        <v>0</v>
      </c>
      <c r="HI61" s="16">
        <v>0</v>
      </c>
      <c r="HJ61" s="16">
        <v>1.5839548511746506E-4</v>
      </c>
      <c r="HK61" s="16">
        <v>5.6537666920689421E-2</v>
      </c>
      <c r="HL61" s="7"/>
      <c r="IO61" s="9">
        <v>13</v>
      </c>
      <c r="IP61" s="9" t="s">
        <v>105</v>
      </c>
      <c r="IQ61" s="16">
        <v>3.5476429578831699</v>
      </c>
      <c r="IR61" s="16">
        <v>3.6826235333223583</v>
      </c>
      <c r="IS61" s="16">
        <v>3.6461927084174679</v>
      </c>
      <c r="IT61" s="16">
        <v>3.4284599617333873</v>
      </c>
      <c r="IU61" s="16">
        <v>2.9091595342635763</v>
      </c>
      <c r="IV61" s="16">
        <v>1.6895584519357392</v>
      </c>
      <c r="IW61" s="16">
        <v>6.8216021468767638E-2</v>
      </c>
      <c r="IX61" s="16">
        <v>0</v>
      </c>
      <c r="IY61" s="7"/>
      <c r="JI61" s="9">
        <v>87</v>
      </c>
      <c r="JJ61" s="9" t="s">
        <v>106</v>
      </c>
      <c r="JK61" s="16">
        <v>0</v>
      </c>
      <c r="JL61" s="16">
        <v>7.9153274661816092E-4</v>
      </c>
      <c r="JM61" s="16">
        <v>1.33332958636933</v>
      </c>
      <c r="JN61" s="16">
        <v>4.0135372926417343</v>
      </c>
      <c r="JO61" s="16">
        <v>8.4940958609139514</v>
      </c>
      <c r="JP61" s="16">
        <v>9.2987059445176143</v>
      </c>
      <c r="JQ61" s="16">
        <v>14.779045315044089</v>
      </c>
      <c r="JR61" s="16">
        <v>28.660115445753252</v>
      </c>
      <c r="JS61" s="7"/>
      <c r="KC61" s="9">
        <v>34</v>
      </c>
      <c r="KD61" s="9" t="s">
        <v>107</v>
      </c>
      <c r="KE61" s="16">
        <v>0.19912822981622247</v>
      </c>
      <c r="KF61" s="16">
        <v>0.60780725310840289</v>
      </c>
      <c r="KG61" s="16">
        <v>1.4380878917876923</v>
      </c>
      <c r="KH61" s="16">
        <v>2.7698246417778885</v>
      </c>
      <c r="KI61" s="16">
        <v>4.5384074227062108</v>
      </c>
      <c r="KJ61" s="16">
        <v>3.7081278871324708</v>
      </c>
      <c r="KK61" s="16">
        <v>2.1772639097324404</v>
      </c>
      <c r="KL61" s="16">
        <v>0</v>
      </c>
      <c r="KM61" s="7"/>
      <c r="KZ61" s="7"/>
      <c r="LA61" s="7"/>
      <c r="LB61" s="7"/>
      <c r="LC61" s="7"/>
      <c r="LD61" s="7"/>
      <c r="LE61" s="7"/>
      <c r="LF61" s="7"/>
      <c r="LG61" s="7"/>
      <c r="LH61" s="7"/>
      <c r="LQ61" s="9">
        <v>86</v>
      </c>
      <c r="LR61" s="9" t="s">
        <v>99</v>
      </c>
      <c r="LS61" s="16">
        <v>0</v>
      </c>
      <c r="LT61" s="16">
        <v>0</v>
      </c>
      <c r="LU61" s="16">
        <v>0</v>
      </c>
      <c r="LV61" s="16">
        <v>0</v>
      </c>
      <c r="LW61" s="16">
        <v>0</v>
      </c>
      <c r="LX61" s="16">
        <v>0</v>
      </c>
      <c r="LY61" s="16">
        <v>6.3128843705948119E-4</v>
      </c>
      <c r="LZ61" s="16">
        <v>0.21317661075977062</v>
      </c>
      <c r="MA61" s="7"/>
      <c r="MK61" s="9">
        <v>89</v>
      </c>
      <c r="ML61" s="9" t="s">
        <v>108</v>
      </c>
      <c r="MM61" s="16">
        <v>0</v>
      </c>
      <c r="MN61" s="16">
        <v>0</v>
      </c>
      <c r="MO61" s="16">
        <v>0</v>
      </c>
      <c r="MP61" s="16">
        <v>1.1084791881541039E-3</v>
      </c>
      <c r="MQ61" s="16">
        <v>2.303612458892014E-2</v>
      </c>
      <c r="MR61" s="16">
        <v>7.9756651706576462E-2</v>
      </c>
      <c r="MS61" s="16">
        <v>0.17575359459336504</v>
      </c>
      <c r="MT61" s="16">
        <v>0.33035757092005996</v>
      </c>
      <c r="MU61" s="7"/>
    </row>
    <row r="62" spans="3:359" x14ac:dyDescent="0.45">
      <c r="C62" s="9">
        <v>29</v>
      </c>
      <c r="D62" s="9" t="s">
        <v>109</v>
      </c>
      <c r="E62" s="16">
        <v>0</v>
      </c>
      <c r="F62" s="16">
        <v>0</v>
      </c>
      <c r="G62" s="16">
        <v>1.8469563113586774E-4</v>
      </c>
      <c r="H62" s="16">
        <v>3.4665435137941336E-4</v>
      </c>
      <c r="I62" s="16">
        <v>5.4555784176699086E-4</v>
      </c>
      <c r="J62" s="16">
        <v>8.2206085820993346E-4</v>
      </c>
      <c r="K62" s="16">
        <v>0.94076482615743695</v>
      </c>
      <c r="L62" s="16">
        <v>1.291787414164246</v>
      </c>
      <c r="M62" s="16">
        <v>31.661487616114574</v>
      </c>
      <c r="N62" s="7"/>
      <c r="S62" s="9">
        <v>11</v>
      </c>
      <c r="T62" s="9" t="s">
        <v>322</v>
      </c>
      <c r="U62" s="16">
        <v>0</v>
      </c>
      <c r="V62" s="16">
        <v>0</v>
      </c>
      <c r="W62" s="16">
        <v>0</v>
      </c>
      <c r="X62" s="16">
        <v>0</v>
      </c>
      <c r="Y62" s="16">
        <v>0</v>
      </c>
      <c r="Z62" s="16">
        <v>0</v>
      </c>
      <c r="AA62" s="16">
        <v>0</v>
      </c>
      <c r="AB62" s="16">
        <v>1.0866811589033324E-4</v>
      </c>
      <c r="AC62" s="16">
        <v>1.3523403737253584E-4</v>
      </c>
      <c r="AD62" s="7"/>
      <c r="AI62" s="9">
        <v>15</v>
      </c>
      <c r="AJ62" s="9" t="s">
        <v>82</v>
      </c>
      <c r="AK62" s="16">
        <v>0</v>
      </c>
      <c r="AL62" s="16">
        <v>0</v>
      </c>
      <c r="AM62" s="16">
        <v>1.1879063450767116</v>
      </c>
      <c r="AN62" s="16">
        <v>36.215793754122295</v>
      </c>
      <c r="AO62" s="16">
        <v>78.577849088287252</v>
      </c>
      <c r="AP62" s="16">
        <v>91.979993535875607</v>
      </c>
      <c r="AQ62" s="16">
        <v>93.528701413870891</v>
      </c>
      <c r="AR62" s="16">
        <v>115.29556334354415</v>
      </c>
      <c r="AS62" s="16">
        <v>119.92612205990049</v>
      </c>
      <c r="AT62" s="7"/>
      <c r="AY62" s="9">
        <v>30</v>
      </c>
      <c r="AZ62" s="9" t="s">
        <v>108</v>
      </c>
      <c r="BA62" s="16">
        <v>0</v>
      </c>
      <c r="BB62" s="16">
        <v>0</v>
      </c>
      <c r="BC62" s="16">
        <v>0</v>
      </c>
      <c r="BD62" s="16">
        <v>0</v>
      </c>
      <c r="BE62" s="16">
        <v>5.1852027886146429E-2</v>
      </c>
      <c r="BF62" s="16">
        <v>1.0600980502142554</v>
      </c>
      <c r="BG62" s="16">
        <v>3.6150934075101935</v>
      </c>
      <c r="BH62" s="16">
        <v>7.8416954160829802</v>
      </c>
      <c r="BI62" s="16">
        <v>14.462743826057977</v>
      </c>
      <c r="BJ62" s="7"/>
      <c r="BO62" s="9">
        <v>12</v>
      </c>
      <c r="BP62" s="9" t="s">
        <v>111</v>
      </c>
      <c r="BQ62" s="16">
        <v>0</v>
      </c>
      <c r="BR62" s="16">
        <v>7.2150027808441125E-2</v>
      </c>
      <c r="BS62" s="16">
        <v>0.11115003396446398</v>
      </c>
      <c r="BT62" s="16">
        <v>9.4484065341226539E-2</v>
      </c>
      <c r="BU62" s="16">
        <v>0.20239897566086221</v>
      </c>
      <c r="BV62" s="16">
        <v>0.73736556313266977</v>
      </c>
      <c r="BW62" s="16">
        <v>1.6725829024578445</v>
      </c>
      <c r="BX62" s="16">
        <v>2.4429705872849032</v>
      </c>
      <c r="BY62" s="16">
        <v>2.3294387569534902</v>
      </c>
      <c r="BZ62" s="7"/>
      <c r="CU62" s="9">
        <v>16</v>
      </c>
      <c r="CV62" s="9" t="s">
        <v>22</v>
      </c>
      <c r="CW62" s="16">
        <v>0</v>
      </c>
      <c r="CX62" s="16">
        <v>4.7116866096017471</v>
      </c>
      <c r="CY62" s="16">
        <v>3.9117594465848047</v>
      </c>
      <c r="CZ62" s="16">
        <v>1.5382608412243051</v>
      </c>
      <c r="DA62" s="16">
        <v>0.61080660319227398</v>
      </c>
      <c r="DB62" s="16">
        <v>4.0838460853711265E-4</v>
      </c>
      <c r="DC62" s="16">
        <v>0</v>
      </c>
      <c r="DD62" s="16">
        <v>0</v>
      </c>
      <c r="DE62" s="16">
        <v>0</v>
      </c>
      <c r="DF62" s="7"/>
      <c r="DJ62" s="9">
        <v>13</v>
      </c>
      <c r="DK62" s="9" t="s">
        <v>105</v>
      </c>
      <c r="DL62" s="16">
        <v>0</v>
      </c>
      <c r="DM62" s="16">
        <v>0.45684992733455582</v>
      </c>
      <c r="DN62" s="16">
        <v>0.47423213484896903</v>
      </c>
      <c r="DO62" s="16">
        <v>0.46954073272419927</v>
      </c>
      <c r="DP62" s="16">
        <v>0.44150206291388411</v>
      </c>
      <c r="DQ62" s="16">
        <v>0.3746288275373606</v>
      </c>
      <c r="DR62" s="16">
        <v>0.21757393998151794</v>
      </c>
      <c r="DS62" s="16">
        <v>8.7845605719168718E-3</v>
      </c>
      <c r="DT62" s="16">
        <v>0</v>
      </c>
      <c r="DU62" s="7"/>
      <c r="EC62" s="9">
        <v>183</v>
      </c>
      <c r="ED62" s="9" t="s">
        <v>95</v>
      </c>
      <c r="EE62" s="17">
        <v>13.1</v>
      </c>
      <c r="EF62" s="17">
        <v>10.822952410118541</v>
      </c>
      <c r="EG62" s="17">
        <v>14.248940212858182</v>
      </c>
      <c r="EH62" s="17">
        <v>11.856140790519197</v>
      </c>
      <c r="EI62" s="17">
        <v>12.152380089544225</v>
      </c>
      <c r="EJ62" s="17">
        <v>18.066184572479958</v>
      </c>
      <c r="EK62" s="17">
        <v>26.884086013057615</v>
      </c>
      <c r="EL62" s="17">
        <v>47.223051762688172</v>
      </c>
      <c r="EM62" s="17">
        <v>57.017642501567046</v>
      </c>
      <c r="EN62" s="18"/>
      <c r="EY62" s="9">
        <v>183</v>
      </c>
      <c r="EZ62" s="9" t="s">
        <v>95</v>
      </c>
      <c r="FA62" s="17">
        <v>0</v>
      </c>
      <c r="FB62" s="17">
        <v>5.4114762050592704</v>
      </c>
      <c r="FC62" s="17">
        <v>7.124470106429091</v>
      </c>
      <c r="FD62" s="17">
        <v>5.9280703952595983</v>
      </c>
      <c r="FE62" s="17">
        <v>6.0761900447721127</v>
      </c>
      <c r="FF62" s="17">
        <v>9.0330922862399792</v>
      </c>
      <c r="FG62" s="17">
        <v>13.442043006528808</v>
      </c>
      <c r="FH62" s="17">
        <v>23.611525881344086</v>
      </c>
      <c r="FI62" s="17">
        <v>28.508821250783523</v>
      </c>
      <c r="FJ62" s="18"/>
      <c r="FW62" s="7"/>
      <c r="FX62" s="7"/>
      <c r="FY62" s="7"/>
      <c r="FZ62" s="7"/>
      <c r="GA62" s="7"/>
      <c r="GE62" s="7"/>
      <c r="GQ62" s="7"/>
      <c r="GR62" s="7"/>
      <c r="GS62" s="7"/>
      <c r="GT62" s="7"/>
      <c r="GU62" s="7"/>
      <c r="GY62" s="7"/>
      <c r="HA62" s="9">
        <v>30</v>
      </c>
      <c r="HB62" s="9" t="s">
        <v>108</v>
      </c>
      <c r="HC62" s="16">
        <v>0</v>
      </c>
      <c r="HD62" s="16">
        <v>0</v>
      </c>
      <c r="HE62" s="16">
        <v>0</v>
      </c>
      <c r="HF62" s="16">
        <v>0</v>
      </c>
      <c r="HG62" s="16">
        <v>4.2331733770384185E-3</v>
      </c>
      <c r="HH62" s="16">
        <v>8.7972702024604832E-2</v>
      </c>
      <c r="HI62" s="16">
        <v>0.30458283588367024</v>
      </c>
      <c r="HJ62" s="16">
        <v>0.67118575206664555</v>
      </c>
      <c r="HK62" s="16">
        <v>1.2616031848560634</v>
      </c>
      <c r="HL62" s="7"/>
      <c r="IO62" s="9">
        <v>14</v>
      </c>
      <c r="IP62" s="9" t="s">
        <v>56</v>
      </c>
      <c r="IQ62" s="16">
        <v>2.0950110787098738E-2</v>
      </c>
      <c r="IR62" s="16">
        <v>4.3724635223386044E-2</v>
      </c>
      <c r="IS62" s="16">
        <v>4.3724933734331915E-2</v>
      </c>
      <c r="IT62" s="16">
        <v>4.3725229622909666E-2</v>
      </c>
      <c r="IU62" s="16">
        <v>4.3725524693358116E-2</v>
      </c>
      <c r="IV62" s="16">
        <v>4.3725818131545253E-2</v>
      </c>
      <c r="IW62" s="16">
        <v>2.2775999361507419E-2</v>
      </c>
      <c r="IX62" s="16">
        <v>0</v>
      </c>
      <c r="IY62" s="7"/>
      <c r="JI62" s="9">
        <v>95</v>
      </c>
      <c r="JJ62" s="9" t="s">
        <v>113</v>
      </c>
      <c r="JK62" s="16">
        <v>0</v>
      </c>
      <c r="JL62" s="16">
        <v>0</v>
      </c>
      <c r="JM62" s="16">
        <v>0</v>
      </c>
      <c r="JN62" s="16">
        <v>0</v>
      </c>
      <c r="JO62" s="16">
        <v>0</v>
      </c>
      <c r="JP62" s="16">
        <v>0</v>
      </c>
      <c r="JQ62" s="16">
        <v>0.33927183872685357</v>
      </c>
      <c r="JR62" s="16">
        <v>2.4853124407506755</v>
      </c>
      <c r="JS62" s="7"/>
      <c r="KC62" s="9">
        <v>41</v>
      </c>
      <c r="KD62" s="9" t="s">
        <v>114</v>
      </c>
      <c r="KE62" s="16">
        <v>0.2035325827787503</v>
      </c>
      <c r="KF62" s="16">
        <v>0.61290913312488071</v>
      </c>
      <c r="KG62" s="16">
        <v>1.4363114099000742</v>
      </c>
      <c r="KH62" s="16">
        <v>2.8889346780303535</v>
      </c>
      <c r="KI62" s="16">
        <v>5.8091916264356902</v>
      </c>
      <c r="KJ62" s="16">
        <v>5.0198626092722236</v>
      </c>
      <c r="KK62" s="16">
        <v>3.3637080004393187</v>
      </c>
      <c r="KL62" s="16">
        <v>3.4075572035234217E-2</v>
      </c>
      <c r="KM62" s="7"/>
      <c r="LD62" s="7"/>
      <c r="LH62" s="7"/>
      <c r="LQ62" s="9">
        <v>89</v>
      </c>
      <c r="LR62" s="9" t="s">
        <v>108</v>
      </c>
      <c r="LS62" s="16">
        <v>0</v>
      </c>
      <c r="LT62" s="16">
        <v>0</v>
      </c>
      <c r="LU62" s="16">
        <v>0</v>
      </c>
      <c r="LV62" s="16">
        <v>4.6527943834999516E-2</v>
      </c>
      <c r="LW62" s="16">
        <v>0.96302358224066265</v>
      </c>
      <c r="LX62" s="16">
        <v>3.3021776037899642</v>
      </c>
      <c r="LY62" s="16">
        <v>7.5488694717524654</v>
      </c>
      <c r="LZ62" s="16">
        <v>14.049716724745558</v>
      </c>
      <c r="MA62" s="7"/>
      <c r="MK62" s="9">
        <v>92</v>
      </c>
      <c r="ML62" s="9" t="s">
        <v>116</v>
      </c>
      <c r="MM62" s="16">
        <v>0.86796711378758995</v>
      </c>
      <c r="MN62" s="16">
        <v>0.64397608605375734</v>
      </c>
      <c r="MO62" s="16">
        <v>0.44798311747303143</v>
      </c>
      <c r="MP62" s="16">
        <v>0.30801460240326684</v>
      </c>
      <c r="MQ62" s="16">
        <v>0.16829504911991777</v>
      </c>
      <c r="MR62" s="16">
        <v>6.0543716851910439E-4</v>
      </c>
      <c r="MS62" s="16">
        <v>7.8830509217013621E-4</v>
      </c>
      <c r="MT62" s="16">
        <v>8.7417246367364721E-4</v>
      </c>
      <c r="MU62" s="7"/>
    </row>
    <row r="63" spans="3:359" x14ac:dyDescent="0.45">
      <c r="C63" s="9">
        <v>31</v>
      </c>
      <c r="D63" s="9" t="s">
        <v>117</v>
      </c>
      <c r="E63" s="16">
        <v>162.19999999999999</v>
      </c>
      <c r="F63" s="16">
        <v>141.64754918872509</v>
      </c>
      <c r="G63" s="16">
        <v>141.66444909514613</v>
      </c>
      <c r="H63" s="16">
        <v>182.09843516107995</v>
      </c>
      <c r="I63" s="16">
        <v>330.96193919278949</v>
      </c>
      <c r="J63" s="16">
        <v>414.14961111911686</v>
      </c>
      <c r="K63" s="16">
        <v>509.98561398655863</v>
      </c>
      <c r="L63" s="16">
        <v>608.95312352605606</v>
      </c>
      <c r="M63" s="16">
        <v>764.92109818236645</v>
      </c>
      <c r="N63" s="7"/>
      <c r="S63" s="9">
        <v>13</v>
      </c>
      <c r="T63" s="9" t="s">
        <v>61</v>
      </c>
      <c r="U63" s="16">
        <v>0</v>
      </c>
      <c r="V63" s="16">
        <v>0</v>
      </c>
      <c r="W63" s="16">
        <v>0</v>
      </c>
      <c r="X63" s="16">
        <v>0.41394283878127602</v>
      </c>
      <c r="Y63" s="16">
        <v>0.55502925397229974</v>
      </c>
      <c r="Z63" s="16">
        <v>0.69187674051639048</v>
      </c>
      <c r="AA63" s="16">
        <v>0.72922650556088864</v>
      </c>
      <c r="AB63" s="16">
        <v>0.72926072936003794</v>
      </c>
      <c r="AC63" s="16">
        <v>0.72928469448286215</v>
      </c>
      <c r="AD63" s="7"/>
      <c r="AI63" s="9">
        <v>17</v>
      </c>
      <c r="AJ63" s="9" t="s">
        <v>91</v>
      </c>
      <c r="AK63" s="16">
        <v>62.1</v>
      </c>
      <c r="AL63" s="16">
        <v>53.453399054010106</v>
      </c>
      <c r="AM63" s="16">
        <v>53.453399385497569</v>
      </c>
      <c r="AN63" s="16">
        <v>42.690554967813632</v>
      </c>
      <c r="AO63" s="16">
        <v>42.690553772495228</v>
      </c>
      <c r="AP63" s="16">
        <v>22.021007621931727</v>
      </c>
      <c r="AQ63" s="16">
        <v>7.2832616787087137</v>
      </c>
      <c r="AR63" s="16">
        <v>7.2832612894955613</v>
      </c>
      <c r="AS63" s="16">
        <v>7.2264609653759742</v>
      </c>
      <c r="AT63" s="7"/>
      <c r="AY63" s="9">
        <v>34</v>
      </c>
      <c r="AZ63" s="9" t="s">
        <v>115</v>
      </c>
      <c r="BA63" s="16">
        <v>34.1</v>
      </c>
      <c r="BB63" s="16">
        <v>25.848638188297993</v>
      </c>
      <c r="BC63" s="16">
        <v>19.147146104151869</v>
      </c>
      <c r="BD63" s="16">
        <v>13.40300707916575</v>
      </c>
      <c r="BE63" s="16">
        <v>9.2545487240401361</v>
      </c>
      <c r="BF63" s="16">
        <v>0</v>
      </c>
      <c r="BG63" s="16">
        <v>0</v>
      </c>
      <c r="BH63" s="16">
        <v>0</v>
      </c>
      <c r="BI63" s="16">
        <v>0</v>
      </c>
      <c r="BJ63" s="7"/>
      <c r="BO63" s="9">
        <v>13</v>
      </c>
      <c r="BP63" s="9" t="s">
        <v>119</v>
      </c>
      <c r="BQ63" s="16">
        <v>0</v>
      </c>
      <c r="BR63" s="16">
        <v>0.11285002151895882</v>
      </c>
      <c r="BS63" s="16">
        <v>0.17385002959715076</v>
      </c>
      <c r="BT63" s="16">
        <v>0.12871010026409244</v>
      </c>
      <c r="BU63" s="16">
        <v>3.6600225849899116E-2</v>
      </c>
      <c r="BV63" s="16">
        <v>0</v>
      </c>
      <c r="BW63" s="16">
        <v>0.33365598590848872</v>
      </c>
      <c r="BX63" s="16">
        <v>2.0142689011169534</v>
      </c>
      <c r="BY63" s="16">
        <v>5.8437730872022611</v>
      </c>
      <c r="BZ63" s="7"/>
      <c r="CU63" s="9">
        <v>17</v>
      </c>
      <c r="CV63" s="9" t="s">
        <v>29</v>
      </c>
      <c r="CW63" s="16">
        <v>0</v>
      </c>
      <c r="CX63" s="16">
        <v>0.27278200969765143</v>
      </c>
      <c r="CY63" s="16">
        <v>0.82144393192594245</v>
      </c>
      <c r="CZ63" s="16">
        <v>1.744039654476109</v>
      </c>
      <c r="DA63" s="16">
        <v>1.7440397691979448</v>
      </c>
      <c r="DB63" s="16">
        <v>1.7440398747252388</v>
      </c>
      <c r="DC63" s="16">
        <v>1.4712579776500694</v>
      </c>
      <c r="DD63" s="16">
        <v>0.92259617964116425</v>
      </c>
      <c r="DE63" s="16">
        <v>0</v>
      </c>
      <c r="DF63" s="7"/>
      <c r="DJ63" s="9">
        <v>14</v>
      </c>
      <c r="DK63" s="9" t="s">
        <v>56</v>
      </c>
      <c r="DL63" s="16">
        <v>0</v>
      </c>
      <c r="DM63" s="16">
        <v>5.4076474300989085E-3</v>
      </c>
      <c r="DN63" s="16">
        <v>1.1286212932265826E-2</v>
      </c>
      <c r="DO63" s="16">
        <v>1.128628998398006E-2</v>
      </c>
      <c r="DP63" s="16">
        <v>1.1286366358808014E-2</v>
      </c>
      <c r="DQ63" s="16">
        <v>1.1286442522460253E-2</v>
      </c>
      <c r="DR63" s="16">
        <v>1.1286518264792817E-2</v>
      </c>
      <c r="DS63" s="16">
        <v>5.878946210205049E-3</v>
      </c>
      <c r="DT63" s="16">
        <v>0</v>
      </c>
      <c r="DU63" s="7"/>
      <c r="EC63" s="9">
        <v>184</v>
      </c>
      <c r="ED63" s="9" t="s">
        <v>104</v>
      </c>
      <c r="EE63" s="17">
        <v>0</v>
      </c>
      <c r="EF63" s="17">
        <v>3.1566362457303647</v>
      </c>
      <c r="EG63" s="17">
        <v>9.0055081291374783</v>
      </c>
      <c r="EH63" s="17">
        <v>27.17059403734638</v>
      </c>
      <c r="EI63" s="17">
        <v>51.274207838939347</v>
      </c>
      <c r="EJ63" s="17">
        <v>108.50804042860555</v>
      </c>
      <c r="EK63" s="17">
        <v>161.34163676821728</v>
      </c>
      <c r="EL63" s="17">
        <v>238.06707576854467</v>
      </c>
      <c r="EM63" s="17">
        <v>396.34788926098361</v>
      </c>
      <c r="EN63" s="18"/>
      <c r="EY63" s="9">
        <v>184</v>
      </c>
      <c r="EZ63" s="9" t="s">
        <v>104</v>
      </c>
      <c r="FA63" s="17">
        <v>0</v>
      </c>
      <c r="FB63" s="17">
        <v>3.1566362457303647</v>
      </c>
      <c r="FC63" s="17">
        <v>9.0055081291374783</v>
      </c>
      <c r="FD63" s="17">
        <v>27.17059403734638</v>
      </c>
      <c r="FE63" s="17">
        <v>51.274207838939347</v>
      </c>
      <c r="FF63" s="17">
        <v>108.50804042860555</v>
      </c>
      <c r="FG63" s="17">
        <v>161.34163676821728</v>
      </c>
      <c r="FH63" s="17">
        <v>238.06707576854467</v>
      </c>
      <c r="FI63" s="17">
        <v>396.34788926098361</v>
      </c>
      <c r="FJ63" s="18"/>
      <c r="FW63" s="7"/>
      <c r="FX63" s="7"/>
      <c r="FY63" s="7"/>
      <c r="FZ63" s="7"/>
      <c r="GA63" s="7"/>
      <c r="GB63" s="7"/>
      <c r="GC63" s="7"/>
      <c r="GD63" s="7"/>
      <c r="GE63" s="7"/>
      <c r="GQ63" s="7"/>
      <c r="GR63" s="7"/>
      <c r="GS63" s="7"/>
      <c r="GT63" s="7"/>
      <c r="GU63" s="7"/>
      <c r="GV63" s="7"/>
      <c r="GW63" s="7"/>
      <c r="GX63" s="7"/>
      <c r="GY63" s="7"/>
      <c r="HA63" s="9">
        <v>34</v>
      </c>
      <c r="HB63" s="9" t="s">
        <v>116</v>
      </c>
      <c r="HC63" s="16">
        <v>3.9</v>
      </c>
      <c r="HD63" s="16">
        <v>3.1009776978976116</v>
      </c>
      <c r="HE63" s="16">
        <v>2.3007274626435934</v>
      </c>
      <c r="HF63" s="16">
        <v>1.6005054046967331</v>
      </c>
      <c r="HG63" s="16">
        <v>1.1004414913255511</v>
      </c>
      <c r="HH63" s="16">
        <v>0</v>
      </c>
      <c r="HI63" s="16">
        <v>0</v>
      </c>
      <c r="HJ63" s="16">
        <v>0</v>
      </c>
      <c r="HK63" s="16">
        <v>0</v>
      </c>
      <c r="HL63" s="7"/>
      <c r="IO63" s="9">
        <v>15</v>
      </c>
      <c r="IP63" s="9" t="s">
        <v>68</v>
      </c>
      <c r="IQ63" s="16">
        <v>0</v>
      </c>
      <c r="IR63" s="16">
        <v>0</v>
      </c>
      <c r="IS63" s="16">
        <v>6.6185454329998533E-2</v>
      </c>
      <c r="IT63" s="16">
        <v>0.1993077319373627</v>
      </c>
      <c r="IU63" s="16">
        <v>0.46706392139259056</v>
      </c>
      <c r="IV63" s="16">
        <v>1.0056168601716911</v>
      </c>
      <c r="IW63" s="16">
        <v>1.7327721015334385</v>
      </c>
      <c r="IX63" s="16">
        <v>1.6565961145841961</v>
      </c>
      <c r="IY63" s="7"/>
      <c r="JI63" s="9">
        <v>97</v>
      </c>
      <c r="JJ63" s="9" t="s">
        <v>120</v>
      </c>
      <c r="JK63" s="16">
        <v>0</v>
      </c>
      <c r="JL63" s="16">
        <v>0</v>
      </c>
      <c r="JM63" s="16">
        <v>0</v>
      </c>
      <c r="JN63" s="16">
        <v>0</v>
      </c>
      <c r="JO63" s="16">
        <v>0</v>
      </c>
      <c r="JP63" s="16">
        <v>0</v>
      </c>
      <c r="JQ63" s="16">
        <v>0.23002178454774505</v>
      </c>
      <c r="JR63" s="16">
        <v>1.318797105689119</v>
      </c>
      <c r="JS63" s="7"/>
      <c r="KC63" s="9">
        <v>46</v>
      </c>
      <c r="KD63" s="9" t="s">
        <v>121</v>
      </c>
      <c r="KE63" s="16">
        <v>3.3684797558032047E-2</v>
      </c>
      <c r="KF63" s="16">
        <v>0.10143674503124282</v>
      </c>
      <c r="KG63" s="16">
        <v>0.23770989803273115</v>
      </c>
      <c r="KH63" s="16">
        <v>0.47811876407493137</v>
      </c>
      <c r="KI63" s="16">
        <v>0.96166694690461652</v>
      </c>
      <c r="KJ63" s="16">
        <v>1.0370038774698922</v>
      </c>
      <c r="KK63" s="16">
        <v>1.035956003607051</v>
      </c>
      <c r="KL63" s="16">
        <v>0.82597198995152998</v>
      </c>
      <c r="KM63" s="7"/>
      <c r="LD63" s="7"/>
      <c r="LH63" s="7"/>
      <c r="LQ63" s="9">
        <v>91</v>
      </c>
      <c r="LR63" s="9" t="s">
        <v>115</v>
      </c>
      <c r="LS63" s="16">
        <v>24.571674242446207</v>
      </c>
      <c r="LT63" s="16">
        <v>18.201240208695307</v>
      </c>
      <c r="LU63" s="16">
        <v>12.740868142826685</v>
      </c>
      <c r="LV63" s="16">
        <v>8.7973460954071108</v>
      </c>
      <c r="LW63" s="16">
        <v>4.8540298478873929</v>
      </c>
      <c r="LX63" s="16">
        <v>6.6816109428331923E-4</v>
      </c>
      <c r="LY63" s="16">
        <v>8.8480253390182376E-4</v>
      </c>
      <c r="LZ63" s="16">
        <v>9.0428468663329362E-4</v>
      </c>
      <c r="MA63" s="7"/>
      <c r="MK63" s="9">
        <v>94</v>
      </c>
      <c r="ML63" s="9" t="s">
        <v>123</v>
      </c>
      <c r="MM63" s="16">
        <v>14.509730526947287</v>
      </c>
      <c r="MN63" s="16">
        <v>14.638473256079665</v>
      </c>
      <c r="MO63" s="16">
        <v>15.835229193677602</v>
      </c>
      <c r="MP63" s="16">
        <v>15.71398010301381</v>
      </c>
      <c r="MQ63" s="16">
        <v>15.682292897647345</v>
      </c>
      <c r="MR63" s="16">
        <v>14.634136352013378</v>
      </c>
      <c r="MS63" s="16">
        <v>10.802519708243809</v>
      </c>
      <c r="MT63" s="16">
        <v>6.3349485243981194</v>
      </c>
      <c r="MU63" s="7"/>
    </row>
    <row r="64" spans="3:359" x14ac:dyDescent="0.45">
      <c r="C64" s="9">
        <v>33</v>
      </c>
      <c r="D64" s="9" t="s">
        <v>124</v>
      </c>
      <c r="E64" s="16">
        <v>10.199999999999999</v>
      </c>
      <c r="F64" s="16">
        <v>0</v>
      </c>
      <c r="G64" s="16">
        <v>0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0</v>
      </c>
      <c r="N64" s="7"/>
      <c r="S64" s="9">
        <v>14</v>
      </c>
      <c r="T64" s="9" t="s">
        <v>72</v>
      </c>
      <c r="U64" s="16">
        <v>34.1</v>
      </c>
      <c r="V64" s="16">
        <v>30.236059566662284</v>
      </c>
      <c r="W64" s="16">
        <v>25.758342664371622</v>
      </c>
      <c r="X64" s="16">
        <v>25.658315432912193</v>
      </c>
      <c r="Y64" s="16">
        <v>15.170442593415824</v>
      </c>
      <c r="Z64" s="16">
        <v>7.5831581526807277</v>
      </c>
      <c r="AA64" s="16">
        <v>1.8963353730995125</v>
      </c>
      <c r="AB64" s="16">
        <v>0.34760096201837715</v>
      </c>
      <c r="AC64" s="16">
        <v>1.9489158216506617E-4</v>
      </c>
      <c r="AD64" s="7"/>
      <c r="AI64" s="9">
        <v>18</v>
      </c>
      <c r="AJ64" s="9" t="s">
        <v>101</v>
      </c>
      <c r="AK64" s="16">
        <v>0</v>
      </c>
      <c r="AL64" s="16">
        <v>2.1066343192071447E-3</v>
      </c>
      <c r="AM64" s="16">
        <v>5.9742024371213179E-3</v>
      </c>
      <c r="AN64" s="16">
        <v>26.738352157792967</v>
      </c>
      <c r="AO64" s="16">
        <v>85.005115876593251</v>
      </c>
      <c r="AP64" s="16">
        <v>139.51877153180504</v>
      </c>
      <c r="AQ64" s="16">
        <v>189.66860368733538</v>
      </c>
      <c r="AR64" s="16">
        <v>227.53543287353708</v>
      </c>
      <c r="AS64" s="16">
        <v>261.45390869069104</v>
      </c>
      <c r="AT64" s="7"/>
      <c r="AY64" s="9">
        <v>35</v>
      </c>
      <c r="AZ64" s="9" t="s">
        <v>122</v>
      </c>
      <c r="BA64" s="16">
        <v>294.89999999999998</v>
      </c>
      <c r="BB64" s="16">
        <v>314.47385110952467</v>
      </c>
      <c r="BC64" s="16">
        <v>324.45120970662555</v>
      </c>
      <c r="BD64" s="16">
        <v>331.61611653330806</v>
      </c>
      <c r="BE64" s="16">
        <v>282.42314178248671</v>
      </c>
      <c r="BF64" s="16">
        <v>270.77682500299528</v>
      </c>
      <c r="BG64" s="16">
        <v>223.43973626637418</v>
      </c>
      <c r="BH64" s="16">
        <v>153.16183768315358</v>
      </c>
      <c r="BI64" s="16">
        <v>2.2976049649870114</v>
      </c>
      <c r="BJ64" s="7"/>
      <c r="BO64" s="9">
        <v>14</v>
      </c>
      <c r="BP64" s="9" t="s">
        <v>126</v>
      </c>
      <c r="BQ64" s="16">
        <v>0</v>
      </c>
      <c r="BR64" s="16">
        <v>0</v>
      </c>
      <c r="BS64" s="16">
        <v>0</v>
      </c>
      <c r="BT64" s="16">
        <v>2.4459515201533501E-4</v>
      </c>
      <c r="BU64" s="16">
        <v>2.9725070535494306E-3</v>
      </c>
      <c r="BV64" s="16">
        <v>1.1168010400357841E-2</v>
      </c>
      <c r="BW64" s="16">
        <v>4.0613730884144737E-2</v>
      </c>
      <c r="BX64" s="16">
        <v>0.11527351146736954</v>
      </c>
      <c r="BY64" s="16">
        <v>0.1934802387805436</v>
      </c>
      <c r="BZ64" s="7"/>
      <c r="CU64" s="9">
        <v>18</v>
      </c>
      <c r="CV64" s="9" t="s">
        <v>43</v>
      </c>
      <c r="CW64" s="16">
        <v>0</v>
      </c>
      <c r="CX64" s="16">
        <v>0</v>
      </c>
      <c r="CY64" s="16">
        <v>0</v>
      </c>
      <c r="CZ64" s="16">
        <v>5.3520789463204481E-2</v>
      </c>
      <c r="DA64" s="16">
        <v>0.16116998347017691</v>
      </c>
      <c r="DB64" s="16">
        <v>0.22919775833073028</v>
      </c>
      <c r="DC64" s="16">
        <v>0.23694684854023701</v>
      </c>
      <c r="DD64" s="16">
        <v>0.21618101868763825</v>
      </c>
      <c r="DE64" s="16">
        <v>0.1263420868161545</v>
      </c>
      <c r="DF64" s="7"/>
      <c r="DJ64" s="9">
        <v>15</v>
      </c>
      <c r="DK64" s="9" t="s">
        <v>68</v>
      </c>
      <c r="DL64" s="16">
        <v>0</v>
      </c>
      <c r="DM64" s="16">
        <v>0</v>
      </c>
      <c r="DN64" s="16">
        <v>0</v>
      </c>
      <c r="DO64" s="16">
        <v>1.7083804742357163E-2</v>
      </c>
      <c r="DP64" s="16">
        <v>5.1445357753126093E-2</v>
      </c>
      <c r="DQ64" s="16">
        <v>0.12055864715359495</v>
      </c>
      <c r="DR64" s="16">
        <v>0.25957005596936328</v>
      </c>
      <c r="DS64" s="16">
        <v>0.4472635346431984</v>
      </c>
      <c r="DT64" s="16">
        <v>0.42760097131608737</v>
      </c>
      <c r="DU64" s="7"/>
      <c r="EC64" s="9">
        <v>186</v>
      </c>
      <c r="ED64" s="9" t="s">
        <v>112</v>
      </c>
      <c r="EE64" s="17">
        <v>0</v>
      </c>
      <c r="EF64" s="17">
        <v>3.8279135451048081E-4</v>
      </c>
      <c r="EG64" s="17">
        <v>1.2671641151777155E-3</v>
      </c>
      <c r="EH64" s="17">
        <v>0.10402479855937811</v>
      </c>
      <c r="EI64" s="17">
        <v>17.422949977989621</v>
      </c>
      <c r="EJ64" s="17">
        <v>47.30709613980769</v>
      </c>
      <c r="EK64" s="17">
        <v>68.999242979121135</v>
      </c>
      <c r="EL64" s="17">
        <v>72.000172227196472</v>
      </c>
      <c r="EM64" s="17">
        <v>93.930655436222693</v>
      </c>
      <c r="EN64" s="18"/>
      <c r="EY64" s="9">
        <v>186</v>
      </c>
      <c r="EZ64" s="9" t="s">
        <v>112</v>
      </c>
      <c r="FA64" s="17">
        <v>0</v>
      </c>
      <c r="FB64" s="17">
        <v>5.6216111315328427E-5</v>
      </c>
      <c r="FC64" s="17">
        <v>1.7815673234151974E-4</v>
      </c>
      <c r="FD64" s="17">
        <v>1.4841469482952204E-2</v>
      </c>
      <c r="FE64" s="17">
        <v>2.48895982175722</v>
      </c>
      <c r="FF64" s="17">
        <v>6.75801562210758</v>
      </c>
      <c r="FG64" s="17">
        <v>9.8568606325296333</v>
      </c>
      <c r="FH64" s="17">
        <v>10.280811552378257</v>
      </c>
      <c r="FI64" s="17">
        <v>13.407651770688565</v>
      </c>
      <c r="FJ64" s="18"/>
      <c r="FW64" s="7"/>
      <c r="FX64" s="7"/>
      <c r="FY64" s="7"/>
      <c r="FZ64" s="7"/>
      <c r="GA64" s="7"/>
      <c r="GE64" s="7"/>
      <c r="GQ64" s="7"/>
      <c r="GR64" s="7"/>
      <c r="GS64" s="7"/>
      <c r="GT64" s="7"/>
      <c r="GU64" s="7"/>
      <c r="GY64" s="7"/>
      <c r="HA64" s="9">
        <v>35</v>
      </c>
      <c r="HB64" s="9" t="s">
        <v>123</v>
      </c>
      <c r="HC64" s="16">
        <v>49.3</v>
      </c>
      <c r="HD64" s="16">
        <v>57.668518118545336</v>
      </c>
      <c r="HE64" s="16">
        <v>61.50836010341461</v>
      </c>
      <c r="HF64" s="16">
        <v>62.982181011579087</v>
      </c>
      <c r="HG64" s="16">
        <v>53.480797947489634</v>
      </c>
      <c r="HH64" s="16">
        <v>45.901394310016158</v>
      </c>
      <c r="HI64" s="16">
        <v>39.813448790902953</v>
      </c>
      <c r="HJ64" s="16">
        <v>16.04339834260896</v>
      </c>
      <c r="HK64" s="16">
        <v>0</v>
      </c>
      <c r="HL64" s="7"/>
      <c r="IO64" s="9">
        <v>16</v>
      </c>
      <c r="IP64" s="9" t="s">
        <v>55</v>
      </c>
      <c r="IQ64" s="16">
        <v>0</v>
      </c>
      <c r="IR64" s="16">
        <v>0</v>
      </c>
      <c r="IS64" s="16">
        <v>3.7792976727714719E-4</v>
      </c>
      <c r="IT64" s="16">
        <v>1.680405479369482E-2</v>
      </c>
      <c r="IU64" s="16">
        <v>1.6805261230233293E-2</v>
      </c>
      <c r="IV64" s="16">
        <v>1.6805636901239103E-2</v>
      </c>
      <c r="IW64" s="16">
        <v>1.6430370630073441E-2</v>
      </c>
      <c r="IX64" s="16">
        <v>0</v>
      </c>
      <c r="IY64" s="7"/>
      <c r="JI64" s="9">
        <v>99</v>
      </c>
      <c r="JJ64" s="9" t="s">
        <v>127</v>
      </c>
      <c r="JK64" s="16">
        <v>0</v>
      </c>
      <c r="JL64" s="16">
        <v>0</v>
      </c>
      <c r="JM64" s="16">
        <v>0</v>
      </c>
      <c r="JN64" s="16">
        <v>0</v>
      </c>
      <c r="JO64" s="16">
        <v>0</v>
      </c>
      <c r="JP64" s="16">
        <v>0</v>
      </c>
      <c r="JQ64" s="16">
        <v>0</v>
      </c>
      <c r="JR64" s="16">
        <v>2.9508726472544317E-3</v>
      </c>
      <c r="JS64" s="7"/>
      <c r="KC64" s="9">
        <v>47</v>
      </c>
      <c r="KD64" s="9" t="s">
        <v>128</v>
      </c>
      <c r="KE64" s="16">
        <v>0.50022750818293304</v>
      </c>
      <c r="KF64" s="16">
        <v>0.51254088999440939</v>
      </c>
      <c r="KG64" s="16">
        <v>0.51621256269072191</v>
      </c>
      <c r="KH64" s="16">
        <v>0.52053486502518109</v>
      </c>
      <c r="KI64" s="16">
        <v>0.52000052744818137</v>
      </c>
      <c r="KJ64" s="16">
        <v>0.51134369817138714</v>
      </c>
      <c r="KK64" s="16">
        <v>0.49834052222751574</v>
      </c>
      <c r="KL64" s="16">
        <v>0.47958288290628198</v>
      </c>
      <c r="KM64" s="7"/>
      <c r="LD64" s="7"/>
      <c r="LH64" s="7"/>
      <c r="LQ64" s="9">
        <v>93</v>
      </c>
      <c r="LR64" s="9" t="s">
        <v>122</v>
      </c>
      <c r="LS64" s="16">
        <v>250.0331475783006</v>
      </c>
      <c r="LT64" s="16">
        <v>276.56481741570701</v>
      </c>
      <c r="LU64" s="16">
        <v>283.93845315941195</v>
      </c>
      <c r="LV64" s="16">
        <v>272.52547003384609</v>
      </c>
      <c r="LW64" s="16">
        <v>265.66198261832221</v>
      </c>
      <c r="LX64" s="16">
        <v>241.74506370147103</v>
      </c>
      <c r="LY64" s="16">
        <v>202.19391828212258</v>
      </c>
      <c r="LZ64" s="16">
        <v>120.87520586032598</v>
      </c>
      <c r="MA64" s="7"/>
      <c r="MK64" s="9">
        <v>98</v>
      </c>
      <c r="ML64" s="9" t="s">
        <v>130</v>
      </c>
      <c r="MM64" s="16">
        <v>0.66536931404330402</v>
      </c>
      <c r="MN64" s="16">
        <v>0.33398652000601808</v>
      </c>
      <c r="MO64" s="16">
        <v>1.5724112245429134E-2</v>
      </c>
      <c r="MP64" s="16">
        <v>4.7620488837752821E-2</v>
      </c>
      <c r="MQ64" s="16">
        <v>6.1386307152040832E-2</v>
      </c>
      <c r="MR64" s="16">
        <v>4.7037038591644841E-2</v>
      </c>
      <c r="MS64" s="16">
        <v>1.5150660594318683E-2</v>
      </c>
      <c r="MT64" s="16">
        <v>1.4932846613358453E-4</v>
      </c>
      <c r="MU64" s="7"/>
    </row>
    <row r="65" spans="3:359" x14ac:dyDescent="0.45">
      <c r="C65" s="9">
        <v>34</v>
      </c>
      <c r="D65" s="9" t="s">
        <v>131</v>
      </c>
      <c r="E65" s="16">
        <v>0</v>
      </c>
      <c r="F65" s="16">
        <v>19.798819904923445</v>
      </c>
      <c r="G65" s="16">
        <v>27.333109270769508</v>
      </c>
      <c r="H65" s="16">
        <v>29.438940125024086</v>
      </c>
      <c r="I65" s="16">
        <v>28.494072979512044</v>
      </c>
      <c r="J65" s="16">
        <v>23.601985805269713</v>
      </c>
      <c r="K65" s="16">
        <v>20.121118242308537</v>
      </c>
      <c r="L65" s="16">
        <v>19.697320123172769</v>
      </c>
      <c r="M65" s="16">
        <v>29.298111650428854</v>
      </c>
      <c r="N65" s="7"/>
      <c r="S65" s="9">
        <v>15</v>
      </c>
      <c r="T65" s="9" t="s">
        <v>82</v>
      </c>
      <c r="U65" s="16">
        <v>0</v>
      </c>
      <c r="V65" s="16">
        <v>0</v>
      </c>
      <c r="W65" s="16">
        <v>0.16002847459551106</v>
      </c>
      <c r="X65" s="16">
        <v>4.8771225949673624</v>
      </c>
      <c r="Y65" s="16">
        <v>11.194574800087063</v>
      </c>
      <c r="Z65" s="16">
        <v>14.316008670358993</v>
      </c>
      <c r="AA65" s="16">
        <v>17.520867689778964</v>
      </c>
      <c r="AB65" s="16">
        <v>20.3492795117232</v>
      </c>
      <c r="AC65" s="16">
        <v>29.518350981133185</v>
      </c>
      <c r="AD65" s="7"/>
      <c r="AI65" s="9">
        <v>19</v>
      </c>
      <c r="AJ65" s="9" t="s">
        <v>110</v>
      </c>
      <c r="AK65" s="16">
        <v>0</v>
      </c>
      <c r="AL65" s="16">
        <v>0</v>
      </c>
      <c r="AM65" s="16">
        <v>6.3548044675140216E-4</v>
      </c>
      <c r="AN65" s="16">
        <v>2.9821291772564608E-3</v>
      </c>
      <c r="AO65" s="16">
        <v>4.6353698431197549E-3</v>
      </c>
      <c r="AP65" s="16">
        <v>6.1145366888540591E-3</v>
      </c>
      <c r="AQ65" s="16">
        <v>7.25032040087126E-3</v>
      </c>
      <c r="AR65" s="16">
        <v>0.79172419462015053</v>
      </c>
      <c r="AS65" s="16">
        <v>6.8873614300121853</v>
      </c>
      <c r="AT65" s="7"/>
      <c r="AY65" s="9">
        <v>36</v>
      </c>
      <c r="AZ65" s="9" t="s">
        <v>328</v>
      </c>
      <c r="BA65" s="16">
        <v>0</v>
      </c>
      <c r="BB65" s="16">
        <v>0</v>
      </c>
      <c r="BC65" s="16">
        <v>1.7365624285783839E-4</v>
      </c>
      <c r="BD65" s="16">
        <v>2.9771863120203453E-4</v>
      </c>
      <c r="BE65" s="16">
        <v>3.2240012956444926E-4</v>
      </c>
      <c r="BF65" s="16">
        <v>2.8644903769517455E-4</v>
      </c>
      <c r="BG65" s="16">
        <v>3.0207978792675208E-4</v>
      </c>
      <c r="BH65" s="16">
        <v>1.9519540011380583E-4</v>
      </c>
      <c r="BI65" s="16">
        <v>0</v>
      </c>
      <c r="BJ65" s="7"/>
      <c r="BO65" s="9">
        <v>16</v>
      </c>
      <c r="BP65" s="9" t="s">
        <v>133</v>
      </c>
      <c r="BQ65" s="16">
        <v>0</v>
      </c>
      <c r="BR65" s="16">
        <v>0</v>
      </c>
      <c r="BS65" s="16">
        <v>0</v>
      </c>
      <c r="BT65" s="16">
        <v>3.8293316966712416E-3</v>
      </c>
      <c r="BU65" s="16">
        <v>1.0533878623044958E-2</v>
      </c>
      <c r="BV65" s="16">
        <v>1.2982961533501373E-2</v>
      </c>
      <c r="BW65" s="16">
        <v>1.181193454900719E-2</v>
      </c>
      <c r="BX65" s="16">
        <v>7.2191924767147165E-3</v>
      </c>
      <c r="BY65" s="16">
        <v>4.7651309376567103E-3</v>
      </c>
      <c r="BZ65" s="7"/>
      <c r="CU65" s="9">
        <v>19</v>
      </c>
      <c r="CV65" s="9" t="s">
        <v>64</v>
      </c>
      <c r="CW65" s="16">
        <v>0</v>
      </c>
      <c r="CX65" s="16">
        <v>0</v>
      </c>
      <c r="CY65" s="16">
        <v>0</v>
      </c>
      <c r="CZ65" s="16">
        <v>6.1093078048021585E-3</v>
      </c>
      <c r="DA65" s="16">
        <v>6.1094145915952759E-3</v>
      </c>
      <c r="DB65" s="16">
        <v>6.1094562332667966E-3</v>
      </c>
      <c r="DC65" s="16">
        <v>6.1095122506771666E-3</v>
      </c>
      <c r="DD65" s="16">
        <v>0</v>
      </c>
      <c r="DE65" s="16">
        <v>0</v>
      </c>
      <c r="DF65" s="7"/>
      <c r="DJ65" s="9">
        <v>16</v>
      </c>
      <c r="DK65" s="9" t="s">
        <v>55</v>
      </c>
      <c r="DL65" s="16">
        <v>0</v>
      </c>
      <c r="DM65" s="16">
        <v>0</v>
      </c>
      <c r="DN65" s="16">
        <v>0</v>
      </c>
      <c r="DO65" s="16">
        <v>0</v>
      </c>
      <c r="DP65" s="16">
        <v>4.3374665004790236E-3</v>
      </c>
      <c r="DQ65" s="16">
        <v>4.3377779061566906E-3</v>
      </c>
      <c r="DR65" s="16">
        <v>4.3378748744433869E-3</v>
      </c>
      <c r="DS65" s="16">
        <v>4.241011057946463E-3</v>
      </c>
      <c r="DT65" s="16">
        <v>0</v>
      </c>
      <c r="DU65" s="7"/>
      <c r="EE65" s="18"/>
      <c r="EF65" s="18"/>
      <c r="EG65" s="18"/>
      <c r="EH65" s="18"/>
      <c r="EI65" s="18"/>
      <c r="EJ65" s="18"/>
      <c r="EK65" s="18"/>
      <c r="EL65" s="18"/>
      <c r="EM65" s="18"/>
      <c r="EN65" s="18"/>
      <c r="FA65" s="18"/>
      <c r="FB65" s="18"/>
      <c r="FC65" s="18"/>
      <c r="FD65" s="18"/>
      <c r="FE65" s="18"/>
      <c r="FF65" s="18"/>
      <c r="FG65" s="18"/>
      <c r="FH65" s="18"/>
      <c r="FI65" s="18"/>
      <c r="FJ65" s="18"/>
      <c r="GE65" s="7"/>
      <c r="GY65" s="7"/>
      <c r="HA65" s="9">
        <v>37</v>
      </c>
      <c r="HB65" s="9" t="s">
        <v>130</v>
      </c>
      <c r="HC65" s="16">
        <v>0</v>
      </c>
      <c r="HD65" s="16">
        <v>1.9680480050896128</v>
      </c>
      <c r="HE65" s="16">
        <v>1.9038507747133122</v>
      </c>
      <c r="HF65" s="16">
        <v>9.1723429630083675E-2</v>
      </c>
      <c r="HG65" s="16">
        <v>0.26138590176950477</v>
      </c>
      <c r="HH65" s="16">
        <v>0.35423530605384801</v>
      </c>
      <c r="HI65" s="16">
        <v>0.23927911954015116</v>
      </c>
      <c r="HJ65" s="16">
        <v>6.1804170227012893E-2</v>
      </c>
      <c r="HK65" s="16">
        <v>0</v>
      </c>
      <c r="HL65" s="7"/>
      <c r="IO65" s="9">
        <v>17</v>
      </c>
      <c r="IP65" s="9" t="s">
        <v>134</v>
      </c>
      <c r="IQ65" s="16">
        <v>14.23168575780227</v>
      </c>
      <c r="IR65" s="16">
        <v>12.740860618155143</v>
      </c>
      <c r="IS65" s="16">
        <v>6.9735987107156161</v>
      </c>
      <c r="IT65" s="16">
        <v>4.6754042951785211</v>
      </c>
      <c r="IU65" s="16">
        <v>0.16869824939330078</v>
      </c>
      <c r="IV65" s="16">
        <v>2.115645748438547E-4</v>
      </c>
      <c r="IW65" s="16">
        <v>0</v>
      </c>
      <c r="IX65" s="16">
        <v>0</v>
      </c>
      <c r="IY65" s="7"/>
      <c r="JI65" s="9">
        <v>100</v>
      </c>
      <c r="JJ65" s="9" t="s">
        <v>135</v>
      </c>
      <c r="JK65" s="16">
        <v>0</v>
      </c>
      <c r="JL65" s="16">
        <v>0</v>
      </c>
      <c r="JM65" s="16">
        <v>0</v>
      </c>
      <c r="JN65" s="16">
        <v>0</v>
      </c>
      <c r="JO65" s="16">
        <v>0</v>
      </c>
      <c r="JP65" s="16">
        <v>0</v>
      </c>
      <c r="JQ65" s="16">
        <v>5.4808549867776677E-3</v>
      </c>
      <c r="JR65" s="16">
        <v>4.5372214858815825E-2</v>
      </c>
      <c r="JS65" s="7"/>
      <c r="KC65" s="9">
        <v>49</v>
      </c>
      <c r="KD65" s="9" t="s">
        <v>136</v>
      </c>
      <c r="KE65" s="16">
        <v>0.47996621266175216</v>
      </c>
      <c r="KF65" s="16">
        <v>1.4453492839502444</v>
      </c>
      <c r="KG65" s="16">
        <v>1.4883196096923876</v>
      </c>
      <c r="KH65" s="16">
        <v>1.4883201512437318</v>
      </c>
      <c r="KI65" s="16">
        <v>1.488320557255193</v>
      </c>
      <c r="KJ65" s="16">
        <v>1.488320930201833</v>
      </c>
      <c r="KK65" s="16">
        <v>1.0083550963658836</v>
      </c>
      <c r="KL65" s="16">
        <v>4.2972450053160062E-2</v>
      </c>
      <c r="KM65" s="7"/>
      <c r="LD65" s="7"/>
      <c r="LH65" s="7"/>
      <c r="LQ65" s="9">
        <v>97</v>
      </c>
      <c r="LR65" s="9" t="s">
        <v>129</v>
      </c>
      <c r="LS65" s="16">
        <v>2.5020839149638125</v>
      </c>
      <c r="LT65" s="16">
        <v>1.9949603585299565</v>
      </c>
      <c r="LU65" s="16">
        <v>3.4443790816602289</v>
      </c>
      <c r="LV65" s="16">
        <v>10.818406939297988</v>
      </c>
      <c r="LW65" s="16">
        <v>12.41582133102261</v>
      </c>
      <c r="LX65" s="16">
        <v>9.8809480386709136</v>
      </c>
      <c r="LY65" s="16">
        <v>2.5656652830118833</v>
      </c>
      <c r="LZ65" s="16">
        <v>0.22442934163847109</v>
      </c>
      <c r="MA65" s="7"/>
      <c r="MK65" s="9">
        <v>100</v>
      </c>
      <c r="ML65" s="9" t="s">
        <v>138</v>
      </c>
      <c r="MM65" s="16">
        <v>1.9825186788076872</v>
      </c>
      <c r="MN65" s="16">
        <v>1.4839440612653738</v>
      </c>
      <c r="MO65" s="16">
        <v>0.97996305548925156</v>
      </c>
      <c r="MP65" s="16">
        <v>0.64007267369479437</v>
      </c>
      <c r="MQ65" s="16">
        <v>0.35826305303792666</v>
      </c>
      <c r="MR65" s="16">
        <v>1.3919303624688417</v>
      </c>
      <c r="MS65" s="16">
        <v>5.2257965505841311</v>
      </c>
      <c r="MT65" s="16">
        <v>6.0168031686970931</v>
      </c>
      <c r="MU65" s="7"/>
    </row>
    <row r="66" spans="3:359" x14ac:dyDescent="0.45">
      <c r="C66" s="9">
        <v>35</v>
      </c>
      <c r="D66" s="9" t="s">
        <v>139</v>
      </c>
      <c r="E66" s="16">
        <v>0</v>
      </c>
      <c r="F66" s="16">
        <v>14.939238829466989</v>
      </c>
      <c r="G66" s="16">
        <v>30.179507256391215</v>
      </c>
      <c r="H66" s="16">
        <v>29.036462673135883</v>
      </c>
      <c r="I66" s="16">
        <v>27.893418174057128</v>
      </c>
      <c r="J66" s="16">
        <v>16.383314390838791</v>
      </c>
      <c r="K66" s="16">
        <v>3.2305451853832858E-2</v>
      </c>
      <c r="L66" s="16">
        <v>0.61713915061915936</v>
      </c>
      <c r="M66" s="16">
        <v>36.728766867745541</v>
      </c>
      <c r="N66" s="7"/>
      <c r="S66" s="9">
        <v>17</v>
      </c>
      <c r="T66" s="9" t="s">
        <v>91</v>
      </c>
      <c r="U66" s="16">
        <v>10.17</v>
      </c>
      <c r="V66" s="16">
        <v>8.7410001120000054</v>
      </c>
      <c r="W66" s="16">
        <v>8.7410001120000054</v>
      </c>
      <c r="X66" s="16">
        <v>6.9809992000000189</v>
      </c>
      <c r="Y66" s="16">
        <v>6.9809992000000189</v>
      </c>
      <c r="Z66" s="16">
        <v>3.6009991000000081</v>
      </c>
      <c r="AA66" s="16">
        <v>1.1910000000000018</v>
      </c>
      <c r="AB66" s="16">
        <v>1.1910000000000018</v>
      </c>
      <c r="AC66" s="16">
        <v>1.1898089999999975</v>
      </c>
      <c r="AD66" s="7"/>
      <c r="AI66" s="9">
        <v>23</v>
      </c>
      <c r="AJ66" s="9" t="s">
        <v>118</v>
      </c>
      <c r="AK66" s="16">
        <v>0</v>
      </c>
      <c r="AL66" s="16">
        <v>1.3900788253938431E-4</v>
      </c>
      <c r="AM66" s="16">
        <v>1.7255520344657627E-3</v>
      </c>
      <c r="AN66" s="16">
        <v>4.4839037289097798E-3</v>
      </c>
      <c r="AO66" s="16">
        <v>6.07861800297261E-3</v>
      </c>
      <c r="AP66" s="16">
        <v>7.3944041581635684E-3</v>
      </c>
      <c r="AQ66" s="16">
        <v>2.9592591315464549</v>
      </c>
      <c r="AR66" s="16">
        <v>3.9437999139801629</v>
      </c>
      <c r="AS66" s="16">
        <v>23.028455978949591</v>
      </c>
      <c r="AT66" s="7"/>
      <c r="AY66" s="9">
        <v>37</v>
      </c>
      <c r="AZ66" s="9" t="s">
        <v>129</v>
      </c>
      <c r="BA66" s="16">
        <v>0</v>
      </c>
      <c r="BB66" s="16">
        <v>9.5812478447257838</v>
      </c>
      <c r="BC66" s="16">
        <v>7.8910756470320029</v>
      </c>
      <c r="BD66" s="16">
        <v>13.606182942998407</v>
      </c>
      <c r="BE66" s="16">
        <v>44.261866861756019</v>
      </c>
      <c r="BF66" s="16">
        <v>50.969936693190533</v>
      </c>
      <c r="BG66" s="16">
        <v>40.339364369496344</v>
      </c>
      <c r="BH66" s="16">
        <v>10.301220338632866</v>
      </c>
      <c r="BI66" s="16">
        <v>0</v>
      </c>
      <c r="BJ66" s="7"/>
      <c r="BO66" s="9">
        <v>17</v>
      </c>
      <c r="BP66" s="9" t="s">
        <v>141</v>
      </c>
      <c r="BQ66" s="16">
        <v>0</v>
      </c>
      <c r="BR66" s="16">
        <v>0</v>
      </c>
      <c r="BS66" s="16">
        <v>0</v>
      </c>
      <c r="BT66" s="16">
        <v>1.6058382813552638E-3</v>
      </c>
      <c r="BU66" s="16">
        <v>4.4132426487324327E-3</v>
      </c>
      <c r="BV66" s="16">
        <v>9.2095635501820011E-3</v>
      </c>
      <c r="BW66" s="16">
        <v>1.2389074712075395E-2</v>
      </c>
      <c r="BX66" s="16">
        <v>1.2447936751172398E-2</v>
      </c>
      <c r="BY66" s="16">
        <v>7.6466961366555043E-3</v>
      </c>
      <c r="BZ66" s="7"/>
      <c r="CU66" s="9">
        <v>21</v>
      </c>
      <c r="CV66" s="9" t="s">
        <v>75</v>
      </c>
      <c r="CW66" s="16">
        <v>0</v>
      </c>
      <c r="CX66" s="16">
        <v>6.3411918185300231E-2</v>
      </c>
      <c r="CY66" s="16">
        <v>0.19095583093618915</v>
      </c>
      <c r="CZ66" s="16">
        <v>0.44080788860541475</v>
      </c>
      <c r="DA66" s="16">
        <v>0.4408080196275348</v>
      </c>
      <c r="DB66" s="16">
        <v>0.44080810524361974</v>
      </c>
      <c r="DC66" s="16">
        <v>0.3773962829982202</v>
      </c>
      <c r="DD66" s="16">
        <v>0.24985249447101579</v>
      </c>
      <c r="DE66" s="16">
        <v>0</v>
      </c>
      <c r="DF66" s="7"/>
      <c r="DJ66" s="9">
        <v>17</v>
      </c>
      <c r="DK66" s="9" t="s">
        <v>134</v>
      </c>
      <c r="DL66" s="16">
        <v>0</v>
      </c>
      <c r="DM66" s="16">
        <v>1.8327362998402543</v>
      </c>
      <c r="DN66" s="16">
        <v>1.6407499535532182</v>
      </c>
      <c r="DO66" s="16">
        <v>0.89805014775855962</v>
      </c>
      <c r="DP66" s="16">
        <v>0.60209193162553076</v>
      </c>
      <c r="DQ66" s="16">
        <v>2.1724721206207373E-2</v>
      </c>
      <c r="DR66" s="16">
        <v>0</v>
      </c>
      <c r="DS66" s="16">
        <v>0</v>
      </c>
      <c r="DT66" s="16">
        <v>0</v>
      </c>
      <c r="DU66" s="7"/>
      <c r="FE66" s="15"/>
      <c r="GE66" s="7"/>
      <c r="GY66" s="7"/>
      <c r="HA66" s="9">
        <v>38</v>
      </c>
      <c r="HB66" s="9" t="s">
        <v>138</v>
      </c>
      <c r="HC66" s="16">
        <v>8.8000000000000007</v>
      </c>
      <c r="HD66" s="16">
        <v>7.0993761245161231</v>
      </c>
      <c r="HE66" s="16">
        <v>5.3250519229401396</v>
      </c>
      <c r="HF66" s="16">
        <v>3.5060985926316404</v>
      </c>
      <c r="HG66" s="16">
        <v>2.290044099236173</v>
      </c>
      <c r="HH66" s="16">
        <v>0.28450048631199287</v>
      </c>
      <c r="HI66" s="16">
        <v>4.3969970961335809</v>
      </c>
      <c r="HJ66" s="16">
        <v>19.203031800777438</v>
      </c>
      <c r="HK66" s="16">
        <v>27.919046657332565</v>
      </c>
      <c r="HL66" s="7"/>
      <c r="IO66" s="9">
        <v>18</v>
      </c>
      <c r="IP66" s="9" t="s">
        <v>78</v>
      </c>
      <c r="IQ66" s="16">
        <v>0.40374141680632097</v>
      </c>
      <c r="IR66" s="16">
        <v>1.2191773547590141</v>
      </c>
      <c r="IS66" s="16">
        <v>2.8481701614452195</v>
      </c>
      <c r="IT66" s="16">
        <v>2.5635633926230952</v>
      </c>
      <c r="IU66" s="16">
        <v>1.7481295801522727</v>
      </c>
      <c r="IV66" s="16">
        <v>0.11913710435538565</v>
      </c>
      <c r="IW66" s="16">
        <v>0</v>
      </c>
      <c r="IX66" s="16">
        <v>0</v>
      </c>
      <c r="IY66" s="7"/>
      <c r="JI66" s="9">
        <v>101</v>
      </c>
      <c r="JJ66" s="9" t="s">
        <v>142</v>
      </c>
      <c r="JK66" s="16">
        <v>0</v>
      </c>
      <c r="JL66" s="16">
        <v>0</v>
      </c>
      <c r="JM66" s="16">
        <v>0</v>
      </c>
      <c r="JN66" s="16">
        <v>0</v>
      </c>
      <c r="JO66" s="16">
        <v>0</v>
      </c>
      <c r="JP66" s="16">
        <v>0</v>
      </c>
      <c r="JQ66" s="16">
        <v>3.4745937501318418E-3</v>
      </c>
      <c r="JR66" s="16">
        <v>4.031300582932941E-2</v>
      </c>
      <c r="JS66" s="7"/>
      <c r="KC66" s="9">
        <v>50</v>
      </c>
      <c r="KD66" s="9" t="s">
        <v>143</v>
      </c>
      <c r="KE66" s="16">
        <v>0</v>
      </c>
      <c r="KF66" s="16">
        <v>0</v>
      </c>
      <c r="KG66" s="16">
        <v>0.4735665125458654</v>
      </c>
      <c r="KH66" s="16">
        <v>0.49931114780013608</v>
      </c>
      <c r="KI66" s="16">
        <v>0.49931195646477977</v>
      </c>
      <c r="KJ66" s="16">
        <v>0.49931252338646137</v>
      </c>
      <c r="KK66" s="16">
        <v>0.49931308349498627</v>
      </c>
      <c r="KL66" s="16">
        <v>0.12046097475367303</v>
      </c>
      <c r="KM66" s="7"/>
      <c r="LD66" s="7"/>
      <c r="LH66" s="7"/>
      <c r="LQ66" s="9">
        <v>99</v>
      </c>
      <c r="LR66" s="9" t="s">
        <v>137</v>
      </c>
      <c r="LS66" s="16">
        <v>24.571674678323319</v>
      </c>
      <c r="LT66" s="16">
        <v>18.201240096437289</v>
      </c>
      <c r="LU66" s="16">
        <v>12.740868066481832</v>
      </c>
      <c r="LV66" s="16">
        <v>8.7973029442338504</v>
      </c>
      <c r="LW66" s="16">
        <v>4.8538265622538752</v>
      </c>
      <c r="LX66" s="16">
        <v>0.29681017111365937</v>
      </c>
      <c r="LY66" s="16">
        <v>4.5327499813809675</v>
      </c>
      <c r="LZ66" s="16">
        <v>27.929603091776432</v>
      </c>
      <c r="MA66" s="7"/>
      <c r="MK66" s="9">
        <v>102</v>
      </c>
      <c r="ML66" s="9" t="s">
        <v>336</v>
      </c>
      <c r="MM66" s="16">
        <v>0</v>
      </c>
      <c r="MN66" s="16">
        <v>0</v>
      </c>
      <c r="MO66" s="16">
        <v>1.6061599786910694E-4</v>
      </c>
      <c r="MP66" s="16">
        <v>2.3007404723622069E-4</v>
      </c>
      <c r="MQ66" s="16">
        <v>2.5797402893883744E-4</v>
      </c>
      <c r="MR66" s="16">
        <v>2.769673137038894E-4</v>
      </c>
      <c r="MS66" s="16">
        <v>2.7343540703129489E-4</v>
      </c>
      <c r="MT66" s="16">
        <v>2.6884328926060359E-4</v>
      </c>
      <c r="MU66" s="7"/>
    </row>
    <row r="67" spans="3:359" x14ac:dyDescent="0.45">
      <c r="C67" s="9">
        <v>36</v>
      </c>
      <c r="D67" s="9" t="s">
        <v>146</v>
      </c>
      <c r="E67" s="16">
        <v>0</v>
      </c>
      <c r="F67" s="16">
        <v>0</v>
      </c>
      <c r="G67" s="16">
        <v>0</v>
      </c>
      <c r="H67" s="16">
        <v>0</v>
      </c>
      <c r="I67" s="16">
        <v>0</v>
      </c>
      <c r="J67" s="16">
        <v>0</v>
      </c>
      <c r="K67" s="16">
        <v>0.22719326335366982</v>
      </c>
      <c r="L67" s="16">
        <v>0.93309038752580231</v>
      </c>
      <c r="M67" s="16">
        <v>43.85437606368216</v>
      </c>
      <c r="N67" s="7"/>
      <c r="S67" s="9">
        <v>18</v>
      </c>
      <c r="T67" s="9" t="s">
        <v>101</v>
      </c>
      <c r="U67" s="16">
        <v>0</v>
      </c>
      <c r="V67" s="16">
        <v>2.68775762112306E-4</v>
      </c>
      <c r="W67" s="16">
        <v>7.6142930663412466E-4</v>
      </c>
      <c r="X67" s="16">
        <v>3.400761422705644</v>
      </c>
      <c r="Y67" s="16">
        <v>10.811513504133746</v>
      </c>
      <c r="Z67" s="16">
        <v>17.744921620309434</v>
      </c>
      <c r="AA67" s="16">
        <v>24.123310890767048</v>
      </c>
      <c r="AB67" s="16">
        <v>28.939467929983596</v>
      </c>
      <c r="AC67" s="16">
        <v>33.299399165690012</v>
      </c>
      <c r="AD67" s="7"/>
      <c r="AI67" s="9">
        <v>31</v>
      </c>
      <c r="AJ67" s="9" t="s">
        <v>125</v>
      </c>
      <c r="AK67" s="16">
        <v>1.4</v>
      </c>
      <c r="AL67" s="16">
        <v>3.4821787392467614E-2</v>
      </c>
      <c r="AM67" s="16">
        <v>0.13913382243149625</v>
      </c>
      <c r="AN67" s="16">
        <v>0.22362289301814134</v>
      </c>
      <c r="AO67" s="16">
        <v>4.0686037218803872E-2</v>
      </c>
      <c r="AP67" s="16">
        <v>1.2237781382556517E-2</v>
      </c>
      <c r="AQ67" s="16">
        <v>0</v>
      </c>
      <c r="AR67" s="16">
        <v>0</v>
      </c>
      <c r="AS67" s="16">
        <v>0</v>
      </c>
      <c r="AT67" s="7"/>
      <c r="AY67" s="9">
        <v>38</v>
      </c>
      <c r="AZ67" s="9" t="s">
        <v>137</v>
      </c>
      <c r="BA67" s="16">
        <v>34.4</v>
      </c>
      <c r="BB67" s="16">
        <v>25.853109808159072</v>
      </c>
      <c r="BC67" s="16">
        <v>19.15045470326476</v>
      </c>
      <c r="BD67" s="16">
        <v>13.405319326061198</v>
      </c>
      <c r="BE67" s="16">
        <v>9.286706793695414</v>
      </c>
      <c r="BF67" s="16">
        <v>0.23283597507387555</v>
      </c>
      <c r="BG67" s="16">
        <v>0.8520225839480855</v>
      </c>
      <c r="BH67" s="16">
        <v>14.365160062274891</v>
      </c>
      <c r="BI67" s="16">
        <v>105.53729662264993</v>
      </c>
      <c r="BJ67" s="7"/>
      <c r="BO67" s="9">
        <v>18</v>
      </c>
      <c r="BP67" s="9" t="s">
        <v>148</v>
      </c>
      <c r="BQ67" s="16">
        <v>0</v>
      </c>
      <c r="BR67" s="16">
        <v>0</v>
      </c>
      <c r="BS67" s="16">
        <v>0</v>
      </c>
      <c r="BT67" s="16">
        <v>3.1940382089502579E-3</v>
      </c>
      <c r="BU67" s="16">
        <v>6.0435779563764447E-3</v>
      </c>
      <c r="BV67" s="16">
        <v>7.2822465483377771E-3</v>
      </c>
      <c r="BW67" s="16">
        <v>4.0982282491512428E-3</v>
      </c>
      <c r="BX67" s="16">
        <v>1.2437013825710107E-3</v>
      </c>
      <c r="BY67" s="16">
        <v>0</v>
      </c>
      <c r="BZ67" s="7"/>
      <c r="CU67" s="9">
        <v>22</v>
      </c>
      <c r="CV67" s="9" t="s">
        <v>85</v>
      </c>
      <c r="CW67" s="16">
        <v>0</v>
      </c>
      <c r="CX67" s="16">
        <v>0</v>
      </c>
      <c r="CY67" s="16">
        <v>0</v>
      </c>
      <c r="CZ67" s="16">
        <v>1.2441613413200945E-2</v>
      </c>
      <c r="DA67" s="16">
        <v>3.588046311553264E-2</v>
      </c>
      <c r="DB67" s="16">
        <v>4.9556054467122232E-2</v>
      </c>
      <c r="DC67" s="16">
        <v>7.1728663652403282E-2</v>
      </c>
      <c r="DD67" s="16">
        <v>0.13597229942582501</v>
      </c>
      <c r="DE67" s="16">
        <v>0.24392842011485147</v>
      </c>
      <c r="DF67" s="7"/>
      <c r="DJ67" s="9">
        <v>18</v>
      </c>
      <c r="DK67" s="9" t="s">
        <v>78</v>
      </c>
      <c r="DL67" s="16">
        <v>0</v>
      </c>
      <c r="DM67" s="16">
        <v>7.1546157130505925E-2</v>
      </c>
      <c r="DN67" s="16">
        <v>0.2160478240838665</v>
      </c>
      <c r="DO67" s="16">
        <v>0.50471817213375358</v>
      </c>
      <c r="DP67" s="16">
        <v>0.45428361240088028</v>
      </c>
      <c r="DQ67" s="16">
        <v>0.30978232209963807</v>
      </c>
      <c r="DR67" s="16">
        <v>2.1112032685942816E-2</v>
      </c>
      <c r="DS67" s="16">
        <v>0</v>
      </c>
      <c r="DT67" s="16">
        <v>0</v>
      </c>
      <c r="DU67" s="7"/>
      <c r="FE67" s="15"/>
      <c r="GE67" s="7"/>
      <c r="GY67" s="7"/>
      <c r="HA67" s="9">
        <v>39</v>
      </c>
      <c r="HB67" s="9" t="s">
        <v>336</v>
      </c>
      <c r="HC67" s="16">
        <v>0</v>
      </c>
      <c r="HD67" s="16">
        <v>1.183332460413886E-4</v>
      </c>
      <c r="HE67" s="16">
        <v>2.8528846600124494E-4</v>
      </c>
      <c r="HF67" s="16">
        <v>5.1521295942152869E-4</v>
      </c>
      <c r="HG67" s="16">
        <v>6.9359072837415949E-4</v>
      </c>
      <c r="HH67" s="16">
        <v>8.3763485464840085E-4</v>
      </c>
      <c r="HI67" s="16">
        <v>8.5684294600506326E-4</v>
      </c>
      <c r="HJ67" s="16">
        <v>7.1422564134701572E-4</v>
      </c>
      <c r="HK67" s="16">
        <v>5.1428245848115866E-4</v>
      </c>
      <c r="HL67" s="7"/>
      <c r="IO67" s="9">
        <v>19</v>
      </c>
      <c r="IP67" s="9" t="s">
        <v>88</v>
      </c>
      <c r="IQ67" s="16">
        <v>0</v>
      </c>
      <c r="IR67" s="16">
        <v>0</v>
      </c>
      <c r="IS67" s="16">
        <v>0.41238676859655776</v>
      </c>
      <c r="IT67" s="16">
        <v>1.2418428543034619</v>
      </c>
      <c r="IU67" s="16">
        <v>2.8785884927065974</v>
      </c>
      <c r="IV67" s="16">
        <v>3.0745884734674833</v>
      </c>
      <c r="IW67" s="16">
        <v>2.5869861733009589</v>
      </c>
      <c r="IX67" s="16">
        <v>1.5960778407394429</v>
      </c>
      <c r="IY67" s="7"/>
      <c r="JI67" s="9">
        <v>105</v>
      </c>
      <c r="JJ67" s="9" t="s">
        <v>150</v>
      </c>
      <c r="JK67" s="16">
        <v>0</v>
      </c>
      <c r="JL67" s="16">
        <v>0.22635629489661946</v>
      </c>
      <c r="JM67" s="16">
        <v>7.8375437260319387</v>
      </c>
      <c r="JN67" s="16">
        <v>14.976033099775071</v>
      </c>
      <c r="JO67" s="16">
        <v>30.955720562495021</v>
      </c>
      <c r="JP67" s="16">
        <v>82.221551359370309</v>
      </c>
      <c r="JQ67" s="16">
        <v>96.686338957227193</v>
      </c>
      <c r="JR67" s="16">
        <v>73.863575866798229</v>
      </c>
      <c r="JS67" s="7"/>
      <c r="KC67" s="9">
        <v>53</v>
      </c>
      <c r="KD67" s="9" t="s">
        <v>151</v>
      </c>
      <c r="KE67" s="16">
        <v>1.0639165937259996</v>
      </c>
      <c r="KF67" s="16">
        <v>0.8963761061784894</v>
      </c>
      <c r="KG67" s="16">
        <v>0.74338014421059995</v>
      </c>
      <c r="KH67" s="16">
        <v>0.57999735083947723</v>
      </c>
      <c r="KI67" s="16">
        <v>0.25098379749763028</v>
      </c>
      <c r="KJ67" s="16">
        <v>0</v>
      </c>
      <c r="KK67" s="16">
        <v>0</v>
      </c>
      <c r="KL67" s="16">
        <v>0</v>
      </c>
      <c r="KM67" s="7"/>
      <c r="LD67" s="7"/>
      <c r="LH67" s="7"/>
      <c r="LQ67" s="9">
        <v>101</v>
      </c>
      <c r="LR67" s="9" t="s">
        <v>332</v>
      </c>
      <c r="LS67" s="16">
        <v>0</v>
      </c>
      <c r="LT67" s="16">
        <v>1.7839727924181032E-4</v>
      </c>
      <c r="LU67" s="16">
        <v>2.8892282075756629E-4</v>
      </c>
      <c r="LV67" s="16">
        <v>3.679820892900184E-4</v>
      </c>
      <c r="LW67" s="16">
        <v>3.7059268947606234E-4</v>
      </c>
      <c r="LX67" s="16">
        <v>3.8028421520847967E-4</v>
      </c>
      <c r="LY67" s="16">
        <v>3.7480497385899937E-4</v>
      </c>
      <c r="LZ67" s="16">
        <v>4.0172285070291694E-4</v>
      </c>
      <c r="MA67" s="7"/>
      <c r="MK67" s="9">
        <v>104</v>
      </c>
      <c r="ML67" s="9" t="s">
        <v>337</v>
      </c>
      <c r="MM67" s="16">
        <v>0</v>
      </c>
      <c r="MN67" s="16">
        <v>0</v>
      </c>
      <c r="MO67" s="16">
        <v>0</v>
      </c>
      <c r="MP67" s="16">
        <v>0</v>
      </c>
      <c r="MQ67" s="16">
        <v>0</v>
      </c>
      <c r="MR67" s="16">
        <v>1.0718332746836343E-4</v>
      </c>
      <c r="MS67" s="16">
        <v>1.2879348381654822E-4</v>
      </c>
      <c r="MT67" s="16">
        <v>1.5456205435287367E-4</v>
      </c>
      <c r="MU67" s="7"/>
    </row>
    <row r="68" spans="3:359" x14ac:dyDescent="0.45">
      <c r="C68" s="9">
        <v>37</v>
      </c>
      <c r="D68" s="9" t="s">
        <v>153</v>
      </c>
      <c r="E68" s="16">
        <v>0</v>
      </c>
      <c r="F68" s="16">
        <v>18.35580517436896</v>
      </c>
      <c r="G68" s="16">
        <v>47.663381901120026</v>
      </c>
      <c r="H68" s="16">
        <v>47.500432951356849</v>
      </c>
      <c r="I68" s="16">
        <v>47.337485192220065</v>
      </c>
      <c r="J68" s="16">
        <v>47.337490761719884</v>
      </c>
      <c r="K68" s="16">
        <v>36.183676807979559</v>
      </c>
      <c r="L68" s="16">
        <v>10.781181286484486</v>
      </c>
      <c r="M68" s="16">
        <v>17.726683570600191</v>
      </c>
      <c r="N68" s="7"/>
      <c r="S68" s="9">
        <v>19</v>
      </c>
      <c r="T68" s="9" t="s">
        <v>110</v>
      </c>
      <c r="U68" s="16">
        <v>0</v>
      </c>
      <c r="V68" s="16">
        <v>0</v>
      </c>
      <c r="W68" s="16">
        <v>0</v>
      </c>
      <c r="X68" s="16">
        <v>3.7949156056598841E-4</v>
      </c>
      <c r="Y68" s="16">
        <v>5.8993892889692469E-4</v>
      </c>
      <c r="Z68" s="16">
        <v>7.7834826516256334E-4</v>
      </c>
      <c r="AA68" s="16">
        <v>9.2317065257578601E-4</v>
      </c>
      <c r="AB68" s="16">
        <v>0.10069818484761688</v>
      </c>
      <c r="AC68" s="16">
        <v>0.87953912701841663</v>
      </c>
      <c r="AD68" s="7"/>
      <c r="AI68" s="9">
        <v>32</v>
      </c>
      <c r="AJ68" s="9" t="s">
        <v>132</v>
      </c>
      <c r="AK68" s="16">
        <v>0</v>
      </c>
      <c r="AL68" s="16">
        <v>0.29006924737347678</v>
      </c>
      <c r="AM68" s="16">
        <v>1.0389623222444708</v>
      </c>
      <c r="AN68" s="16">
        <v>0</v>
      </c>
      <c r="AO68" s="16">
        <v>0</v>
      </c>
      <c r="AP68" s="16">
        <v>0</v>
      </c>
      <c r="AQ68" s="16">
        <v>0</v>
      </c>
      <c r="AR68" s="16">
        <v>0</v>
      </c>
      <c r="AS68" s="16">
        <v>0</v>
      </c>
      <c r="AT68" s="7"/>
      <c r="AY68" s="9">
        <v>39</v>
      </c>
      <c r="AZ68" s="9" t="s">
        <v>332</v>
      </c>
      <c r="BA68" s="16">
        <v>0</v>
      </c>
      <c r="BB68" s="16">
        <v>4.5503888557860557E-4</v>
      </c>
      <c r="BC68" s="16">
        <v>8.6448746371379777E-4</v>
      </c>
      <c r="BD68" s="16">
        <v>1.3169949114045516E-3</v>
      </c>
      <c r="BE68" s="16">
        <v>1.5260401332913703E-3</v>
      </c>
      <c r="BF68" s="16">
        <v>1.1823060306202198E-3</v>
      </c>
      <c r="BG68" s="16">
        <v>1.1074975828148672E-3</v>
      </c>
      <c r="BH68" s="16">
        <v>1.0992737820587468E-3</v>
      </c>
      <c r="BI68" s="16">
        <v>9.1453762760377731E-4</v>
      </c>
      <c r="BJ68" s="7"/>
      <c r="BO68" s="9">
        <v>21</v>
      </c>
      <c r="BP68" s="9" t="s">
        <v>155</v>
      </c>
      <c r="BQ68" s="16">
        <v>0</v>
      </c>
      <c r="BR68" s="16">
        <v>0</v>
      </c>
      <c r="BS68" s="16">
        <v>0</v>
      </c>
      <c r="BT68" s="16">
        <v>0</v>
      </c>
      <c r="BU68" s="16">
        <v>0</v>
      </c>
      <c r="BV68" s="16">
        <v>0</v>
      </c>
      <c r="BW68" s="16">
        <v>0</v>
      </c>
      <c r="BX68" s="16">
        <v>0.25855025915146196</v>
      </c>
      <c r="BY68" s="16">
        <v>2.0437036143399783</v>
      </c>
      <c r="BZ68" s="7"/>
      <c r="CU68" s="9">
        <v>23</v>
      </c>
      <c r="CV68" s="9" t="s">
        <v>28</v>
      </c>
      <c r="CW68" s="16">
        <v>0</v>
      </c>
      <c r="CX68" s="16">
        <v>0</v>
      </c>
      <c r="CY68" s="16">
        <v>2.3783859610884223E-2</v>
      </c>
      <c r="CZ68" s="16">
        <v>4.7062025535227953E-2</v>
      </c>
      <c r="DA68" s="16">
        <v>4.7062267745302949E-2</v>
      </c>
      <c r="DB68" s="16">
        <v>4.7062308942901449E-2</v>
      </c>
      <c r="DC68" s="16">
        <v>2.3278576382862768E-2</v>
      </c>
      <c r="DD68" s="16">
        <v>0</v>
      </c>
      <c r="DE68" s="16">
        <v>0</v>
      </c>
      <c r="DF68" s="7"/>
      <c r="DJ68" s="9">
        <v>19</v>
      </c>
      <c r="DK68" s="9" t="s">
        <v>88</v>
      </c>
      <c r="DL68" s="16">
        <v>0</v>
      </c>
      <c r="DM68" s="16">
        <v>0</v>
      </c>
      <c r="DN68" s="16">
        <v>0</v>
      </c>
      <c r="DO68" s="16">
        <v>7.307818152009074E-2</v>
      </c>
      <c r="DP68" s="16">
        <v>0.22006432901584949</v>
      </c>
      <c r="DQ68" s="16">
        <v>0.51010853987281135</v>
      </c>
      <c r="DR68" s="16">
        <v>0.54484127928810244</v>
      </c>
      <c r="DS68" s="16">
        <v>0.45843431351068392</v>
      </c>
      <c r="DT68" s="16">
        <v>0.28283755699218377</v>
      </c>
      <c r="DU68" s="7"/>
      <c r="GE68" s="7"/>
      <c r="GY68" s="7"/>
      <c r="HA68" s="9">
        <v>40</v>
      </c>
      <c r="HB68" s="9" t="s">
        <v>337</v>
      </c>
      <c r="HC68" s="16">
        <v>0</v>
      </c>
      <c r="HD68" s="16">
        <v>0</v>
      </c>
      <c r="HE68" s="16">
        <v>0</v>
      </c>
      <c r="HF68" s="16">
        <v>1.4526879042957305E-4</v>
      </c>
      <c r="HG68" s="16">
        <v>2.3748111081280327E-4</v>
      </c>
      <c r="HH68" s="16">
        <v>2.8573890301879538E-4</v>
      </c>
      <c r="HI68" s="16">
        <v>3.4861048833985018E-4</v>
      </c>
      <c r="HJ68" s="16">
        <v>4.1191041628416218E-4</v>
      </c>
      <c r="HK68" s="16">
        <v>4.6439033238244971E-4</v>
      </c>
      <c r="HL68" s="7"/>
      <c r="IO68" s="9">
        <v>20</v>
      </c>
      <c r="IP68" s="9" t="s">
        <v>157</v>
      </c>
      <c r="IQ68" s="16">
        <v>0</v>
      </c>
      <c r="IR68" s="16">
        <v>0</v>
      </c>
      <c r="IS68" s="16">
        <v>0.5674712901081207</v>
      </c>
      <c r="IT68" s="16">
        <v>1.6978154085869277</v>
      </c>
      <c r="IU68" s="16">
        <v>3.7413908824990281</v>
      </c>
      <c r="IV68" s="16">
        <v>3.1743193696848508</v>
      </c>
      <c r="IW68" s="16">
        <v>2.043983375682342</v>
      </c>
      <c r="IX68" s="16">
        <v>4.2154764827776842E-4</v>
      </c>
      <c r="IY68" s="7"/>
      <c r="JK68" s="7"/>
      <c r="JL68" s="7"/>
      <c r="JM68" s="7"/>
      <c r="JN68" s="7"/>
      <c r="JO68" s="7"/>
      <c r="JP68" s="7"/>
      <c r="JQ68" s="7"/>
      <c r="JR68" s="7"/>
      <c r="JS68" s="7"/>
      <c r="KC68" s="9">
        <v>54</v>
      </c>
      <c r="KD68" s="9" t="s">
        <v>158</v>
      </c>
      <c r="KE68" s="16">
        <v>0.3963871458273957</v>
      </c>
      <c r="KF68" s="16">
        <v>1.1936630771631924</v>
      </c>
      <c r="KG68" s="16">
        <v>1.224296989156388</v>
      </c>
      <c r="KH68" s="16">
        <v>1.2242975691505318</v>
      </c>
      <c r="KI68" s="16">
        <v>1.2242980110682973</v>
      </c>
      <c r="KJ68" s="16">
        <v>1.2242983819825835</v>
      </c>
      <c r="KK68" s="16">
        <v>0.82791159874958209</v>
      </c>
      <c r="KL68" s="16">
        <v>3.0636067590425295E-2</v>
      </c>
      <c r="KM68" s="7"/>
      <c r="KZ68" s="7"/>
      <c r="LA68" s="7"/>
      <c r="LB68" s="7"/>
      <c r="LC68" s="7"/>
      <c r="LD68" s="7"/>
      <c r="LE68" s="7"/>
      <c r="LF68" s="7"/>
      <c r="LG68" s="7"/>
      <c r="LH68" s="7"/>
      <c r="LQ68" s="9">
        <v>103</v>
      </c>
      <c r="LR68" s="9" t="s">
        <v>333</v>
      </c>
      <c r="LS68" s="16">
        <v>0</v>
      </c>
      <c r="LT68" s="16">
        <v>0</v>
      </c>
      <c r="LU68" s="16">
        <v>1.3478867194639476E-4</v>
      </c>
      <c r="LV68" s="16">
        <v>1.8997063483002446E-4</v>
      </c>
      <c r="LW68" s="16">
        <v>2.2772039124014192E-4</v>
      </c>
      <c r="LX68" s="16">
        <v>2.6338840470825246E-4</v>
      </c>
      <c r="LY68" s="16">
        <v>2.7791519763460107E-4</v>
      </c>
      <c r="LZ68" s="16">
        <v>3.2088537531631885E-4</v>
      </c>
      <c r="MA68" s="7"/>
      <c r="MK68" s="9">
        <v>106</v>
      </c>
      <c r="ML68" s="9" t="s">
        <v>145</v>
      </c>
      <c r="MM68" s="16">
        <v>0.37173524621595178</v>
      </c>
      <c r="MN68" s="16">
        <v>0.24782363690188219</v>
      </c>
      <c r="MO68" s="16">
        <v>0.12391205972271625</v>
      </c>
      <c r="MP68" s="16">
        <v>0</v>
      </c>
      <c r="MQ68" s="16">
        <v>0</v>
      </c>
      <c r="MR68" s="16">
        <v>0</v>
      </c>
      <c r="MS68" s="16">
        <v>0</v>
      </c>
      <c r="MT68" s="16">
        <v>0</v>
      </c>
      <c r="MU68" s="7"/>
    </row>
    <row r="69" spans="3:359" x14ac:dyDescent="0.45">
      <c r="C69" s="9">
        <v>38</v>
      </c>
      <c r="D69" s="9" t="s">
        <v>159</v>
      </c>
      <c r="E69" s="16">
        <v>3.6</v>
      </c>
      <c r="F69" s="16">
        <v>4.9405724304681238</v>
      </c>
      <c r="G69" s="16">
        <v>8.2755246340583692</v>
      </c>
      <c r="H69" s="16">
        <v>9.7979996305036661</v>
      </c>
      <c r="I69" s="16">
        <v>9.7979993530710026</v>
      </c>
      <c r="J69" s="16">
        <v>9.7979992046618101</v>
      </c>
      <c r="K69" s="16">
        <v>9.7884270131721802</v>
      </c>
      <c r="L69" s="16">
        <v>9.7334862511041873</v>
      </c>
      <c r="M69" s="16">
        <v>9.797998004015172</v>
      </c>
      <c r="N69" s="7"/>
      <c r="S69" s="9">
        <v>23</v>
      </c>
      <c r="T69" s="9" t="s">
        <v>118</v>
      </c>
      <c r="U69" s="16">
        <v>0</v>
      </c>
      <c r="V69" s="16">
        <v>0</v>
      </c>
      <c r="W69" s="16">
        <v>2.1640373748228395E-4</v>
      </c>
      <c r="X69" s="16">
        <v>5.5982734271139035E-4</v>
      </c>
      <c r="Y69" s="16">
        <v>7.5987833308555357E-4</v>
      </c>
      <c r="Z69" s="16">
        <v>9.2612695356828075E-4</v>
      </c>
      <c r="AA69" s="16">
        <v>0.36820549969667971</v>
      </c>
      <c r="AB69" s="16">
        <v>0.49070797961305329</v>
      </c>
      <c r="AC69" s="16">
        <v>2.8967995501428305</v>
      </c>
      <c r="AD69" s="7"/>
      <c r="AI69" s="9">
        <v>34</v>
      </c>
      <c r="AJ69" s="9" t="s">
        <v>140</v>
      </c>
      <c r="AK69" s="16">
        <v>0</v>
      </c>
      <c r="AL69" s="16">
        <v>0</v>
      </c>
      <c r="AM69" s="16">
        <v>0</v>
      </c>
      <c r="AN69" s="16">
        <v>0.11587677460552037</v>
      </c>
      <c r="AO69" s="16">
        <v>0.16320421414141348</v>
      </c>
      <c r="AP69" s="16">
        <v>1.6068295390560914</v>
      </c>
      <c r="AQ69" s="16">
        <v>1.857023575882782</v>
      </c>
      <c r="AR69" s="16">
        <v>1.857208415606008</v>
      </c>
      <c r="AS69" s="16">
        <v>1.5565440798148664</v>
      </c>
      <c r="AT69" s="7"/>
      <c r="AY69" s="9">
        <v>40</v>
      </c>
      <c r="AZ69" s="9" t="s">
        <v>333</v>
      </c>
      <c r="BA69" s="16">
        <v>0</v>
      </c>
      <c r="BB69" s="16">
        <v>1.5801881467052397E-4</v>
      </c>
      <c r="BC69" s="16">
        <v>3.8480666528572849E-4</v>
      </c>
      <c r="BD69" s="16">
        <v>7.664965776032985E-4</v>
      </c>
      <c r="BE69" s="16">
        <v>8.961332887351814E-4</v>
      </c>
      <c r="BF69" s="16">
        <v>8.6373828871940501E-4</v>
      </c>
      <c r="BG69" s="16">
        <v>9.8915308902594785E-4</v>
      </c>
      <c r="BH69" s="16">
        <v>1.0179466398263668E-3</v>
      </c>
      <c r="BI69" s="16">
        <v>1.1314059218507926E-3</v>
      </c>
      <c r="BJ69" s="7"/>
      <c r="BO69" s="9">
        <v>22</v>
      </c>
      <c r="BP69" s="9" t="s">
        <v>160</v>
      </c>
      <c r="BQ69" s="16">
        <v>0</v>
      </c>
      <c r="BR69" s="16">
        <v>0</v>
      </c>
      <c r="BS69" s="16">
        <v>0</v>
      </c>
      <c r="BT69" s="16">
        <v>0</v>
      </c>
      <c r="BU69" s="16">
        <v>0</v>
      </c>
      <c r="BV69" s="16">
        <v>0</v>
      </c>
      <c r="BW69" s="16">
        <v>0</v>
      </c>
      <c r="BX69" s="16">
        <v>0</v>
      </c>
      <c r="BY69" s="16">
        <v>0.48028755716409877</v>
      </c>
      <c r="BZ69" s="7"/>
      <c r="CU69" s="9">
        <v>24</v>
      </c>
      <c r="CV69" s="9" t="s">
        <v>42</v>
      </c>
      <c r="CW69" s="16">
        <v>0</v>
      </c>
      <c r="CX69" s="16">
        <v>0</v>
      </c>
      <c r="CY69" s="16">
        <v>0</v>
      </c>
      <c r="CZ69" s="16">
        <v>2.4194380187243139E-2</v>
      </c>
      <c r="DA69" s="16">
        <v>3.0951514161448278E-2</v>
      </c>
      <c r="DB69" s="16">
        <v>3.1174955955454813E-2</v>
      </c>
      <c r="DC69" s="16">
        <v>3.1175049013810838E-2</v>
      </c>
      <c r="DD69" s="16">
        <v>1.166574668828381E-2</v>
      </c>
      <c r="DE69" s="16">
        <v>1.046169747142198E-2</v>
      </c>
      <c r="DF69" s="7"/>
      <c r="DJ69" s="9">
        <v>20</v>
      </c>
      <c r="DK69" s="9" t="s">
        <v>157</v>
      </c>
      <c r="DL69" s="16">
        <v>0</v>
      </c>
      <c r="DM69" s="16">
        <v>0</v>
      </c>
      <c r="DN69" s="16">
        <v>0</v>
      </c>
      <c r="DO69" s="16">
        <v>7.3078147606523522E-2</v>
      </c>
      <c r="DP69" s="16">
        <v>0.21864225944136464</v>
      </c>
      <c r="DQ69" s="16">
        <v>0.48181100952767364</v>
      </c>
      <c r="DR69" s="16">
        <v>0.40878434467385683</v>
      </c>
      <c r="DS69" s="16">
        <v>0.26322127909754672</v>
      </c>
      <c r="DT69" s="16">
        <v>0</v>
      </c>
      <c r="DU69" s="7"/>
      <c r="FW69" s="7"/>
      <c r="FX69" s="7"/>
      <c r="FY69" s="7"/>
      <c r="FZ69" s="7"/>
      <c r="GA69" s="7"/>
      <c r="GB69" s="7"/>
      <c r="GC69" s="7"/>
      <c r="GD69" s="7"/>
      <c r="GE69" s="7"/>
      <c r="GQ69" s="7"/>
      <c r="GR69" s="7"/>
      <c r="GS69" s="7"/>
      <c r="GT69" s="7"/>
      <c r="GU69" s="7"/>
      <c r="GV69" s="7"/>
      <c r="GW69" s="7"/>
      <c r="GX69" s="7"/>
      <c r="GY69" s="7"/>
      <c r="HA69" s="9">
        <v>41</v>
      </c>
      <c r="HB69" s="9" t="s">
        <v>149</v>
      </c>
      <c r="HC69" s="16">
        <v>0</v>
      </c>
      <c r="HD69" s="16">
        <v>5.4684238399492234E-2</v>
      </c>
      <c r="HE69" s="16">
        <v>0.41930023897567115</v>
      </c>
      <c r="HF69" s="16">
        <v>1.4599850851753808</v>
      </c>
      <c r="HG69" s="16">
        <v>1.627097347407507</v>
      </c>
      <c r="HH69" s="16">
        <v>1.5501333624865745</v>
      </c>
      <c r="HI69" s="16">
        <v>1.1055344219589538</v>
      </c>
      <c r="HJ69" s="16">
        <v>4.1073159248176342E-3</v>
      </c>
      <c r="HK69" s="16">
        <v>1.7351652413713267E-3</v>
      </c>
      <c r="HL69" s="7"/>
      <c r="IO69" s="9">
        <v>21</v>
      </c>
      <c r="IP69" s="9" t="s">
        <v>161</v>
      </c>
      <c r="IQ69" s="16">
        <v>0.60061221119292041</v>
      </c>
      <c r="IR69" s="16">
        <v>1.8086570888888278</v>
      </c>
      <c r="IS69" s="16">
        <v>4.15052850660439</v>
      </c>
      <c r="IT69" s="16">
        <v>3.6609483447594373</v>
      </c>
      <c r="IU69" s="16">
        <v>2.4529068193761274</v>
      </c>
      <c r="IV69" s="16">
        <v>0.11103599537344117</v>
      </c>
      <c r="IW69" s="16">
        <v>0</v>
      </c>
      <c r="IX69" s="16">
        <v>0</v>
      </c>
      <c r="IY69" s="7"/>
      <c r="JL69" s="7"/>
      <c r="KC69" s="9">
        <v>55</v>
      </c>
      <c r="KD69" s="9" t="s">
        <v>162</v>
      </c>
      <c r="KE69" s="16">
        <v>0</v>
      </c>
      <c r="KF69" s="16">
        <v>0</v>
      </c>
      <c r="KG69" s="16">
        <v>0.38581721513480061</v>
      </c>
      <c r="KH69" s="16">
        <v>0.4503307911032145</v>
      </c>
      <c r="KI69" s="16">
        <v>0.45033190257807659</v>
      </c>
      <c r="KJ69" s="16">
        <v>0.45033253118063193</v>
      </c>
      <c r="KK69" s="16">
        <v>0.45033310231292584</v>
      </c>
      <c r="KL69" s="16">
        <v>0.14168031187195801</v>
      </c>
      <c r="KM69" s="7"/>
      <c r="LD69" s="7"/>
      <c r="LQ69" s="9">
        <v>108</v>
      </c>
      <c r="LR69" s="9" t="s">
        <v>144</v>
      </c>
      <c r="LS69" s="16">
        <v>0.14883199725605009</v>
      </c>
      <c r="LT69" s="16">
        <v>0.5191735843690175</v>
      </c>
      <c r="LU69" s="16">
        <v>1.440701857517299</v>
      </c>
      <c r="LV69" s="16">
        <v>2.0588827290142033</v>
      </c>
      <c r="LW69" s="16">
        <v>2.3471150210186682</v>
      </c>
      <c r="LX69" s="16">
        <v>2.400158733650831</v>
      </c>
      <c r="LY69" s="16">
        <v>2.0292600248338202</v>
      </c>
      <c r="LZ69" s="16">
        <v>1.8649931448157155</v>
      </c>
      <c r="MA69" s="7"/>
      <c r="MK69" s="9">
        <v>107</v>
      </c>
      <c r="ML69" s="9" t="s">
        <v>149</v>
      </c>
      <c r="MM69" s="16">
        <v>1.5734357125261354E-2</v>
      </c>
      <c r="MN69" s="16">
        <v>0.12277858453100696</v>
      </c>
      <c r="MO69" s="16">
        <v>0.42713437045062874</v>
      </c>
      <c r="MP69" s="16">
        <v>0.42797411048879058</v>
      </c>
      <c r="MQ69" s="16">
        <v>0.41235215971366201</v>
      </c>
      <c r="MR69" s="16">
        <v>0.30542784420800201</v>
      </c>
      <c r="MS69" s="16">
        <v>1.1869983042398574E-3</v>
      </c>
      <c r="MT69" s="16">
        <v>4.5547093281531948E-4</v>
      </c>
      <c r="MU69" s="7"/>
    </row>
    <row r="70" spans="3:359" x14ac:dyDescent="0.45">
      <c r="C70" s="9">
        <v>40</v>
      </c>
      <c r="D70" s="9" t="s">
        <v>163</v>
      </c>
      <c r="E70" s="16">
        <v>0</v>
      </c>
      <c r="F70" s="16">
        <v>0</v>
      </c>
      <c r="G70" s="16">
        <v>0</v>
      </c>
      <c r="H70" s="16">
        <v>0.14961753447779</v>
      </c>
      <c r="I70" s="16">
        <v>1.1110795641545232</v>
      </c>
      <c r="J70" s="16">
        <v>1.1162142548333407</v>
      </c>
      <c r="K70" s="16">
        <v>3.2605486906350261</v>
      </c>
      <c r="L70" s="16">
        <v>4.348822060498982</v>
      </c>
      <c r="M70" s="16">
        <v>13.817402056658006</v>
      </c>
      <c r="N70" s="7"/>
      <c r="S70" s="9">
        <v>31</v>
      </c>
      <c r="T70" s="9" t="s">
        <v>125</v>
      </c>
      <c r="U70" s="16">
        <v>0.3</v>
      </c>
      <c r="V70" s="16">
        <v>0.22500526840467566</v>
      </c>
      <c r="W70" s="16">
        <v>0.18001164472734449</v>
      </c>
      <c r="X70" s="16">
        <v>0.13501867119203478</v>
      </c>
      <c r="Y70" s="16">
        <v>9.0026130431067164E-2</v>
      </c>
      <c r="Z70" s="16">
        <v>4.5034095407550725E-2</v>
      </c>
      <c r="AA70" s="16">
        <v>0</v>
      </c>
      <c r="AB70" s="16">
        <v>0</v>
      </c>
      <c r="AC70" s="16">
        <v>0</v>
      </c>
      <c r="AD70" s="7"/>
      <c r="AI70" s="9">
        <v>35</v>
      </c>
      <c r="AJ70" s="9" t="s">
        <v>147</v>
      </c>
      <c r="AK70" s="16">
        <v>5.7</v>
      </c>
      <c r="AL70" s="16">
        <v>0</v>
      </c>
      <c r="AM70" s="16">
        <v>0</v>
      </c>
      <c r="AN70" s="16">
        <v>0</v>
      </c>
      <c r="AO70" s="16">
        <v>0</v>
      </c>
      <c r="AP70" s="16">
        <v>0</v>
      </c>
      <c r="AQ70" s="16">
        <v>0</v>
      </c>
      <c r="AR70" s="16">
        <v>0</v>
      </c>
      <c r="AS70" s="16">
        <v>0</v>
      </c>
      <c r="AT70" s="7"/>
      <c r="AY70" s="9">
        <v>41</v>
      </c>
      <c r="AZ70" s="9" t="s">
        <v>144</v>
      </c>
      <c r="BA70" s="16">
        <v>0</v>
      </c>
      <c r="BB70" s="16">
        <v>0.93611354061861429</v>
      </c>
      <c r="BC70" s="16">
        <v>3.2593858919295347</v>
      </c>
      <c r="BD70" s="16">
        <v>9.0066721069569393</v>
      </c>
      <c r="BE70" s="16">
        <v>12.114000005602071</v>
      </c>
      <c r="BF70" s="16">
        <v>7.9489406854436186</v>
      </c>
      <c r="BG70" s="16">
        <v>7.6854040928157277</v>
      </c>
      <c r="BH70" s="16">
        <v>6.7973171129923857</v>
      </c>
      <c r="BI70" s="16">
        <v>5.5706657765165968</v>
      </c>
      <c r="BJ70" s="7"/>
      <c r="BO70" s="9">
        <v>23</v>
      </c>
      <c r="BP70" s="9" t="s">
        <v>164</v>
      </c>
      <c r="BQ70" s="16">
        <v>0</v>
      </c>
      <c r="BR70" s="16">
        <v>0</v>
      </c>
      <c r="BS70" s="16">
        <v>0</v>
      </c>
      <c r="BT70" s="16">
        <v>0</v>
      </c>
      <c r="BU70" s="16">
        <v>0</v>
      </c>
      <c r="BV70" s="16">
        <v>0</v>
      </c>
      <c r="BW70" s="16">
        <v>2.5945352456478301E-2</v>
      </c>
      <c r="BX70" s="16">
        <v>0.99659828372910719</v>
      </c>
      <c r="BY70" s="16">
        <v>2.0889937922864936</v>
      </c>
      <c r="BZ70" s="7"/>
      <c r="CU70" s="9">
        <v>26</v>
      </c>
      <c r="CV70" s="9" t="s">
        <v>96</v>
      </c>
      <c r="CW70" s="16">
        <v>0</v>
      </c>
      <c r="CX70" s="16">
        <v>0.32212347766574229</v>
      </c>
      <c r="CY70" s="16">
        <v>0.32834624398056178</v>
      </c>
      <c r="CZ70" s="16">
        <v>0.3207928185935337</v>
      </c>
      <c r="DA70" s="16">
        <v>0.31792008842501912</v>
      </c>
      <c r="DB70" s="16">
        <v>0.31126325026333829</v>
      </c>
      <c r="DC70" s="16">
        <v>0.30735282331918007</v>
      </c>
      <c r="DD70" s="16">
        <v>0.30242100907021247</v>
      </c>
      <c r="DE70" s="16">
        <v>0.29748903942442151</v>
      </c>
      <c r="DF70" s="7"/>
      <c r="DJ70" s="9">
        <v>21</v>
      </c>
      <c r="DK70" s="9" t="s">
        <v>161</v>
      </c>
      <c r="DL70" s="16">
        <v>0</v>
      </c>
      <c r="DM70" s="16">
        <v>7.3078164536703447E-2</v>
      </c>
      <c r="DN70" s="16">
        <v>0.22006435744916611</v>
      </c>
      <c r="DO70" s="16">
        <v>0.50500639092482136</v>
      </c>
      <c r="DP70" s="16">
        <v>0.44543780581372167</v>
      </c>
      <c r="DQ70" s="16">
        <v>0.29845202078649224</v>
      </c>
      <c r="DR70" s="16">
        <v>1.3510059549539533E-2</v>
      </c>
      <c r="DS70" s="16">
        <v>0</v>
      </c>
      <c r="DT70" s="16">
        <v>0</v>
      </c>
      <c r="DU70" s="7"/>
      <c r="GE70" s="19"/>
      <c r="GY70" s="19"/>
      <c r="HA70" s="9">
        <v>42</v>
      </c>
      <c r="HB70" s="9" t="s">
        <v>156</v>
      </c>
      <c r="HC70" s="16">
        <v>0</v>
      </c>
      <c r="HD70" s="16">
        <v>0.87107535736118413</v>
      </c>
      <c r="HE70" s="16">
        <v>2.8487950463708271</v>
      </c>
      <c r="HF70" s="16">
        <v>6.9891432557057565</v>
      </c>
      <c r="HG70" s="16">
        <v>19.953683975770016</v>
      </c>
      <c r="HH70" s="16">
        <v>31.606211068194781</v>
      </c>
      <c r="HI70" s="16">
        <v>35.61835522623992</v>
      </c>
      <c r="HJ70" s="16">
        <v>45.674533204690334</v>
      </c>
      <c r="HK70" s="16">
        <v>49.805258125613278</v>
      </c>
      <c r="HL70" s="7"/>
      <c r="IO70" s="9">
        <v>22</v>
      </c>
      <c r="IP70" s="9" t="s">
        <v>165</v>
      </c>
      <c r="IQ70" s="16">
        <v>0</v>
      </c>
      <c r="IR70" s="16">
        <v>0</v>
      </c>
      <c r="IS70" s="16">
        <v>0.60061242963768113</v>
      </c>
      <c r="IT70" s="16">
        <v>1.8086570275249978</v>
      </c>
      <c r="IU70" s="16">
        <v>4.1159733005538</v>
      </c>
      <c r="IV70" s="16">
        <v>8.0779915470401438</v>
      </c>
      <c r="IW70" s="16">
        <v>8.4815478791771088</v>
      </c>
      <c r="IX70" s="16">
        <v>9.2813463391209599</v>
      </c>
      <c r="IY70" s="7"/>
      <c r="JL70" s="7"/>
      <c r="KC70" s="9">
        <v>58</v>
      </c>
      <c r="KD70" s="9" t="s">
        <v>166</v>
      </c>
      <c r="KE70" s="16">
        <v>3.8592008876775621E-2</v>
      </c>
      <c r="KF70" s="16">
        <v>0.11621429531189087</v>
      </c>
      <c r="KG70" s="16">
        <v>0.11621438484340475</v>
      </c>
      <c r="KH70" s="16">
        <v>0.1162144502577353</v>
      </c>
      <c r="KI70" s="16">
        <v>0.116214505147012</v>
      </c>
      <c r="KJ70" s="16">
        <v>0.11621455338866418</v>
      </c>
      <c r="KK70" s="16">
        <v>7.7622594792998711E-2</v>
      </c>
      <c r="KL70" s="16">
        <v>0</v>
      </c>
      <c r="KM70" s="7"/>
      <c r="LD70" s="7"/>
      <c r="LQ70" s="9">
        <v>110</v>
      </c>
      <c r="LR70" s="9" t="s">
        <v>152</v>
      </c>
      <c r="LS70" s="16">
        <v>0.14883201034041993</v>
      </c>
      <c r="LT70" s="16">
        <v>0.51917365279956584</v>
      </c>
      <c r="LU70" s="16">
        <v>1.4407021322342624</v>
      </c>
      <c r="LV70" s="16">
        <v>3.7337584461752424</v>
      </c>
      <c r="LW70" s="16">
        <v>8.9815584136382487</v>
      </c>
      <c r="LX70" s="16">
        <v>21.232187201832044</v>
      </c>
      <c r="LY70" s="16">
        <v>34.65809107021812</v>
      </c>
      <c r="LZ70" s="16">
        <v>47.479575443260337</v>
      </c>
      <c r="MA70" s="7"/>
      <c r="MK70" s="9">
        <v>109</v>
      </c>
      <c r="ML70" s="9" t="s">
        <v>156</v>
      </c>
      <c r="MM70" s="16">
        <v>0.14883200386863973</v>
      </c>
      <c r="MN70" s="16">
        <v>0.51917362161277003</v>
      </c>
      <c r="MO70" s="16">
        <v>1.4407020167418205</v>
      </c>
      <c r="MP70" s="16">
        <v>3.7337592779205919</v>
      </c>
      <c r="MQ70" s="16">
        <v>5.6034048520600717</v>
      </c>
      <c r="MR70" s="16">
        <v>6.742931990175169</v>
      </c>
      <c r="MS70" s="16">
        <v>7.9370811226602536</v>
      </c>
      <c r="MT70" s="16">
        <v>8.5576726989187133</v>
      </c>
      <c r="MU70" s="7"/>
    </row>
    <row r="71" spans="3:359" x14ac:dyDescent="0.45">
      <c r="C71" s="9">
        <v>43</v>
      </c>
      <c r="D71" s="9" t="s">
        <v>167</v>
      </c>
      <c r="E71" s="16">
        <v>0</v>
      </c>
      <c r="F71" s="16">
        <v>29.312205656492914</v>
      </c>
      <c r="G71" s="16">
        <v>26.742860049205248</v>
      </c>
      <c r="H71" s="16">
        <v>23.714816862734242</v>
      </c>
      <c r="I71" s="16">
        <v>21.598637031421024</v>
      </c>
      <c r="J71" s="16">
        <v>20.945536261324339</v>
      </c>
      <c r="K71" s="16">
        <v>20.392844544014793</v>
      </c>
      <c r="L71" s="16">
        <v>19.495290014205111</v>
      </c>
      <c r="M71" s="16">
        <v>18.424756993115249</v>
      </c>
      <c r="N71" s="7"/>
      <c r="S71" s="9">
        <v>32</v>
      </c>
      <c r="T71" s="9" t="s">
        <v>132</v>
      </c>
      <c r="U71" s="16">
        <v>0</v>
      </c>
      <c r="V71" s="16">
        <v>1.8750000000000004</v>
      </c>
      <c r="W71" s="16">
        <v>1.8731249999999966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7"/>
      <c r="AI71" s="9">
        <v>38</v>
      </c>
      <c r="AJ71" s="9" t="s">
        <v>154</v>
      </c>
      <c r="AK71" s="16">
        <v>0</v>
      </c>
      <c r="AL71" s="16">
        <v>0</v>
      </c>
      <c r="AM71" s="16">
        <v>0</v>
      </c>
      <c r="AN71" s="16">
        <v>0</v>
      </c>
      <c r="AO71" s="16">
        <v>1.0377275894736925E-4</v>
      </c>
      <c r="AP71" s="16">
        <v>1.3134161510762574E-4</v>
      </c>
      <c r="AQ71" s="16">
        <v>1.3494314333029127E-4</v>
      </c>
      <c r="AR71" s="16">
        <v>15.876746760123611</v>
      </c>
      <c r="AS71" s="16">
        <v>24.672759190618009</v>
      </c>
      <c r="AT71" s="7"/>
      <c r="AY71" s="9">
        <v>42</v>
      </c>
      <c r="AZ71" s="9" t="s">
        <v>152</v>
      </c>
      <c r="BA71" s="16">
        <v>0</v>
      </c>
      <c r="BB71" s="16">
        <v>0.93612149844442227</v>
      </c>
      <c r="BC71" s="16">
        <v>3.2655203697512709</v>
      </c>
      <c r="BD71" s="16">
        <v>9.0618801972339202</v>
      </c>
      <c r="BE71" s="16">
        <v>23.484961300029902</v>
      </c>
      <c r="BF71" s="16">
        <v>48.614525557995556</v>
      </c>
      <c r="BG71" s="16">
        <v>98.052930711455573</v>
      </c>
      <c r="BH71" s="16">
        <v>148.1016256275995</v>
      </c>
      <c r="BI71" s="16">
        <v>189.31765979037917</v>
      </c>
      <c r="BJ71" s="7"/>
      <c r="BO71" s="9">
        <v>24</v>
      </c>
      <c r="BP71" s="9" t="s">
        <v>169</v>
      </c>
      <c r="BQ71" s="16">
        <v>0</v>
      </c>
      <c r="BR71" s="16">
        <v>0</v>
      </c>
      <c r="BS71" s="16">
        <v>0</v>
      </c>
      <c r="BT71" s="16">
        <v>0</v>
      </c>
      <c r="BU71" s="16">
        <v>0</v>
      </c>
      <c r="BV71" s="16">
        <v>0</v>
      </c>
      <c r="BW71" s="16">
        <v>0</v>
      </c>
      <c r="BX71" s="16">
        <v>0.2393498747701065</v>
      </c>
      <c r="BY71" s="16">
        <v>1.7116646696607358</v>
      </c>
      <c r="BZ71" s="7"/>
      <c r="CU71" s="9">
        <v>27</v>
      </c>
      <c r="CV71" s="9" t="s">
        <v>105</v>
      </c>
      <c r="CW71" s="16">
        <v>0</v>
      </c>
      <c r="CX71" s="16">
        <v>0.72731521979251734</v>
      </c>
      <c r="CY71" s="16">
        <v>0.75498807978963844</v>
      </c>
      <c r="CZ71" s="16">
        <v>0.7475192635255774</v>
      </c>
      <c r="DA71" s="16">
        <v>0.70288107913369213</v>
      </c>
      <c r="DB71" s="16">
        <v>0.59641740479344285</v>
      </c>
      <c r="DC71" s="16">
        <v>0.34638253945238656</v>
      </c>
      <c r="DD71" s="16">
        <v>1.3985215320972501E-2</v>
      </c>
      <c r="DE71" s="16">
        <v>0</v>
      </c>
      <c r="DF71" s="7"/>
      <c r="DJ71" s="9">
        <v>22</v>
      </c>
      <c r="DK71" s="9" t="s">
        <v>165</v>
      </c>
      <c r="DL71" s="16">
        <v>0</v>
      </c>
      <c r="DM71" s="16">
        <v>0</v>
      </c>
      <c r="DN71" s="16">
        <v>0</v>
      </c>
      <c r="DO71" s="16">
        <v>7.3078191115487343E-2</v>
      </c>
      <c r="DP71" s="16">
        <v>0.22006434998285745</v>
      </c>
      <c r="DQ71" s="16">
        <v>0.50080196253274978</v>
      </c>
      <c r="DR71" s="16">
        <v>0.98287178382239615</v>
      </c>
      <c r="DS71" s="16">
        <v>1.0319736094099226</v>
      </c>
      <c r="DT71" s="16">
        <v>1.1292873209241987</v>
      </c>
      <c r="DU71" s="7"/>
      <c r="GE71" s="19"/>
      <c r="GY71" s="19"/>
      <c r="HA71" s="9">
        <v>44</v>
      </c>
      <c r="HB71" s="9" t="s">
        <v>145</v>
      </c>
      <c r="HC71" s="16">
        <v>0</v>
      </c>
      <c r="HD71" s="16">
        <v>0.24407760509950871</v>
      </c>
      <c r="HE71" s="16">
        <v>0.16271849427284818</v>
      </c>
      <c r="HF71" s="16">
        <v>8.1359404410311142E-2</v>
      </c>
      <c r="HG71" s="16">
        <v>0</v>
      </c>
      <c r="HH71" s="16">
        <v>0</v>
      </c>
      <c r="HI71" s="16">
        <v>0</v>
      </c>
      <c r="HJ71" s="16">
        <v>0</v>
      </c>
      <c r="HK71" s="16">
        <v>0</v>
      </c>
      <c r="HL71" s="7"/>
      <c r="IO71" s="9">
        <v>24</v>
      </c>
      <c r="IP71" s="9" t="s">
        <v>67</v>
      </c>
      <c r="IQ71" s="16">
        <v>0</v>
      </c>
      <c r="IR71" s="16">
        <v>0</v>
      </c>
      <c r="IS71" s="16">
        <v>3.7914313416418845E-3</v>
      </c>
      <c r="IT71" s="16">
        <v>1.7214374147513638E-2</v>
      </c>
      <c r="IU71" s="16">
        <v>7.2125385791116839E-2</v>
      </c>
      <c r="IV71" s="16">
        <v>0.15810061708189702</v>
      </c>
      <c r="IW71" s="16">
        <v>0.27804756454231389</v>
      </c>
      <c r="IX71" s="16">
        <v>0.48212359168711072</v>
      </c>
      <c r="IY71" s="7"/>
      <c r="JL71" s="7"/>
      <c r="KC71" s="9">
        <v>59</v>
      </c>
      <c r="KD71" s="9" t="s">
        <v>170</v>
      </c>
      <c r="KE71" s="16">
        <v>0</v>
      </c>
      <c r="KF71" s="16">
        <v>0</v>
      </c>
      <c r="KG71" s="16">
        <v>3.859199611073931E-2</v>
      </c>
      <c r="KH71" s="16">
        <v>4.0662123296382885E-2</v>
      </c>
      <c r="KI71" s="16">
        <v>4.0662237614953606E-2</v>
      </c>
      <c r="KJ71" s="16">
        <v>4.0662319183627893E-2</v>
      </c>
      <c r="KK71" s="16">
        <v>3.294401792688767E-2</v>
      </c>
      <c r="KL71" s="16">
        <v>1.6565523035222639E-3</v>
      </c>
      <c r="KM71" s="7"/>
      <c r="LD71" s="7"/>
      <c r="LS71" s="7"/>
      <c r="LT71" s="7"/>
      <c r="LU71" s="7"/>
      <c r="LV71" s="7"/>
      <c r="LW71" s="7"/>
      <c r="LX71" s="7"/>
      <c r="LY71" s="7"/>
      <c r="LZ71" s="7"/>
      <c r="MA71" s="7"/>
      <c r="MM71" s="7"/>
      <c r="MN71" s="7"/>
      <c r="MO71" s="7"/>
      <c r="MP71" s="7"/>
      <c r="MQ71" s="7"/>
      <c r="MR71" s="7"/>
      <c r="MS71" s="7"/>
      <c r="MT71" s="7"/>
      <c r="MU71" s="7"/>
    </row>
    <row r="72" spans="3:359" x14ac:dyDescent="0.45">
      <c r="E72" s="7"/>
      <c r="F72" s="7"/>
      <c r="G72" s="7"/>
      <c r="H72" s="7"/>
      <c r="I72" s="7"/>
      <c r="J72" s="7"/>
      <c r="K72" s="7"/>
      <c r="L72" s="7"/>
      <c r="M72" s="7"/>
      <c r="N72" s="7"/>
      <c r="S72" s="9">
        <v>34</v>
      </c>
      <c r="T72" s="9" t="s">
        <v>140</v>
      </c>
      <c r="U72" s="16">
        <v>0</v>
      </c>
      <c r="V72" s="16">
        <v>0</v>
      </c>
      <c r="W72" s="16">
        <v>0</v>
      </c>
      <c r="X72" s="16">
        <v>1.5609438607525273E-2</v>
      </c>
      <c r="Y72" s="16">
        <v>2.1988594096656759E-2</v>
      </c>
      <c r="Z72" s="16">
        <v>0.21640551431856611</v>
      </c>
      <c r="AA72" s="16">
        <v>0.25009210546827904</v>
      </c>
      <c r="AB72" s="16">
        <v>0.25011911191300057</v>
      </c>
      <c r="AC72" s="16">
        <v>0.25012926928164642</v>
      </c>
      <c r="AD72" s="7"/>
      <c r="AI72" s="9">
        <v>39</v>
      </c>
      <c r="AJ72" s="9" t="s">
        <v>44</v>
      </c>
      <c r="AK72" s="16">
        <v>0</v>
      </c>
      <c r="AL72" s="16">
        <v>0</v>
      </c>
      <c r="AM72" s="16">
        <v>0</v>
      </c>
      <c r="AN72" s="16">
        <v>1.2070783589619785</v>
      </c>
      <c r="AO72" s="16">
        <v>1.3580466224238454</v>
      </c>
      <c r="AP72" s="16">
        <v>1.1323339298327664</v>
      </c>
      <c r="AQ72" s="16">
        <v>0.99259289181171517</v>
      </c>
      <c r="AR72" s="16">
        <v>0.39526486965895119</v>
      </c>
      <c r="AS72" s="16">
        <v>0</v>
      </c>
      <c r="AT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O72" s="9">
        <v>25</v>
      </c>
      <c r="BP72" s="9" t="s">
        <v>172</v>
      </c>
      <c r="BQ72" s="16">
        <v>0</v>
      </c>
      <c r="BR72" s="16">
        <v>0</v>
      </c>
      <c r="BS72" s="16">
        <v>0</v>
      </c>
      <c r="BT72" s="16">
        <v>1.817084787378356E-2</v>
      </c>
      <c r="BU72" s="16">
        <v>0.19695776838136533</v>
      </c>
      <c r="BV72" s="16">
        <v>0.75239086736938987</v>
      </c>
      <c r="BW72" s="16">
        <v>1.8970425632942802</v>
      </c>
      <c r="BX72" s="16">
        <v>2.5312833083438622</v>
      </c>
      <c r="BY72" s="16">
        <v>1.7662421328700573</v>
      </c>
      <c r="BZ72" s="7"/>
      <c r="CU72" s="9">
        <v>28</v>
      </c>
      <c r="CV72" s="9" t="s">
        <v>56</v>
      </c>
      <c r="CW72" s="16">
        <v>0</v>
      </c>
      <c r="CX72" s="16">
        <v>1.2245690223622808E-2</v>
      </c>
      <c r="CY72" s="16">
        <v>2.5557780745303706E-2</v>
      </c>
      <c r="CZ72" s="16">
        <v>2.555795522994531E-2</v>
      </c>
      <c r="DA72" s="16">
        <v>2.5558128181768825E-2</v>
      </c>
      <c r="DB72" s="16">
        <v>2.5558300655382084E-2</v>
      </c>
      <c r="DC72" s="16">
        <v>2.555847217491132E-2</v>
      </c>
      <c r="DD72" s="16">
        <v>1.3312952640145679E-2</v>
      </c>
      <c r="DE72" s="16">
        <v>0</v>
      </c>
      <c r="DF72" s="7"/>
      <c r="DJ72" s="9">
        <v>24</v>
      </c>
      <c r="DK72" s="9" t="s">
        <v>67</v>
      </c>
      <c r="DL72" s="16">
        <v>0</v>
      </c>
      <c r="DM72" s="16">
        <v>0</v>
      </c>
      <c r="DN72" s="16">
        <v>0</v>
      </c>
      <c r="DO72" s="16">
        <v>3.278822293418397E-3</v>
      </c>
      <c r="DP72" s="16">
        <v>1.4886956570251467E-2</v>
      </c>
      <c r="DQ72" s="16">
        <v>6.2373890371150841E-2</v>
      </c>
      <c r="DR72" s="16">
        <v>0.1367250996207787</v>
      </c>
      <c r="DS72" s="16">
        <v>0.24045498153666414</v>
      </c>
      <c r="DT72" s="16">
        <v>0.4169395244599316</v>
      </c>
      <c r="DU72" s="7"/>
      <c r="FW72" s="19"/>
      <c r="FX72" s="19"/>
      <c r="FY72" s="19"/>
      <c r="FZ72" s="19"/>
      <c r="GA72" s="19"/>
      <c r="GB72" s="19"/>
      <c r="GC72" s="19"/>
      <c r="GD72" s="19"/>
      <c r="GE72" s="19"/>
      <c r="GQ72" s="19"/>
      <c r="GR72" s="19"/>
      <c r="GS72" s="19"/>
      <c r="GT72" s="19"/>
      <c r="GU72" s="19"/>
      <c r="GV72" s="19"/>
      <c r="GW72" s="19"/>
      <c r="GX72" s="19"/>
      <c r="GY72" s="19"/>
      <c r="HC72" s="7"/>
      <c r="HD72" s="7"/>
      <c r="HE72" s="7"/>
      <c r="HF72" s="7"/>
      <c r="HG72" s="7"/>
      <c r="HH72" s="7"/>
      <c r="HI72" s="7"/>
      <c r="HJ72" s="7"/>
      <c r="HK72" s="7"/>
      <c r="HL72" s="7"/>
      <c r="IO72" s="9">
        <v>26</v>
      </c>
      <c r="IP72" s="9" t="s">
        <v>173</v>
      </c>
      <c r="IQ72" s="16">
        <v>3.8900918891260781</v>
      </c>
      <c r="IR72" s="16">
        <v>4.0858424531541946</v>
      </c>
      <c r="IS72" s="16">
        <v>4.1909474871819823</v>
      </c>
      <c r="IT72" s="16">
        <v>4.2798373089171333</v>
      </c>
      <c r="IU72" s="16">
        <v>4.2986910190528169</v>
      </c>
      <c r="IV72" s="16">
        <v>4.1468486795306996</v>
      </c>
      <c r="IW72" s="16">
        <v>3.9229955462564687</v>
      </c>
      <c r="IX72" s="16">
        <v>3.5984542597090128</v>
      </c>
      <c r="IY72" s="7"/>
      <c r="JL72" s="7"/>
      <c r="KC72" s="9">
        <v>60</v>
      </c>
      <c r="KD72" s="9" t="s">
        <v>87</v>
      </c>
      <c r="KE72" s="16">
        <v>2.7198103895382584E-3</v>
      </c>
      <c r="KF72" s="16">
        <v>4.3171595677856917E-2</v>
      </c>
      <c r="KG72" s="16">
        <v>0.12542545629420887</v>
      </c>
      <c r="KH72" s="16">
        <v>0.29034034421981469</v>
      </c>
      <c r="KI72" s="16">
        <v>0.61813177914538964</v>
      </c>
      <c r="KJ72" s="16">
        <v>0.84932024437887155</v>
      </c>
      <c r="KK72" s="16">
        <v>0.90448987517646118</v>
      </c>
      <c r="KL72" s="16">
        <v>1.0781810632491686</v>
      </c>
      <c r="KM72" s="7"/>
      <c r="LD72" s="7"/>
      <c r="LW72" s="7"/>
      <c r="MQ72" s="7"/>
    </row>
    <row r="73" spans="3:359" x14ac:dyDescent="0.45">
      <c r="S73" s="9">
        <v>35</v>
      </c>
      <c r="T73" s="9" t="s">
        <v>147</v>
      </c>
      <c r="U73" s="16">
        <v>1.6</v>
      </c>
      <c r="V73" s="16">
        <v>1.200002892295114</v>
      </c>
      <c r="W73" s="16">
        <v>0.96000632835209865</v>
      </c>
      <c r="X73" s="16">
        <v>0.72001031094798396</v>
      </c>
      <c r="Y73" s="16">
        <v>0.48001470132834451</v>
      </c>
      <c r="Z73" s="16">
        <v>0.24001952856826719</v>
      </c>
      <c r="AA73" s="16">
        <v>0</v>
      </c>
      <c r="AB73" s="16">
        <v>0</v>
      </c>
      <c r="AC73" s="16">
        <v>0</v>
      </c>
      <c r="AD73" s="7"/>
      <c r="AI73" s="9">
        <v>41</v>
      </c>
      <c r="AJ73" s="9" t="s">
        <v>150</v>
      </c>
      <c r="AK73" s="16">
        <v>0</v>
      </c>
      <c r="AL73" s="16">
        <v>0</v>
      </c>
      <c r="AM73" s="16">
        <v>0.11567089882839229</v>
      </c>
      <c r="AN73" s="16">
        <v>4.0626084612450173</v>
      </c>
      <c r="AO73" s="16">
        <v>7.8318677455338319</v>
      </c>
      <c r="AP73" s="16">
        <v>16.358070188708307</v>
      </c>
      <c r="AQ73" s="16">
        <v>44.202868006796614</v>
      </c>
      <c r="AR73" s="16">
        <v>52.41507853497184</v>
      </c>
      <c r="AS73" s="16">
        <v>40.54757255650884</v>
      </c>
      <c r="AT73" s="7"/>
      <c r="BA73" s="7"/>
      <c r="BB73" s="7"/>
      <c r="BC73" s="7"/>
      <c r="BD73" s="7"/>
      <c r="BE73" s="7"/>
      <c r="BF73" s="7"/>
      <c r="BO73" s="9">
        <v>26</v>
      </c>
      <c r="BP73" s="9" t="s">
        <v>175</v>
      </c>
      <c r="BQ73" s="16">
        <v>0</v>
      </c>
      <c r="BR73" s="16">
        <v>0</v>
      </c>
      <c r="BS73" s="16">
        <v>0</v>
      </c>
      <c r="BT73" s="16">
        <v>0</v>
      </c>
      <c r="BU73" s="16">
        <v>0</v>
      </c>
      <c r="BV73" s="16">
        <v>0</v>
      </c>
      <c r="BW73" s="16">
        <v>8.9268748355825697E-2</v>
      </c>
      <c r="BX73" s="16">
        <v>0.36108812838534904</v>
      </c>
      <c r="BY73" s="16">
        <v>0.34957281710075783</v>
      </c>
      <c r="BZ73" s="7"/>
      <c r="CU73" s="9">
        <v>29</v>
      </c>
      <c r="CV73" s="9" t="s">
        <v>68</v>
      </c>
      <c r="CW73" s="16">
        <v>0</v>
      </c>
      <c r="CX73" s="16">
        <v>0</v>
      </c>
      <c r="CY73" s="16">
        <v>0</v>
      </c>
      <c r="CZ73" s="16">
        <v>1.2962445965898709E-2</v>
      </c>
      <c r="DA73" s="16">
        <v>3.903449378684571E-2</v>
      </c>
      <c r="DB73" s="16">
        <v>9.1474643559681837E-2</v>
      </c>
      <c r="DC73" s="16">
        <v>0.19695043789197123</v>
      </c>
      <c r="DD73" s="16">
        <v>0.33936406367106436</v>
      </c>
      <c r="DE73" s="16">
        <v>0.32444496815794316</v>
      </c>
      <c r="DF73" s="7"/>
      <c r="DJ73" s="9">
        <v>25</v>
      </c>
      <c r="DK73" s="9" t="s">
        <v>176</v>
      </c>
      <c r="DL73" s="16">
        <v>0</v>
      </c>
      <c r="DM73" s="16">
        <v>8.9218660247868957</v>
      </c>
      <c r="DN73" s="16">
        <v>9.3708169422662682</v>
      </c>
      <c r="DO73" s="16">
        <v>9.6118737573988469</v>
      </c>
      <c r="DP73" s="16">
        <v>9.8157411825134577</v>
      </c>
      <c r="DQ73" s="16">
        <v>9.8589818957813158</v>
      </c>
      <c r="DR73" s="16">
        <v>9.5107338275581537</v>
      </c>
      <c r="DS73" s="16">
        <v>8.9973302601370317</v>
      </c>
      <c r="DT73" s="16">
        <v>8.2530004435823425</v>
      </c>
      <c r="DU73" s="7"/>
      <c r="HC73" s="7"/>
      <c r="HD73" s="7"/>
      <c r="HE73" s="7"/>
      <c r="HF73" s="7"/>
      <c r="HG73" s="7"/>
      <c r="HH73" s="7"/>
      <c r="IO73" s="9">
        <v>27</v>
      </c>
      <c r="IP73" s="9" t="s">
        <v>177</v>
      </c>
      <c r="IQ73" s="16">
        <v>0.77728091676833699</v>
      </c>
      <c r="IR73" s="16">
        <v>0.78583946451819442</v>
      </c>
      <c r="IS73" s="16">
        <v>0.73983632075108074</v>
      </c>
      <c r="IT73" s="16">
        <v>0.65095443811816278</v>
      </c>
      <c r="IU73" s="16">
        <v>0.52751036996969491</v>
      </c>
      <c r="IV73" s="16">
        <v>0.56401307690137503</v>
      </c>
      <c r="IW73" s="16">
        <v>0.63884811641616701</v>
      </c>
      <c r="IX73" s="16">
        <v>0.73138714208916078</v>
      </c>
      <c r="IY73" s="7"/>
      <c r="JL73" s="7"/>
      <c r="KC73" s="9">
        <v>62</v>
      </c>
      <c r="KD73" s="9" t="s">
        <v>178</v>
      </c>
      <c r="KE73" s="16">
        <v>0.27686163549031967</v>
      </c>
      <c r="KF73" s="16">
        <v>0.28367673977302926</v>
      </c>
      <c r="KG73" s="16">
        <v>0.2857089054572583</v>
      </c>
      <c r="KH73" s="16">
        <v>0.28810117649420852</v>
      </c>
      <c r="KI73" s="16">
        <v>0.28780543693742838</v>
      </c>
      <c r="KJ73" s="16">
        <v>0.2830141300871265</v>
      </c>
      <c r="KK73" s="16">
        <v>0.27581724700826471</v>
      </c>
      <c r="KL73" s="16">
        <v>0.26543542977024592</v>
      </c>
      <c r="KM73" s="7"/>
      <c r="LD73" s="7"/>
      <c r="LW73" s="7"/>
      <c r="MQ73" s="7"/>
    </row>
    <row r="74" spans="3:359" x14ac:dyDescent="0.45">
      <c r="S74" s="9">
        <v>38</v>
      </c>
      <c r="T74" s="9" t="s">
        <v>154</v>
      </c>
      <c r="U74" s="16">
        <v>0</v>
      </c>
      <c r="V74" s="16">
        <v>0</v>
      </c>
      <c r="W74" s="16">
        <v>0</v>
      </c>
      <c r="X74" s="16">
        <v>0</v>
      </c>
      <c r="Y74" s="16">
        <v>0</v>
      </c>
      <c r="Z74" s="16">
        <v>0</v>
      </c>
      <c r="AA74" s="16">
        <v>0</v>
      </c>
      <c r="AB74" s="16">
        <v>2.0193126293640589</v>
      </c>
      <c r="AC74" s="16">
        <v>3.1380500316781914</v>
      </c>
      <c r="AD74" s="7"/>
      <c r="AI74" s="9">
        <v>46</v>
      </c>
      <c r="AJ74" s="9" t="s">
        <v>168</v>
      </c>
      <c r="AK74" s="16">
        <v>7.1</v>
      </c>
      <c r="AL74" s="16">
        <v>19.771908767126362</v>
      </c>
      <c r="AM74" s="16">
        <v>27.295858002725677</v>
      </c>
      <c r="AN74" s="16">
        <v>29.398622713888084</v>
      </c>
      <c r="AO74" s="16">
        <v>28.455155444300928</v>
      </c>
      <c r="AP74" s="16">
        <v>23.569687505577132</v>
      </c>
      <c r="AQ74" s="16">
        <v>20.093764827895733</v>
      </c>
      <c r="AR74" s="16">
        <v>19.670649967532313</v>
      </c>
      <c r="AS74" s="16">
        <v>29.257959972785383</v>
      </c>
      <c r="AT74" s="7"/>
      <c r="BO74" s="9">
        <v>27</v>
      </c>
      <c r="BP74" s="9" t="s">
        <v>180</v>
      </c>
      <c r="BQ74" s="16">
        <v>0</v>
      </c>
      <c r="BR74" s="16">
        <v>2.3160805855094259E-2</v>
      </c>
      <c r="BS74" s="16">
        <v>8.152831802937105E-2</v>
      </c>
      <c r="BT74" s="16">
        <v>0.19042461653991696</v>
      </c>
      <c r="BU74" s="16">
        <v>0.36537281482260442</v>
      </c>
      <c r="BV74" s="16">
        <v>0.65990599851989495</v>
      </c>
      <c r="BW74" s="16">
        <v>1.1767151402703757</v>
      </c>
      <c r="BX74" s="16">
        <v>2.0839386800770257</v>
      </c>
      <c r="BY74" s="16">
        <v>3.6707428642558479</v>
      </c>
      <c r="BZ74" s="7"/>
      <c r="CU74" s="9">
        <v>30</v>
      </c>
      <c r="CV74" s="9" t="s">
        <v>55</v>
      </c>
      <c r="CW74" s="16">
        <v>0</v>
      </c>
      <c r="CX74" s="16">
        <v>0</v>
      </c>
      <c r="CY74" s="16">
        <v>0</v>
      </c>
      <c r="CZ74" s="16">
        <v>0</v>
      </c>
      <c r="DA74" s="16">
        <v>3.8068241236127059E-3</v>
      </c>
      <c r="DB74" s="16">
        <v>3.8070974321548793E-3</v>
      </c>
      <c r="DC74" s="16">
        <v>3.8071825374145938E-3</v>
      </c>
      <c r="DD74" s="16">
        <v>3.7221689670953865E-3</v>
      </c>
      <c r="DE74" s="16">
        <v>0</v>
      </c>
      <c r="DF74" s="7"/>
      <c r="DJ74" s="9">
        <v>26</v>
      </c>
      <c r="DK74" s="9" t="s">
        <v>173</v>
      </c>
      <c r="DL74" s="16">
        <v>0</v>
      </c>
      <c r="DM74" s="16">
        <v>5.3266790013100254</v>
      </c>
      <c r="DN74" s="16">
        <v>5.5947190498800383</v>
      </c>
      <c r="DO74" s="16">
        <v>5.7386387293232817</v>
      </c>
      <c r="DP74" s="16">
        <v>5.8603550178742934</v>
      </c>
      <c r="DQ74" s="16">
        <v>5.8861712877051593</v>
      </c>
      <c r="DR74" s="16">
        <v>5.6782545020623516</v>
      </c>
      <c r="DS74" s="16">
        <v>5.371733777520503</v>
      </c>
      <c r="DT74" s="16">
        <v>4.9273413813041671</v>
      </c>
      <c r="DU74" s="7"/>
      <c r="HC74" s="7"/>
      <c r="HD74" s="7"/>
      <c r="HE74" s="7"/>
      <c r="HF74" s="7"/>
      <c r="HG74" s="7"/>
      <c r="HH74" s="7"/>
      <c r="IO74" s="9">
        <v>28</v>
      </c>
      <c r="IP74" s="9" t="s">
        <v>98</v>
      </c>
      <c r="IQ74" s="16">
        <v>3.3464253319111345E-3</v>
      </c>
      <c r="IR74" s="16">
        <v>1.1153501831883447E-2</v>
      </c>
      <c r="IS74" s="16">
        <v>2.7995008555106039E-2</v>
      </c>
      <c r="IT74" s="16">
        <v>5.4732262827657079E-2</v>
      </c>
      <c r="IU74" s="16">
        <v>8.655130478803845E-2</v>
      </c>
      <c r="IV74" s="16">
        <v>6.971008639275017E-2</v>
      </c>
      <c r="IW74" s="16">
        <v>3.9626684341200695E-2</v>
      </c>
      <c r="IX74" s="16">
        <v>0</v>
      </c>
      <c r="IY74" s="7"/>
      <c r="JK74" s="7"/>
      <c r="JL74" s="7"/>
      <c r="KC74" s="9">
        <v>63</v>
      </c>
      <c r="KD74" s="9" t="s">
        <v>181</v>
      </c>
      <c r="KE74" s="16">
        <v>0.50896054210815744</v>
      </c>
      <c r="KF74" s="16">
        <v>0.48618107746913275</v>
      </c>
      <c r="KG74" s="16">
        <v>0.41815079669203298</v>
      </c>
      <c r="KH74" s="16">
        <v>0.29586429211116438</v>
      </c>
      <c r="KI74" s="16">
        <v>4.0185478054234551E-2</v>
      </c>
      <c r="KJ74" s="16">
        <v>8.5777719351837117E-2</v>
      </c>
      <c r="KK74" s="16">
        <v>0.21276564158540379</v>
      </c>
      <c r="KL74" s="16">
        <v>0.4838754714073899</v>
      </c>
      <c r="KM74" s="7"/>
      <c r="LD74" s="7"/>
      <c r="LW74" s="7"/>
      <c r="MQ74" s="7"/>
    </row>
    <row r="75" spans="3:359" x14ac:dyDescent="0.45">
      <c r="S75" s="9">
        <v>39</v>
      </c>
      <c r="T75" s="9" t="s">
        <v>44</v>
      </c>
      <c r="U75" s="16">
        <v>0</v>
      </c>
      <c r="V75" s="16">
        <v>0</v>
      </c>
      <c r="W75" s="16">
        <v>0</v>
      </c>
      <c r="X75" s="16">
        <v>0.15353171232995913</v>
      </c>
      <c r="Y75" s="16">
        <v>0.20445590854872847</v>
      </c>
      <c r="Z75" s="16">
        <v>0.21440580513815297</v>
      </c>
      <c r="AA75" s="16">
        <v>0.22926440146635954</v>
      </c>
      <c r="AB75" s="16">
        <v>7.5785960844561198E-2</v>
      </c>
      <c r="AC75" s="16">
        <v>2.4878538851947494E-2</v>
      </c>
      <c r="AD75" s="7"/>
      <c r="AI75" s="9">
        <v>47</v>
      </c>
      <c r="AJ75" s="9" t="s">
        <v>171</v>
      </c>
      <c r="AK75" s="16">
        <v>3</v>
      </c>
      <c r="AL75" s="16">
        <v>14.915893342009522</v>
      </c>
      <c r="AM75" s="16">
        <v>30.132345870971317</v>
      </c>
      <c r="AN75" s="16">
        <v>28.991087535732312</v>
      </c>
      <c r="AO75" s="16">
        <v>27.849829308848712</v>
      </c>
      <c r="AP75" s="16">
        <v>16.357712344086114</v>
      </c>
      <c r="AQ75" s="16">
        <v>3.2255107594613829E-2</v>
      </c>
      <c r="AR75" s="16">
        <v>0.61617496972363328</v>
      </c>
      <c r="AS75" s="16">
        <v>36.671371388815722</v>
      </c>
      <c r="AT75" s="7"/>
      <c r="BO75" s="9">
        <v>28</v>
      </c>
      <c r="BP75" s="9" t="s">
        <v>183</v>
      </c>
      <c r="BQ75" s="16">
        <v>0</v>
      </c>
      <c r="BR75" s="16">
        <v>0</v>
      </c>
      <c r="BS75" s="16">
        <v>0</v>
      </c>
      <c r="BT75" s="16">
        <v>3.1940601296013447E-3</v>
      </c>
      <c r="BU75" s="16">
        <v>8.8004351403150986E-3</v>
      </c>
      <c r="BV75" s="16">
        <v>1.8684600446616483E-2</v>
      </c>
      <c r="BW75" s="16">
        <v>3.2928641877878514E-2</v>
      </c>
      <c r="BX75" s="16">
        <v>4.7727864800678317E-2</v>
      </c>
      <c r="BY75" s="16">
        <v>4.2738468309020672E-2</v>
      </c>
      <c r="BZ75" s="7"/>
      <c r="CU75" s="9">
        <v>31</v>
      </c>
      <c r="CV75" s="9" t="s">
        <v>134</v>
      </c>
      <c r="CW75" s="16">
        <v>0</v>
      </c>
      <c r="CX75" s="16">
        <v>4.0595690749621269</v>
      </c>
      <c r="CY75" s="16">
        <v>3.634313224314242</v>
      </c>
      <c r="CZ75" s="16">
        <v>1.9892095812821424</v>
      </c>
      <c r="DA75" s="16">
        <v>1.3336527388715218</v>
      </c>
      <c r="DB75" s="16">
        <v>4.8120947011624365E-2</v>
      </c>
      <c r="DC75" s="16">
        <v>0</v>
      </c>
      <c r="DD75" s="16">
        <v>0</v>
      </c>
      <c r="DE75" s="16">
        <v>0</v>
      </c>
      <c r="DF75" s="7"/>
      <c r="DJ75" s="9">
        <v>27</v>
      </c>
      <c r="DK75" s="9" t="s">
        <v>177</v>
      </c>
      <c r="DL75" s="16">
        <v>0</v>
      </c>
      <c r="DM75" s="16">
        <v>0.10010077282932613</v>
      </c>
      <c r="DN75" s="16">
        <v>0.1012029705361982</v>
      </c>
      <c r="DO75" s="16">
        <v>9.5278535567676723E-2</v>
      </c>
      <c r="DP75" s="16">
        <v>8.3832036689160894E-2</v>
      </c>
      <c r="DQ75" s="16">
        <v>6.7934506779082721E-2</v>
      </c>
      <c r="DR75" s="16">
        <v>7.2635444490785975E-2</v>
      </c>
      <c r="DS75" s="16">
        <v>8.2272945075888421E-2</v>
      </c>
      <c r="DT75" s="16">
        <v>9.4190422768834742E-2</v>
      </c>
      <c r="DU75" s="7"/>
      <c r="IO75" s="9">
        <v>29</v>
      </c>
      <c r="IP75" s="9" t="s">
        <v>184</v>
      </c>
      <c r="IQ75" s="16">
        <v>0.91326124570230582</v>
      </c>
      <c r="IR75" s="16">
        <v>0.96850406785664933</v>
      </c>
      <c r="IS75" s="16">
        <v>1.0006886788841438</v>
      </c>
      <c r="IT75" s="16">
        <v>1.0383549641738254</v>
      </c>
      <c r="IU75" s="16">
        <v>1.0680115653969748</v>
      </c>
      <c r="IV75" s="16">
        <v>1.0893514327488398</v>
      </c>
      <c r="IW75" s="16">
        <v>1.1058509700745855</v>
      </c>
      <c r="IX75" s="16">
        <v>1.1163132026515792</v>
      </c>
      <c r="IY75" s="7"/>
      <c r="JK75" s="7"/>
      <c r="JL75" s="7"/>
      <c r="KC75" s="9">
        <v>64</v>
      </c>
      <c r="KD75" s="9" t="s">
        <v>185</v>
      </c>
      <c r="KE75" s="16">
        <v>0.32519571768896666</v>
      </c>
      <c r="KF75" s="16">
        <v>0.97928019686286516</v>
      </c>
      <c r="KG75" s="16">
        <v>2.2948774374765213</v>
      </c>
      <c r="KH75" s="16">
        <v>4.6158173801144438</v>
      </c>
      <c r="KI75" s="16">
        <v>9.2840565090018181</v>
      </c>
      <c r="KJ75" s="16">
        <v>8.2829874746632104</v>
      </c>
      <c r="KK75" s="16">
        <v>5.7087552621590989</v>
      </c>
      <c r="KL75" s="16">
        <v>0.38643351815886284</v>
      </c>
      <c r="KM75" s="7"/>
      <c r="LD75" s="7"/>
      <c r="LW75" s="7"/>
      <c r="MQ75" s="7"/>
    </row>
    <row r="76" spans="3:359" x14ac:dyDescent="0.45">
      <c r="S76" s="9">
        <v>41</v>
      </c>
      <c r="T76" s="9" t="s">
        <v>150</v>
      </c>
      <c r="U76" s="16">
        <v>0</v>
      </c>
      <c r="V76" s="16">
        <v>0</v>
      </c>
      <c r="W76" s="16">
        <v>2.8204029779433551E-2</v>
      </c>
      <c r="X76" s="16">
        <v>0.57209732322979823</v>
      </c>
      <c r="Y76" s="16">
        <v>1.1753438512692334</v>
      </c>
      <c r="Z76" s="16">
        <v>2.2622731353746115</v>
      </c>
      <c r="AA76" s="16">
        <v>5.8743198485655785</v>
      </c>
      <c r="AB76" s="16">
        <v>6.8357052373002869</v>
      </c>
      <c r="AC76" s="16">
        <v>8.0410180517377352</v>
      </c>
      <c r="AD76" s="7"/>
      <c r="AI76" s="9">
        <v>48</v>
      </c>
      <c r="AJ76" s="9" t="s">
        <v>174</v>
      </c>
      <c r="AK76" s="16">
        <v>0</v>
      </c>
      <c r="AL76" s="16">
        <v>0</v>
      </c>
      <c r="AM76" s="16">
        <v>0</v>
      </c>
      <c r="AN76" s="16">
        <v>0</v>
      </c>
      <c r="AO76" s="16">
        <v>0</v>
      </c>
      <c r="AP76" s="16">
        <v>0</v>
      </c>
      <c r="AQ76" s="16">
        <v>0.22688257132471099</v>
      </c>
      <c r="AR76" s="16">
        <v>0.9318142919812118</v>
      </c>
      <c r="AS76" s="16">
        <v>43.794399657954649</v>
      </c>
      <c r="AT76" s="7"/>
      <c r="BO76" s="9">
        <v>31</v>
      </c>
      <c r="BP76" s="9" t="s">
        <v>187</v>
      </c>
      <c r="BQ76" s="16">
        <v>0</v>
      </c>
      <c r="BR76" s="16">
        <v>0</v>
      </c>
      <c r="BS76" s="16">
        <v>0</v>
      </c>
      <c r="BT76" s="16">
        <v>0</v>
      </c>
      <c r="BU76" s="16">
        <v>0</v>
      </c>
      <c r="BV76" s="16">
        <v>0</v>
      </c>
      <c r="BW76" s="16">
        <v>0</v>
      </c>
      <c r="BX76" s="16">
        <v>0</v>
      </c>
      <c r="BY76" s="16">
        <v>8.4708187180762961E-3</v>
      </c>
      <c r="BZ76" s="7"/>
      <c r="CU76" s="9">
        <v>32</v>
      </c>
      <c r="CV76" s="9" t="s">
        <v>78</v>
      </c>
      <c r="CW76" s="16">
        <v>0</v>
      </c>
      <c r="CX76" s="16">
        <v>0.18833137204931269</v>
      </c>
      <c r="CY76" s="16">
        <v>0.5687039635652803</v>
      </c>
      <c r="CZ76" s="16">
        <v>1.3285726259592716</v>
      </c>
      <c r="DA76" s="16">
        <v>1.1958134364493558</v>
      </c>
      <c r="DB76" s="16">
        <v>0.81544183639698353</v>
      </c>
      <c r="DC76" s="16">
        <v>5.5573328351387126E-2</v>
      </c>
      <c r="DD76" s="16">
        <v>0</v>
      </c>
      <c r="DE76" s="16">
        <v>0</v>
      </c>
      <c r="DF76" s="7"/>
      <c r="DJ76" s="9">
        <v>28</v>
      </c>
      <c r="DK76" s="9" t="s">
        <v>98</v>
      </c>
      <c r="DL76" s="16">
        <v>0</v>
      </c>
      <c r="DM76" s="16">
        <v>1.7238542962442337E-3</v>
      </c>
      <c r="DN76" s="16">
        <v>5.745537444900856E-3</v>
      </c>
      <c r="DO76" s="16">
        <v>1.4421154212203175E-2</v>
      </c>
      <c r="DP76" s="16">
        <v>2.8194397621518725E-2</v>
      </c>
      <c r="DQ76" s="16">
        <v>4.4585437834704512E-2</v>
      </c>
      <c r="DR76" s="16">
        <v>3.5909969594651085E-2</v>
      </c>
      <c r="DS76" s="16">
        <v>2.0413014865770494E-2</v>
      </c>
      <c r="DT76" s="16">
        <v>0</v>
      </c>
      <c r="DU76" s="7"/>
      <c r="IO76" s="9">
        <v>30</v>
      </c>
      <c r="IP76" s="9" t="s">
        <v>188</v>
      </c>
      <c r="IQ76" s="16">
        <v>8.7900804607090155</v>
      </c>
      <c r="IR76" s="16">
        <v>9.3217895590536237</v>
      </c>
      <c r="IS76" s="16">
        <v>9.6315654644427156</v>
      </c>
      <c r="IT76" s="16">
        <v>9.9941001770559943</v>
      </c>
      <c r="IU76" s="16">
        <v>10.279542568546809</v>
      </c>
      <c r="IV76" s="16">
        <v>10.484936631144897</v>
      </c>
      <c r="IW76" s="16">
        <v>10.643742775186571</v>
      </c>
      <c r="IX76" s="16">
        <v>10.744444894265655</v>
      </c>
      <c r="IY76" s="7"/>
      <c r="KC76" s="9">
        <v>65</v>
      </c>
      <c r="KD76" s="9" t="s">
        <v>189</v>
      </c>
      <c r="KE76" s="16">
        <v>0.16394523720019438</v>
      </c>
      <c r="KF76" s="16">
        <v>0.15286236569951081</v>
      </c>
      <c r="KG76" s="16">
        <v>0.13891390290479214</v>
      </c>
      <c r="KH76" s="16">
        <v>0.12555063889434956</v>
      </c>
      <c r="KI76" s="16">
        <v>0.11085814188329547</v>
      </c>
      <c r="KJ76" s="16">
        <v>9.6554415151809417E-2</v>
      </c>
      <c r="KK76" s="16">
        <v>8.1860515525082417E-2</v>
      </c>
      <c r="KL76" s="16">
        <v>6.7158974838172181E-2</v>
      </c>
      <c r="KM76" s="7"/>
      <c r="LD76" s="7"/>
      <c r="LW76" s="7"/>
      <c r="MQ76" s="7"/>
    </row>
    <row r="77" spans="3:359" x14ac:dyDescent="0.45">
      <c r="S77" s="9">
        <v>46</v>
      </c>
      <c r="T77" s="9" t="s">
        <v>168</v>
      </c>
      <c r="U77" s="16">
        <v>4.3</v>
      </c>
      <c r="V77" s="16">
        <v>8.4350000668329557</v>
      </c>
      <c r="W77" s="16">
        <v>11.676000117481134</v>
      </c>
      <c r="X77" s="16">
        <v>12.63704889046266</v>
      </c>
      <c r="Y77" s="16">
        <v>12.198273134073213</v>
      </c>
      <c r="Z77" s="16">
        <v>10.12354658019183</v>
      </c>
      <c r="AA77" s="16">
        <v>8.5736266870355387</v>
      </c>
      <c r="AB77" s="16">
        <v>8.3594667656500175</v>
      </c>
      <c r="AC77" s="16">
        <v>12.585101548826534</v>
      </c>
      <c r="AD77" s="7"/>
      <c r="AI77" s="9">
        <v>50</v>
      </c>
      <c r="AJ77" s="9" t="s">
        <v>179</v>
      </c>
      <c r="AK77" s="16">
        <v>0</v>
      </c>
      <c r="AL77" s="16">
        <v>1.3426251418723771</v>
      </c>
      <c r="AM77" s="16">
        <v>3.1558318864762205</v>
      </c>
      <c r="AN77" s="16">
        <v>3.1558322443012385</v>
      </c>
      <c r="AO77" s="16">
        <v>3.1558328078617279</v>
      </c>
      <c r="AP77" s="16">
        <v>3.1558337408274819</v>
      </c>
      <c r="AQ77" s="16">
        <v>3.1558357067822458</v>
      </c>
      <c r="AR77" s="16">
        <v>2.1562347421353456</v>
      </c>
      <c r="AS77" s="16">
        <v>3.5453331645807413</v>
      </c>
      <c r="AT77" s="7"/>
      <c r="BO77" s="9">
        <v>32</v>
      </c>
      <c r="BP77" s="9" t="s">
        <v>190</v>
      </c>
      <c r="BQ77" s="16">
        <v>0</v>
      </c>
      <c r="BR77" s="16">
        <v>0</v>
      </c>
      <c r="BS77" s="16">
        <v>0</v>
      </c>
      <c r="BT77" s="16">
        <v>0</v>
      </c>
      <c r="BU77" s="16">
        <v>0</v>
      </c>
      <c r="BV77" s="16">
        <v>0</v>
      </c>
      <c r="BW77" s="16">
        <v>0</v>
      </c>
      <c r="BX77" s="16">
        <v>0</v>
      </c>
      <c r="BY77" s="16">
        <v>9.0672008334744994E-2</v>
      </c>
      <c r="BZ77" s="7"/>
      <c r="CU77" s="9">
        <v>33</v>
      </c>
      <c r="CV77" s="9" t="s">
        <v>88</v>
      </c>
      <c r="CW77" s="16">
        <v>0</v>
      </c>
      <c r="CX77" s="16">
        <v>0</v>
      </c>
      <c r="CY77" s="16">
        <v>0</v>
      </c>
      <c r="CZ77" s="16">
        <v>6.4454248588172044E-2</v>
      </c>
      <c r="DA77" s="16">
        <v>0.19409460762070754</v>
      </c>
      <c r="DB77" s="16">
        <v>0.44991079350917657</v>
      </c>
      <c r="DC77" s="16">
        <v>0.48054473340553167</v>
      </c>
      <c r="DD77" s="16">
        <v>0.40433462614613985</v>
      </c>
      <c r="DE77" s="16">
        <v>0.24945998695155888</v>
      </c>
      <c r="DF77" s="7"/>
      <c r="DJ77" s="9">
        <v>29</v>
      </c>
      <c r="DK77" s="9" t="s">
        <v>184</v>
      </c>
      <c r="DL77" s="16">
        <v>0</v>
      </c>
      <c r="DM77" s="16">
        <v>0.70611579892475018</v>
      </c>
      <c r="DN77" s="16">
        <v>0.74882847252602069</v>
      </c>
      <c r="DO77" s="16">
        <v>0.7737129866075142</v>
      </c>
      <c r="DP77" s="16">
        <v>0.80283582440996337</v>
      </c>
      <c r="DQ77" s="16">
        <v>0.82576573057276526</v>
      </c>
      <c r="DR77" s="16">
        <v>0.84226530017020595</v>
      </c>
      <c r="DS77" s="16">
        <v>0.8550224209124726</v>
      </c>
      <c r="DT77" s="16">
        <v>0.86311161526885827</v>
      </c>
      <c r="DU77" s="7"/>
      <c r="IO77" s="9">
        <v>32</v>
      </c>
      <c r="IP77" s="9" t="s">
        <v>191</v>
      </c>
      <c r="IQ77" s="16">
        <v>0.98047170108220505</v>
      </c>
      <c r="IR77" s="16">
        <v>1.0397801062422434</v>
      </c>
      <c r="IS77" s="16">
        <v>1.0743334186732942</v>
      </c>
      <c r="IT77" s="16">
        <v>1.1147716301667074</v>
      </c>
      <c r="IU77" s="16">
        <v>1.1466107350875718</v>
      </c>
      <c r="IV77" s="16">
        <v>1.169521014731238</v>
      </c>
      <c r="IW77" s="16">
        <v>1.1872347630128568</v>
      </c>
      <c r="IX77" s="16">
        <v>1.1984673707822255</v>
      </c>
      <c r="IY77" s="7"/>
      <c r="KC77" s="9">
        <v>66</v>
      </c>
      <c r="KD77" s="9" t="s">
        <v>192</v>
      </c>
      <c r="KE77" s="16">
        <v>2.3202409475063135</v>
      </c>
      <c r="KF77" s="16">
        <v>2.1633890998629943</v>
      </c>
      <c r="KG77" s="16">
        <v>1.7616628823347704</v>
      </c>
      <c r="KH77" s="16">
        <v>1.2528756892545934</v>
      </c>
      <c r="KI77" s="16">
        <v>0.55155859820238606</v>
      </c>
      <c r="KJ77" s="16">
        <v>9.8040612444808287E-2</v>
      </c>
      <c r="KK77" s="16">
        <v>2.465466120080828E-3</v>
      </c>
      <c r="KL77" s="16">
        <v>0</v>
      </c>
      <c r="KM77" s="7"/>
      <c r="LD77" s="7"/>
      <c r="LW77" s="7"/>
      <c r="MQ77" s="7"/>
    </row>
    <row r="78" spans="3:359" x14ac:dyDescent="0.45">
      <c r="S78" s="9">
        <v>47</v>
      </c>
      <c r="T78" s="9" t="s">
        <v>171</v>
      </c>
      <c r="U78" s="16">
        <v>1.49</v>
      </c>
      <c r="V78" s="16">
        <v>4.8450000349272671</v>
      </c>
      <c r="W78" s="16">
        <v>9.6820000301151374</v>
      </c>
      <c r="X78" s="16">
        <v>9.3087500942129822</v>
      </c>
      <c r="Y78" s="16">
        <v>8.9355001929632447</v>
      </c>
      <c r="Z78" s="16">
        <v>5.2102503489429157</v>
      </c>
      <c r="AA78" s="16">
        <v>9.6056327928772389E-3</v>
      </c>
      <c r="AB78" s="16">
        <v>0.18071625588559764</v>
      </c>
      <c r="AC78" s="16">
        <v>10.57986883974832</v>
      </c>
      <c r="AD78" s="7"/>
      <c r="AI78" s="9">
        <v>51</v>
      </c>
      <c r="AJ78" s="9" t="s">
        <v>182</v>
      </c>
      <c r="AK78" s="16">
        <v>0</v>
      </c>
      <c r="AL78" s="16">
        <v>2.2307650798803511</v>
      </c>
      <c r="AM78" s="16">
        <v>6.3116638979848929</v>
      </c>
      <c r="AN78" s="16">
        <v>6.3116639555509675</v>
      </c>
      <c r="AO78" s="16">
        <v>6.3116640306955381</v>
      </c>
      <c r="AP78" s="16">
        <v>6.3116641548313019</v>
      </c>
      <c r="AQ78" s="16">
        <v>4.0808992968462805</v>
      </c>
      <c r="AR78" s="16">
        <v>0</v>
      </c>
      <c r="AS78" s="16">
        <v>0</v>
      </c>
      <c r="AT78" s="7"/>
      <c r="BO78" s="9">
        <v>33</v>
      </c>
      <c r="BP78" s="9" t="s">
        <v>193</v>
      </c>
      <c r="BQ78" s="16">
        <v>0</v>
      </c>
      <c r="BR78" s="16">
        <v>0</v>
      </c>
      <c r="BS78" s="16">
        <v>0</v>
      </c>
      <c r="BT78" s="16">
        <v>0</v>
      </c>
      <c r="BU78" s="16">
        <v>0</v>
      </c>
      <c r="BV78" s="16">
        <v>0</v>
      </c>
      <c r="BW78" s="16">
        <v>2.9647479456751109E-3</v>
      </c>
      <c r="BX78" s="16">
        <v>2.343646132353968E-2</v>
      </c>
      <c r="BY78" s="16">
        <v>7.8128748405676934E-2</v>
      </c>
      <c r="BZ78" s="7"/>
      <c r="CU78" s="9">
        <v>34</v>
      </c>
      <c r="CV78" s="9" t="s">
        <v>157</v>
      </c>
      <c r="CW78" s="16">
        <v>0</v>
      </c>
      <c r="CX78" s="16">
        <v>0</v>
      </c>
      <c r="CY78" s="16">
        <v>0</v>
      </c>
      <c r="CZ78" s="16">
        <v>5.4282742224356965E-2</v>
      </c>
      <c r="DA78" s="16">
        <v>0.16240835047585556</v>
      </c>
      <c r="DB78" s="16">
        <v>0.35789115744790984</v>
      </c>
      <c r="DC78" s="16">
        <v>0.30364665681951186</v>
      </c>
      <c r="DD78" s="16">
        <v>0.19552182573306159</v>
      </c>
      <c r="DE78" s="16">
        <v>0</v>
      </c>
      <c r="DF78" s="7"/>
      <c r="DJ78" s="9">
        <v>30</v>
      </c>
      <c r="DK78" s="9" t="s">
        <v>188</v>
      </c>
      <c r="DL78" s="16">
        <v>0</v>
      </c>
      <c r="DM78" s="16">
        <v>6.9354297835725314</v>
      </c>
      <c r="DN78" s="16">
        <v>7.3549516677394848</v>
      </c>
      <c r="DO78" s="16">
        <v>7.5993668411923228</v>
      </c>
      <c r="DP78" s="16">
        <v>7.8854090514628661</v>
      </c>
      <c r="DQ78" s="16">
        <v>8.1106249265949035</v>
      </c>
      <c r="DR78" s="16">
        <v>8.2726821575245939</v>
      </c>
      <c r="DS78" s="16">
        <v>8.3979812223197392</v>
      </c>
      <c r="DT78" s="16">
        <v>8.477435839265727</v>
      </c>
      <c r="DU78" s="7"/>
      <c r="IO78" s="9">
        <v>33</v>
      </c>
      <c r="IP78" s="9" t="s">
        <v>194</v>
      </c>
      <c r="IQ78" s="16">
        <v>7.2702911753033455</v>
      </c>
      <c r="IR78" s="16">
        <v>7.270473259533766</v>
      </c>
      <c r="IS78" s="16">
        <v>6.6142540051505634</v>
      </c>
      <c r="IT78" s="16">
        <v>5.447224422818933</v>
      </c>
      <c r="IU78" s="16">
        <v>3.7303326435157858</v>
      </c>
      <c r="IV78" s="16">
        <v>4.8255832939822954</v>
      </c>
      <c r="IW78" s="16">
        <v>6.6576002657298954</v>
      </c>
      <c r="IX78" s="16">
        <v>9.1565123071992787</v>
      </c>
      <c r="IY78" s="7"/>
      <c r="KC78" s="9">
        <v>67</v>
      </c>
      <c r="KD78" s="9" t="s">
        <v>338</v>
      </c>
      <c r="KE78" s="16">
        <v>1.061421022792523E-4</v>
      </c>
      <c r="KF78" s="16">
        <v>1.0653929165327386E-4</v>
      </c>
      <c r="KG78" s="16">
        <v>1.0680455977801949E-4</v>
      </c>
      <c r="KH78" s="16">
        <v>1.0707010723001944E-4</v>
      </c>
      <c r="KI78" s="16">
        <v>1.0733729123850587E-4</v>
      </c>
      <c r="KJ78" s="16">
        <v>1.0760437532950379E-4</v>
      </c>
      <c r="KK78" s="16">
        <v>0</v>
      </c>
      <c r="KL78" s="16">
        <v>0</v>
      </c>
      <c r="KM78" s="7"/>
      <c r="LD78" s="7"/>
      <c r="LW78" s="7"/>
      <c r="MQ78" s="7"/>
    </row>
    <row r="79" spans="3:359" x14ac:dyDescent="0.45">
      <c r="S79" s="9">
        <v>48</v>
      </c>
      <c r="T79" s="9" t="s">
        <v>174</v>
      </c>
      <c r="U79" s="16">
        <v>0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  <c r="AA79" s="16">
        <v>5.9788855368007807E-2</v>
      </c>
      <c r="AB79" s="16">
        <v>0.242919784949927</v>
      </c>
      <c r="AC79" s="16">
        <v>11.222256487942321</v>
      </c>
      <c r="AD79" s="7"/>
      <c r="AI79" s="9">
        <v>52</v>
      </c>
      <c r="AJ79" s="9" t="s">
        <v>186</v>
      </c>
      <c r="AK79" s="16">
        <v>3.6</v>
      </c>
      <c r="AL79" s="16">
        <v>4.9100801297482883</v>
      </c>
      <c r="AM79" s="16">
        <v>8.2244496241668106</v>
      </c>
      <c r="AN79" s="16">
        <v>9.7375281860727139</v>
      </c>
      <c r="AO79" s="16">
        <v>9.7375279103523091</v>
      </c>
      <c r="AP79" s="16">
        <v>9.737527762859072</v>
      </c>
      <c r="AQ79" s="16">
        <v>9.7280146491677257</v>
      </c>
      <c r="AR79" s="16">
        <v>9.6734129713379033</v>
      </c>
      <c r="AS79" s="16">
        <v>9.7375265696226023</v>
      </c>
      <c r="AT79" s="7"/>
      <c r="BO79" s="9">
        <v>34</v>
      </c>
      <c r="BP79" s="9" t="s">
        <v>196</v>
      </c>
      <c r="BQ79" s="16">
        <v>0</v>
      </c>
      <c r="BR79" s="16">
        <v>0</v>
      </c>
      <c r="BS79" s="16">
        <v>2.1867547410437597E-4</v>
      </c>
      <c r="BT79" s="16">
        <v>1.4928363997829903E-3</v>
      </c>
      <c r="BU79" s="16">
        <v>5.1908869881400182E-3</v>
      </c>
      <c r="BV79" s="16">
        <v>1.2084686025020011E-2</v>
      </c>
      <c r="BW79" s="16">
        <v>2.3366304174478918E-2</v>
      </c>
      <c r="BX79" s="16">
        <v>4.1795815335838961E-2</v>
      </c>
      <c r="BY79" s="16">
        <v>6.6189284664832801E-2</v>
      </c>
      <c r="BZ79" s="7"/>
      <c r="CU79" s="9">
        <v>35</v>
      </c>
      <c r="CV79" s="9" t="s">
        <v>161</v>
      </c>
      <c r="CW79" s="16">
        <v>0</v>
      </c>
      <c r="CX79" s="16">
        <v>0.1598349466420993</v>
      </c>
      <c r="CY79" s="16">
        <v>0.48131989977730238</v>
      </c>
      <c r="CZ79" s="16">
        <v>1.1045388189360952</v>
      </c>
      <c r="DA79" s="16">
        <v>0.97425172588799269</v>
      </c>
      <c r="DB79" s="16">
        <v>0.65276766487035764</v>
      </c>
      <c r="DC79" s="16">
        <v>2.9548903710460483E-2</v>
      </c>
      <c r="DD79" s="16">
        <v>0</v>
      </c>
      <c r="DE79" s="16">
        <v>0</v>
      </c>
      <c r="DF79" s="7"/>
      <c r="DJ79" s="9">
        <v>31</v>
      </c>
      <c r="DK79" s="9" t="s">
        <v>197</v>
      </c>
      <c r="DL79" s="16">
        <v>0</v>
      </c>
      <c r="DM79" s="16">
        <v>0.57768853586016311</v>
      </c>
      <c r="DN79" s="16">
        <v>0.61263273055536172</v>
      </c>
      <c r="DO79" s="16">
        <v>0.63299136792815724</v>
      </c>
      <c r="DP79" s="16">
        <v>0.65681732645201418</v>
      </c>
      <c r="DQ79" s="16">
        <v>0.67557674139354518</v>
      </c>
      <c r="DR79" s="16">
        <v>0.68907533734244464</v>
      </c>
      <c r="DS79" s="16">
        <v>0.69951215155981483</v>
      </c>
      <c r="DT79" s="16">
        <v>0.70613037390745181</v>
      </c>
      <c r="DU79" s="7"/>
      <c r="IO79" s="9">
        <v>34</v>
      </c>
      <c r="IP79" s="9" t="s">
        <v>107</v>
      </c>
      <c r="IQ79" s="16">
        <v>5.5174246237060229E-2</v>
      </c>
      <c r="IR79" s="16">
        <v>0.16841061198919061</v>
      </c>
      <c r="IS79" s="16">
        <v>0.39846392209310405</v>
      </c>
      <c r="IT79" s="16">
        <v>0.76746017859934856</v>
      </c>
      <c r="IU79" s="16">
        <v>1.2574972865253413</v>
      </c>
      <c r="IV79" s="16">
        <v>1.0274442820687852</v>
      </c>
      <c r="IW79" s="16">
        <v>0.60327405707121684</v>
      </c>
      <c r="IX79" s="16">
        <v>0</v>
      </c>
      <c r="IY79" s="7"/>
      <c r="KC79" s="9">
        <v>68</v>
      </c>
      <c r="KD79" s="9" t="s">
        <v>195</v>
      </c>
      <c r="KE79" s="16">
        <v>0</v>
      </c>
      <c r="KF79" s="16">
        <v>0</v>
      </c>
      <c r="KG79" s="16">
        <v>0.6733905168535963</v>
      </c>
      <c r="KH79" s="16">
        <v>1.3694326204278544</v>
      </c>
      <c r="KI79" s="16">
        <v>2.7198403750413345</v>
      </c>
      <c r="KJ79" s="16">
        <v>3.8179605675606338</v>
      </c>
      <c r="KK79" s="16">
        <v>3.658028712348683</v>
      </c>
      <c r="KL79" s="16">
        <v>2.9859543571848777</v>
      </c>
      <c r="KM79" s="7"/>
      <c r="LD79" s="7"/>
      <c r="LW79" s="7"/>
      <c r="MQ79" s="7"/>
    </row>
    <row r="80" spans="3:359" x14ac:dyDescent="0.45">
      <c r="S80" s="9">
        <v>50</v>
      </c>
      <c r="T80" s="9" t="s">
        <v>179</v>
      </c>
      <c r="U80" s="16">
        <v>0</v>
      </c>
      <c r="V80" s="16">
        <v>1.418000065005137</v>
      </c>
      <c r="W80" s="16">
        <v>3.3330001262438369</v>
      </c>
      <c r="X80" s="16">
        <v>3.333000534155353</v>
      </c>
      <c r="Y80" s="16">
        <v>3.3330011758394824</v>
      </c>
      <c r="Z80" s="16">
        <v>3.3330022357809388</v>
      </c>
      <c r="AA80" s="16">
        <v>3.3330044567307708</v>
      </c>
      <c r="AB80" s="16">
        <v>2.2772863034849835</v>
      </c>
      <c r="AC80" s="16">
        <v>3.7576705570002749</v>
      </c>
      <c r="AD80" s="7"/>
      <c r="AI80" s="9">
        <v>55</v>
      </c>
      <c r="AJ80" s="9" t="s">
        <v>163</v>
      </c>
      <c r="AK80" s="16">
        <v>0</v>
      </c>
      <c r="AL80" s="16">
        <v>0</v>
      </c>
      <c r="AM80" s="16">
        <v>0</v>
      </c>
      <c r="AN80" s="16">
        <v>0.14941789758515636</v>
      </c>
      <c r="AO80" s="16">
        <v>1.1096566278387114</v>
      </c>
      <c r="AP80" s="16">
        <v>1.1147850755065247</v>
      </c>
      <c r="AQ80" s="16">
        <v>3.2566231306375348</v>
      </c>
      <c r="AR80" s="16">
        <v>4.343713771124512</v>
      </c>
      <c r="AS80" s="16">
        <v>13.802325993719597</v>
      </c>
      <c r="AT80" s="7"/>
      <c r="BO80" s="9">
        <v>37</v>
      </c>
      <c r="BP80" s="9" t="s">
        <v>113</v>
      </c>
      <c r="BQ80" s="16">
        <v>0</v>
      </c>
      <c r="BR80" s="16">
        <v>0</v>
      </c>
      <c r="BS80" s="16">
        <v>0</v>
      </c>
      <c r="BT80" s="16">
        <v>0</v>
      </c>
      <c r="BU80" s="16">
        <v>0</v>
      </c>
      <c r="BV80" s="16">
        <v>0</v>
      </c>
      <c r="BW80" s="16">
        <v>0</v>
      </c>
      <c r="BX80" s="16">
        <v>0.10612614041457805</v>
      </c>
      <c r="BY80" s="16">
        <v>0.87944010058038524</v>
      </c>
      <c r="BZ80" s="7"/>
      <c r="CU80" s="9">
        <v>36</v>
      </c>
      <c r="CV80" s="9" t="s">
        <v>165</v>
      </c>
      <c r="CW80" s="16">
        <v>0</v>
      </c>
      <c r="CX80" s="16">
        <v>0</v>
      </c>
      <c r="CY80" s="16">
        <v>0</v>
      </c>
      <c r="CZ80" s="16">
        <v>5.1906244820744268E-2</v>
      </c>
      <c r="DA80" s="16">
        <v>0.15630811124589189</v>
      </c>
      <c r="DB80" s="16">
        <v>0.35571144930029736</v>
      </c>
      <c r="DC80" s="16">
        <v>0.69811776481800369</v>
      </c>
      <c r="DD80" s="16">
        <v>0.73299398905382074</v>
      </c>
      <c r="DE80" s="16">
        <v>0.80211432792883119</v>
      </c>
      <c r="DF80" s="7"/>
      <c r="DJ80" s="9">
        <v>32</v>
      </c>
      <c r="DK80" s="9" t="s">
        <v>191</v>
      </c>
      <c r="DL80" s="16">
        <v>0</v>
      </c>
      <c r="DM80" s="16">
        <v>5.6892005361573039</v>
      </c>
      <c r="DN80" s="16">
        <v>6.033338373141981</v>
      </c>
      <c r="DO80" s="16">
        <v>6.2338344439533788</v>
      </c>
      <c r="DP80" s="16">
        <v>6.4684777225463623</v>
      </c>
      <c r="DQ80" s="16">
        <v>6.653224566934238</v>
      </c>
      <c r="DR80" s="16">
        <v>6.7861617797965721</v>
      </c>
      <c r="DS80" s="16">
        <v>6.8889460479298732</v>
      </c>
      <c r="DT80" s="16">
        <v>6.9541234090647199</v>
      </c>
      <c r="DU80" s="7"/>
      <c r="IO80" s="9">
        <v>35</v>
      </c>
      <c r="IP80" s="9" t="s">
        <v>199</v>
      </c>
      <c r="IQ80" s="16">
        <v>1.9584154760596311</v>
      </c>
      <c r="IR80" s="16">
        <v>2.0142153938987937</v>
      </c>
      <c r="IS80" s="16">
        <v>2.0725513797655259</v>
      </c>
      <c r="IT80" s="16">
        <v>2.133112483974124</v>
      </c>
      <c r="IU80" s="16">
        <v>2.1935114116484735</v>
      </c>
      <c r="IV80" s="16">
        <v>2.2545418790097309</v>
      </c>
      <c r="IW80" s="16">
        <v>2.3161143499861434</v>
      </c>
      <c r="IX80" s="16">
        <v>2.3781865025746289</v>
      </c>
      <c r="IY80" s="7"/>
      <c r="KC80" s="9">
        <v>69</v>
      </c>
      <c r="KD80" s="9" t="s">
        <v>198</v>
      </c>
      <c r="KE80" s="16">
        <v>0</v>
      </c>
      <c r="KF80" s="16">
        <v>0</v>
      </c>
      <c r="KG80" s="16">
        <v>7.2211504045465835E-2</v>
      </c>
      <c r="KH80" s="16">
        <v>0.22482301225454979</v>
      </c>
      <c r="KI80" s="16">
        <v>0.42073850793968165</v>
      </c>
      <c r="KJ80" s="16">
        <v>0.46716203741838824</v>
      </c>
      <c r="KK80" s="16">
        <v>0.40835677869727133</v>
      </c>
      <c r="KL80" s="16">
        <v>0.25965822784550774</v>
      </c>
      <c r="KM80" s="7"/>
      <c r="LD80" s="7"/>
      <c r="LW80" s="7"/>
      <c r="MQ80" s="7"/>
    </row>
    <row r="81" spans="19:355" x14ac:dyDescent="0.45">
      <c r="S81" s="9">
        <v>51</v>
      </c>
      <c r="T81" s="9" t="s">
        <v>182</v>
      </c>
      <c r="U81" s="16">
        <v>0</v>
      </c>
      <c r="V81" s="16">
        <v>2.3560000606821943</v>
      </c>
      <c r="W81" s="16">
        <v>6.6660001094544379</v>
      </c>
      <c r="X81" s="16">
        <v>6.6660001758162171</v>
      </c>
      <c r="Y81" s="16">
        <v>6.6660002624505257</v>
      </c>
      <c r="Z81" s="16">
        <v>6.6660004054534143</v>
      </c>
      <c r="AA81" s="16">
        <v>4.3100006003358704</v>
      </c>
      <c r="AB81" s="16">
        <v>0</v>
      </c>
      <c r="AC81" s="16">
        <v>0</v>
      </c>
      <c r="AD81" s="7"/>
      <c r="AI81" s="9">
        <v>57</v>
      </c>
      <c r="AJ81" s="9" t="s">
        <v>69</v>
      </c>
      <c r="AK81" s="16">
        <v>0</v>
      </c>
      <c r="AL81" s="16">
        <v>0</v>
      </c>
      <c r="AM81" s="16">
        <v>0</v>
      </c>
      <c r="AN81" s="16">
        <v>0</v>
      </c>
      <c r="AO81" s="16">
        <v>0</v>
      </c>
      <c r="AP81" s="16">
        <v>0</v>
      </c>
      <c r="AQ81" s="16">
        <v>0.13636690811758784</v>
      </c>
      <c r="AR81" s="16">
        <v>0.18724984507034159</v>
      </c>
      <c r="AS81" s="16">
        <v>3.7550891997961728</v>
      </c>
      <c r="AT81" s="7"/>
      <c r="BO81" s="9">
        <v>39</v>
      </c>
      <c r="BP81" s="9" t="s">
        <v>135</v>
      </c>
      <c r="BQ81" s="16">
        <v>0</v>
      </c>
      <c r="BR81" s="16">
        <v>0</v>
      </c>
      <c r="BS81" s="16">
        <v>0</v>
      </c>
      <c r="BT81" s="16">
        <v>0</v>
      </c>
      <c r="BU81" s="16">
        <v>0</v>
      </c>
      <c r="BV81" s="16">
        <v>0</v>
      </c>
      <c r="BW81" s="16">
        <v>0</v>
      </c>
      <c r="BX81" s="16">
        <v>8.470951250079084E-4</v>
      </c>
      <c r="BY81" s="16">
        <v>7.9060830990569427E-3</v>
      </c>
      <c r="BZ81" s="7"/>
      <c r="CU81" s="9">
        <v>38</v>
      </c>
      <c r="CV81" s="9" t="s">
        <v>67</v>
      </c>
      <c r="CW81" s="16">
        <v>0</v>
      </c>
      <c r="CX81" s="16">
        <v>0</v>
      </c>
      <c r="CY81" s="16">
        <v>0</v>
      </c>
      <c r="CZ81" s="16">
        <v>1.9268271241083949E-3</v>
      </c>
      <c r="DA81" s="16">
        <v>8.7484435410125801E-3</v>
      </c>
      <c r="DB81" s="16">
        <v>3.6654534173609386E-2</v>
      </c>
      <c r="DC81" s="16">
        <v>8.0347639158290227E-2</v>
      </c>
      <c r="DD81" s="16">
        <v>0.14130536488111717</v>
      </c>
      <c r="DE81" s="16">
        <v>0.24501797076799894</v>
      </c>
      <c r="DF81" s="7"/>
      <c r="DJ81" s="9">
        <v>33</v>
      </c>
      <c r="DK81" s="9" t="s">
        <v>194</v>
      </c>
      <c r="DL81" s="16">
        <v>0</v>
      </c>
      <c r="DM81" s="16">
        <v>5.9680237878594911</v>
      </c>
      <c r="DN81" s="16">
        <v>5.9681732568411778</v>
      </c>
      <c r="DO81" s="16">
        <v>5.4294971535354568</v>
      </c>
      <c r="DP81" s="16">
        <v>4.4715079698078455</v>
      </c>
      <c r="DQ81" s="16">
        <v>3.0621488763415425</v>
      </c>
      <c r="DR81" s="16">
        <v>3.961216297170115</v>
      </c>
      <c r="DS81" s="16">
        <v>5.4650791554133145</v>
      </c>
      <c r="DT81" s="16">
        <v>7.5163816614144725</v>
      </c>
      <c r="DU81" s="7"/>
      <c r="IO81" s="9">
        <v>36</v>
      </c>
      <c r="IP81" s="9" t="s">
        <v>201</v>
      </c>
      <c r="IQ81" s="16">
        <v>17.158925546638773</v>
      </c>
      <c r="IR81" s="16">
        <v>17.647775948660605</v>
      </c>
      <c r="IS81" s="16">
        <v>18.05014620485867</v>
      </c>
      <c r="IT81" s="16">
        <v>17.924846014975785</v>
      </c>
      <c r="IU81" s="16">
        <v>17.120484321800653</v>
      </c>
      <c r="IV81" s="16">
        <v>14.972931959317485</v>
      </c>
      <c r="IW81" s="16">
        <v>10.222288197395937</v>
      </c>
      <c r="IX81" s="16">
        <v>0.56300765024574229</v>
      </c>
      <c r="IY81" s="7"/>
      <c r="KC81" s="9">
        <v>71</v>
      </c>
      <c r="KD81" s="9" t="s">
        <v>200</v>
      </c>
      <c r="KE81" s="16">
        <v>0</v>
      </c>
      <c r="KF81" s="16">
        <v>0</v>
      </c>
      <c r="KG81" s="16">
        <v>4.9793707565296753E-2</v>
      </c>
      <c r="KH81" s="16">
        <v>0.1317606919908193</v>
      </c>
      <c r="KI81" s="16">
        <v>0.26415326549842372</v>
      </c>
      <c r="KJ81" s="16">
        <v>0.33457984054410272</v>
      </c>
      <c r="KK81" s="16">
        <v>0.30055829915844046</v>
      </c>
      <c r="KL81" s="16">
        <v>0.32581944373637778</v>
      </c>
      <c r="KM81" s="7"/>
      <c r="LD81" s="7"/>
      <c r="LW81" s="7"/>
      <c r="MQ81" s="7"/>
    </row>
    <row r="82" spans="19:355" x14ac:dyDescent="0.45">
      <c r="S82" s="9">
        <v>52</v>
      </c>
      <c r="T82" s="9" t="s">
        <v>186</v>
      </c>
      <c r="U82" s="16">
        <v>1.5</v>
      </c>
      <c r="V82" s="16">
        <v>1.3414001697953553</v>
      </c>
      <c r="W82" s="16">
        <v>2.2468631531062773</v>
      </c>
      <c r="X82" s="16">
        <v>2.6602258246352948</v>
      </c>
      <c r="Y82" s="16">
        <v>2.6602257493103738</v>
      </c>
      <c r="Z82" s="16">
        <v>2.6602257090162338</v>
      </c>
      <c r="AA82" s="16">
        <v>2.6576267916903129</v>
      </c>
      <c r="AB82" s="16">
        <v>2.6427099883028764</v>
      </c>
      <c r="AC82" s="16">
        <v>2.6602253830322238</v>
      </c>
      <c r="AD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BO82" s="9">
        <v>43</v>
      </c>
      <c r="BP82" s="9" t="s">
        <v>120</v>
      </c>
      <c r="BQ82" s="16">
        <v>0</v>
      </c>
      <c r="BR82" s="16">
        <v>0</v>
      </c>
      <c r="BS82" s="16">
        <v>0</v>
      </c>
      <c r="BT82" s="16">
        <v>0</v>
      </c>
      <c r="BU82" s="16">
        <v>0</v>
      </c>
      <c r="BV82" s="16">
        <v>0</v>
      </c>
      <c r="BW82" s="16">
        <v>0</v>
      </c>
      <c r="BX82" s="16">
        <v>4.247639559107242E-2</v>
      </c>
      <c r="BY82" s="16">
        <v>0.27052933000857859</v>
      </c>
      <c r="BZ82" s="7"/>
      <c r="CU82" s="9">
        <v>40</v>
      </c>
      <c r="CV82" s="9" t="s">
        <v>173</v>
      </c>
      <c r="CW82" s="16">
        <v>0</v>
      </c>
      <c r="CX82" s="16">
        <v>0.79752577191074614</v>
      </c>
      <c r="CY82" s="16">
        <v>0.83765750250427728</v>
      </c>
      <c r="CZ82" s="16">
        <v>0.85920557277712306</v>
      </c>
      <c r="DA82" s="16">
        <v>0.87742928720723623</v>
      </c>
      <c r="DB82" s="16">
        <v>0.88129457372434217</v>
      </c>
      <c r="DC82" s="16">
        <v>0.8501646717869068</v>
      </c>
      <c r="DD82" s="16">
        <v>0.80427150319410057</v>
      </c>
      <c r="DE82" s="16">
        <v>0.73773578952775509</v>
      </c>
      <c r="DF82" s="7"/>
      <c r="DJ82" s="9">
        <v>34</v>
      </c>
      <c r="DK82" s="9" t="s">
        <v>107</v>
      </c>
      <c r="DL82" s="16">
        <v>0</v>
      </c>
      <c r="DM82" s="16">
        <v>0.18116535147232485</v>
      </c>
      <c r="DN82" s="16">
        <v>0.55297842369430572</v>
      </c>
      <c r="DO82" s="16">
        <v>1.3083614443027956</v>
      </c>
      <c r="DP82" s="16">
        <v>2.5199654273405123</v>
      </c>
      <c r="DQ82" s="16">
        <v>4.1290086122796206</v>
      </c>
      <c r="DR82" s="16">
        <v>3.3736265952681839</v>
      </c>
      <c r="DS82" s="16">
        <v>1.9808581727398606</v>
      </c>
      <c r="DT82" s="16">
        <v>0</v>
      </c>
      <c r="DU82" s="7"/>
      <c r="IO82" s="9">
        <v>37</v>
      </c>
      <c r="IP82" s="9" t="s">
        <v>203</v>
      </c>
      <c r="IQ82" s="16">
        <v>0</v>
      </c>
      <c r="IR82" s="16">
        <v>0</v>
      </c>
      <c r="IS82" s="16">
        <v>0.10883310410584299</v>
      </c>
      <c r="IT82" s="16">
        <v>0.76474791265446918</v>
      </c>
      <c r="IU82" s="16">
        <v>2.0983036062065938</v>
      </c>
      <c r="IV82" s="16">
        <v>4.7805825355663956</v>
      </c>
      <c r="IW82" s="16">
        <v>10.070702704712057</v>
      </c>
      <c r="IX82" s="16">
        <v>20.273843419935591</v>
      </c>
      <c r="IY82" s="7"/>
      <c r="KC82" s="9">
        <v>75</v>
      </c>
      <c r="KD82" s="9" t="s">
        <v>202</v>
      </c>
      <c r="KE82" s="16">
        <v>0.17367093534393033</v>
      </c>
      <c r="KF82" s="16">
        <v>0.16193059587914352</v>
      </c>
      <c r="KG82" s="16">
        <v>0.14715467189467657</v>
      </c>
      <c r="KH82" s="16">
        <v>0.13299865860391663</v>
      </c>
      <c r="KI82" s="16">
        <v>0.11743455950055155</v>
      </c>
      <c r="KJ82" s="16">
        <v>0.10228229298532969</v>
      </c>
      <c r="KK82" s="16">
        <v>8.6716708657353619E-2</v>
      </c>
      <c r="KL82" s="16">
        <v>7.1143036329401901E-2</v>
      </c>
      <c r="KM82" s="7"/>
      <c r="LD82" s="7"/>
      <c r="LW82" s="7"/>
      <c r="MQ82" s="7"/>
    </row>
    <row r="83" spans="19:355" x14ac:dyDescent="0.45">
      <c r="S83" s="9">
        <v>55</v>
      </c>
      <c r="T83" s="9" t="s">
        <v>163</v>
      </c>
      <c r="U83" s="16">
        <v>0</v>
      </c>
      <c r="V83" s="16">
        <v>0</v>
      </c>
      <c r="W83" s="16">
        <v>0</v>
      </c>
      <c r="X83" s="16">
        <v>5.5621322451184861E-2</v>
      </c>
      <c r="Y83" s="16">
        <v>0.39644776376339486</v>
      </c>
      <c r="Z83" s="16">
        <v>0.39818714431328645</v>
      </c>
      <c r="AA83" s="16">
        <v>1.0937098626482553</v>
      </c>
      <c r="AB83" s="16">
        <v>1.423232984259643</v>
      </c>
      <c r="AC83" s="16">
        <v>4.2003787322550794</v>
      </c>
      <c r="AD83" s="7"/>
      <c r="BO83" s="9">
        <v>45</v>
      </c>
      <c r="BP83" s="9" t="s">
        <v>142</v>
      </c>
      <c r="BQ83" s="16">
        <v>0</v>
      </c>
      <c r="BR83" s="16">
        <v>0</v>
      </c>
      <c r="BS83" s="16">
        <v>0</v>
      </c>
      <c r="BT83" s="16">
        <v>0</v>
      </c>
      <c r="BU83" s="16">
        <v>0</v>
      </c>
      <c r="BV83" s="16">
        <v>0</v>
      </c>
      <c r="BW83" s="16">
        <v>0</v>
      </c>
      <c r="BX83" s="16">
        <v>3.1347836930163914E-4</v>
      </c>
      <c r="BY83" s="16">
        <v>4.1252926334932596E-3</v>
      </c>
      <c r="BZ83" s="7"/>
      <c r="CU83" s="9">
        <v>41</v>
      </c>
      <c r="CV83" s="9" t="s">
        <v>177</v>
      </c>
      <c r="CW83" s="16">
        <v>0</v>
      </c>
      <c r="CX83" s="16">
        <v>0.15883219190071121</v>
      </c>
      <c r="CY83" s="16">
        <v>0.16058107427936086</v>
      </c>
      <c r="CZ83" s="16">
        <v>0.15118063744729088</v>
      </c>
      <c r="DA83" s="16">
        <v>0.13301821516945714</v>
      </c>
      <c r="DB83" s="16">
        <v>0.10779323987650843</v>
      </c>
      <c r="DC83" s="16">
        <v>0.11525232555221664</v>
      </c>
      <c r="DD83" s="16">
        <v>0.13054436875138506</v>
      </c>
      <c r="DE83" s="16">
        <v>0.14945410391522745</v>
      </c>
      <c r="DF83" s="7"/>
      <c r="DJ83" s="9">
        <v>35</v>
      </c>
      <c r="DK83" s="9" t="s">
        <v>199</v>
      </c>
      <c r="DL83" s="16">
        <v>0</v>
      </c>
      <c r="DM83" s="16">
        <v>0.46938063687238241</v>
      </c>
      <c r="DN83" s="16">
        <v>0.48275440831819982</v>
      </c>
      <c r="DO83" s="16">
        <v>0.49673600851153393</v>
      </c>
      <c r="DP83" s="16">
        <v>0.51125091099806919</v>
      </c>
      <c r="DQ83" s="16">
        <v>0.52572694403843079</v>
      </c>
      <c r="DR83" s="16">
        <v>0.54035434051728415</v>
      </c>
      <c r="DS83" s="16">
        <v>0.55511164099515031</v>
      </c>
      <c r="DT83" s="16">
        <v>0.5699887020019615</v>
      </c>
      <c r="DU83" s="7"/>
      <c r="IO83" s="9">
        <v>39</v>
      </c>
      <c r="IP83" s="9" t="s">
        <v>205</v>
      </c>
      <c r="IQ83" s="16">
        <v>3.8885385805196</v>
      </c>
      <c r="IR83" s="16">
        <v>3.9993323545001318</v>
      </c>
      <c r="IS83" s="16">
        <v>4.1151618548025057</v>
      </c>
      <c r="IT83" s="16">
        <v>4.2354089565124227</v>
      </c>
      <c r="IU83" s="16">
        <v>4.3553342177564849</v>
      </c>
      <c r="IV83" s="16">
        <v>4.4765133379059501</v>
      </c>
      <c r="IW83" s="16">
        <v>4.5987688061947614</v>
      </c>
      <c r="IX83" s="16">
        <v>4.7220174502976269</v>
      </c>
      <c r="IY83" s="7"/>
      <c r="KC83" s="9">
        <v>77</v>
      </c>
      <c r="KD83" s="9" t="s">
        <v>204</v>
      </c>
      <c r="KE83" s="16">
        <v>0.24730956549774638</v>
      </c>
      <c r="KF83" s="16">
        <v>0.23059117317401961</v>
      </c>
      <c r="KG83" s="16">
        <v>0.20955008316368209</v>
      </c>
      <c r="KH83" s="16">
        <v>0.18939172705439145</v>
      </c>
      <c r="KI83" s="16">
        <v>0.16722824696574884</v>
      </c>
      <c r="KJ83" s="16">
        <v>0.1456512173488288</v>
      </c>
      <c r="KK83" s="16">
        <v>0.12348562728780339</v>
      </c>
      <c r="KL83" s="16">
        <v>0.10130856804302954</v>
      </c>
      <c r="KM83" s="7"/>
      <c r="LD83" s="7"/>
      <c r="LW83" s="7"/>
      <c r="MQ83" s="7"/>
    </row>
    <row r="84" spans="19:355" x14ac:dyDescent="0.45">
      <c r="S84" s="9">
        <v>57</v>
      </c>
      <c r="T84" s="9" t="s">
        <v>69</v>
      </c>
      <c r="U84" s="16">
        <v>0</v>
      </c>
      <c r="V84" s="16">
        <v>0</v>
      </c>
      <c r="W84" s="16">
        <v>0</v>
      </c>
      <c r="X84" s="16">
        <v>0</v>
      </c>
      <c r="Y84" s="16">
        <v>0</v>
      </c>
      <c r="Z84" s="16">
        <v>0</v>
      </c>
      <c r="AA84" s="16">
        <v>1.7344029590596111E-2</v>
      </c>
      <c r="AB84" s="16">
        <v>2.3815655986541139E-2</v>
      </c>
      <c r="AC84" s="16">
        <v>0.47759694305581507</v>
      </c>
      <c r="AD84" s="7"/>
      <c r="BO84" s="9">
        <v>53</v>
      </c>
      <c r="BP84" s="9" t="s">
        <v>207</v>
      </c>
      <c r="BQ84" s="16">
        <v>0</v>
      </c>
      <c r="BR84" s="16">
        <v>3.7027611561095538E-4</v>
      </c>
      <c r="BS84" s="16">
        <v>1.5707074904829344E-3</v>
      </c>
      <c r="BT84" s="16">
        <v>3.9481637773901828E-3</v>
      </c>
      <c r="BU84" s="16">
        <v>7.9535971752870346E-3</v>
      </c>
      <c r="BV84" s="16">
        <v>1.455059350202313E-2</v>
      </c>
      <c r="BW84" s="16">
        <v>1.5470374813184943E-2</v>
      </c>
      <c r="BX84" s="16">
        <v>1.5215938766554341E-2</v>
      </c>
      <c r="BY84" s="16">
        <v>7.4186267520643277E-3</v>
      </c>
      <c r="BZ84" s="7"/>
      <c r="CU84" s="9">
        <v>42</v>
      </c>
      <c r="CV84" s="9" t="s">
        <v>98</v>
      </c>
      <c r="CW84" s="16">
        <v>0</v>
      </c>
      <c r="CX84" s="16">
        <v>4.5452694583217271E-3</v>
      </c>
      <c r="CY84" s="16">
        <v>1.5149201372093114E-2</v>
      </c>
      <c r="CZ84" s="16">
        <v>3.8024113718476395E-2</v>
      </c>
      <c r="DA84" s="16">
        <v>7.4339887474290045E-2</v>
      </c>
      <c r="DB84" s="16">
        <v>0.11755797999721022</v>
      </c>
      <c r="DC84" s="16">
        <v>9.4683459271145215E-2</v>
      </c>
      <c r="DD84" s="16">
        <v>5.3822793042196108E-2</v>
      </c>
      <c r="DE84" s="16">
        <v>0</v>
      </c>
      <c r="DF84" s="7"/>
      <c r="DJ84" s="9">
        <v>36</v>
      </c>
      <c r="DK84" s="9" t="s">
        <v>201</v>
      </c>
      <c r="DL84" s="16">
        <v>0</v>
      </c>
      <c r="DM84" s="16">
        <v>4.1146384121948127</v>
      </c>
      <c r="DN84" s="16">
        <v>4.2318626892341156</v>
      </c>
      <c r="DO84" s="16">
        <v>4.3283493898481602</v>
      </c>
      <c r="DP84" s="16">
        <v>4.2983029295994601</v>
      </c>
      <c r="DQ84" s="16">
        <v>4.1054203676324752</v>
      </c>
      <c r="DR84" s="16">
        <v>3.5904463141082501</v>
      </c>
      <c r="DS84" s="16">
        <v>2.4512618557151007</v>
      </c>
      <c r="DT84" s="16">
        <v>0.13500687428033412</v>
      </c>
      <c r="DU84" s="7"/>
      <c r="IO84" s="9">
        <v>40</v>
      </c>
      <c r="IP84" s="9" t="s">
        <v>208</v>
      </c>
      <c r="IQ84" s="16">
        <v>6.834635097296621</v>
      </c>
      <c r="IR84" s="16">
        <v>6.5221923198506975</v>
      </c>
      <c r="IS84" s="16">
        <v>5.6275286832854876</v>
      </c>
      <c r="IT84" s="16">
        <v>3.9792298526003553</v>
      </c>
      <c r="IU84" s="16">
        <v>0.49254737700426876</v>
      </c>
      <c r="IV84" s="16">
        <v>1.5173839894276513</v>
      </c>
      <c r="IW84" s="16">
        <v>3.5675069100340981</v>
      </c>
      <c r="IX84" s="16">
        <v>7.6313565316573051</v>
      </c>
      <c r="IY84" s="7"/>
      <c r="KC84" s="9">
        <v>78</v>
      </c>
      <c r="KD84" s="9" t="s">
        <v>206</v>
      </c>
      <c r="KE84" s="16">
        <v>4.5663552687527177E-2</v>
      </c>
      <c r="KF84" s="16">
        <v>4.1902039466027843E-2</v>
      </c>
      <c r="KG84" s="16">
        <v>3.6209437616523177E-2</v>
      </c>
      <c r="KH84" s="16">
        <v>2.9747610405859982E-2</v>
      </c>
      <c r="KI84" s="16">
        <v>2.2276679247879159E-2</v>
      </c>
      <c r="KJ84" s="16">
        <v>2.0068072303897184E-2</v>
      </c>
      <c r="KK84" s="16">
        <v>1.8868978546271009E-2</v>
      </c>
      <c r="KL84" s="16">
        <v>1.8781380176230662E-2</v>
      </c>
      <c r="KM84" s="7"/>
      <c r="LD84" s="7"/>
      <c r="LW84" s="7"/>
      <c r="MQ84" s="7"/>
    </row>
    <row r="85" spans="19:355" x14ac:dyDescent="0.45">
      <c r="U85" s="7"/>
      <c r="V85" s="7"/>
      <c r="W85" s="7"/>
      <c r="X85" s="7"/>
      <c r="Y85" s="7"/>
      <c r="Z85" s="7"/>
      <c r="AA85" s="7"/>
      <c r="AB85" s="7"/>
      <c r="AC85" s="7"/>
      <c r="AD85" s="7"/>
      <c r="BO85" s="9">
        <v>55</v>
      </c>
      <c r="BP85" s="9" t="s">
        <v>210</v>
      </c>
      <c r="BQ85" s="16">
        <v>0</v>
      </c>
      <c r="BR85" s="16">
        <v>1.5882188744783421E-3</v>
      </c>
      <c r="BS85" s="16">
        <v>4.3871979269083598E-3</v>
      </c>
      <c r="BT85" s="16">
        <v>9.3199499562235839E-3</v>
      </c>
      <c r="BU85" s="16">
        <v>1.6424919875833853E-2</v>
      </c>
      <c r="BV85" s="16">
        <v>2.8946303317804636E-2</v>
      </c>
      <c r="BW85" s="16">
        <v>3.9785221016844063E-2</v>
      </c>
      <c r="BX85" s="16">
        <v>3.2230421269332406E-2</v>
      </c>
      <c r="BY85" s="16">
        <v>1.6910118887465249E-2</v>
      </c>
      <c r="BZ85" s="7"/>
      <c r="CU85" s="9">
        <v>43</v>
      </c>
      <c r="CV85" s="9" t="s">
        <v>184</v>
      </c>
      <c r="CW85" s="16">
        <v>0</v>
      </c>
      <c r="CX85" s="16">
        <v>0.19083650181181402</v>
      </c>
      <c r="CY85" s="16">
        <v>0.20238012854486362</v>
      </c>
      <c r="CZ85" s="16">
        <v>0.20910547532768659</v>
      </c>
      <c r="DA85" s="16">
        <v>0.21697628135909872</v>
      </c>
      <c r="DB85" s="16">
        <v>0.22317337124951814</v>
      </c>
      <c r="DC85" s="16">
        <v>0.2276325833903185</v>
      </c>
      <c r="DD85" s="16">
        <v>0.23108035257966744</v>
      </c>
      <c r="DE85" s="16">
        <v>0.23326655710277705</v>
      </c>
      <c r="DF85" s="7"/>
      <c r="DJ85" s="9">
        <v>37</v>
      </c>
      <c r="DK85" s="9" t="s">
        <v>203</v>
      </c>
      <c r="DL85" s="16">
        <v>0</v>
      </c>
      <c r="DM85" s="16">
        <v>0</v>
      </c>
      <c r="DN85" s="16">
        <v>0</v>
      </c>
      <c r="DO85" s="16">
        <v>2.8702792510085187E-2</v>
      </c>
      <c r="DP85" s="16">
        <v>0.20168863913037585</v>
      </c>
      <c r="DQ85" s="16">
        <v>0.55339019801860001</v>
      </c>
      <c r="DR85" s="16">
        <v>1.2607934848780296</v>
      </c>
      <c r="DS85" s="16">
        <v>2.655968443967089</v>
      </c>
      <c r="DT85" s="16">
        <v>5.3468650540228984</v>
      </c>
      <c r="DU85" s="7"/>
      <c r="IO85" s="9">
        <v>41</v>
      </c>
      <c r="IP85" s="9" t="s">
        <v>114</v>
      </c>
      <c r="IQ85" s="16">
        <v>6.1964413444432216E-2</v>
      </c>
      <c r="IR85" s="16">
        <v>0.1865969291516493</v>
      </c>
      <c r="IS85" s="16">
        <v>0.43727737752314111</v>
      </c>
      <c r="IT85" s="16">
        <v>0.87952081361844836</v>
      </c>
      <c r="IU85" s="16">
        <v>1.7685775260351912</v>
      </c>
      <c r="IV85" s="16">
        <v>1.5282705005189265</v>
      </c>
      <c r="IW85" s="16">
        <v>1.024063029122664</v>
      </c>
      <c r="IX85" s="16">
        <v>1.0374126860277982E-2</v>
      </c>
      <c r="IY85" s="7"/>
      <c r="KC85" s="9">
        <v>79</v>
      </c>
      <c r="KD85" s="9" t="s">
        <v>209</v>
      </c>
      <c r="KE85" s="16">
        <v>1.1861632783426875E-3</v>
      </c>
      <c r="KF85" s="16">
        <v>5.4140487554954417E-3</v>
      </c>
      <c r="KG85" s="16">
        <v>1.6855521572637276E-2</v>
      </c>
      <c r="KH85" s="16">
        <v>3.4253986069255109E-2</v>
      </c>
      <c r="KI85" s="16">
        <v>5.5722331337634011E-2</v>
      </c>
      <c r="KJ85" s="16">
        <v>4.4282077839928748E-2</v>
      </c>
      <c r="KK85" s="16">
        <v>2.569866083720352E-2</v>
      </c>
      <c r="KL85" s="16">
        <v>0</v>
      </c>
      <c r="KM85" s="7"/>
      <c r="LD85" s="7"/>
      <c r="LW85" s="7"/>
      <c r="MQ85" s="7"/>
    </row>
    <row r="86" spans="19:355" x14ac:dyDescent="0.45">
      <c r="BO86" s="9">
        <v>56</v>
      </c>
      <c r="BP86" s="9" t="s">
        <v>212</v>
      </c>
      <c r="BQ86" s="16">
        <v>0</v>
      </c>
      <c r="BR86" s="16">
        <v>0</v>
      </c>
      <c r="BS86" s="16">
        <v>0</v>
      </c>
      <c r="BT86" s="16">
        <v>1.6058783196339981E-3</v>
      </c>
      <c r="BU86" s="16">
        <v>4.4132871781307516E-3</v>
      </c>
      <c r="BV86" s="16">
        <v>9.3647117312946806E-3</v>
      </c>
      <c r="BW86" s="16">
        <v>1.6503781879495628E-2</v>
      </c>
      <c r="BX86" s="16">
        <v>2.9085267331592685E-2</v>
      </c>
      <c r="BY86" s="16">
        <v>5.1258137902250367E-2</v>
      </c>
      <c r="BZ86" s="7"/>
      <c r="CU86" s="9">
        <v>44</v>
      </c>
      <c r="CV86" s="9" t="s">
        <v>188</v>
      </c>
      <c r="CW86" s="16">
        <v>0</v>
      </c>
      <c r="CX86" s="16">
        <v>1.9358474095305416</v>
      </c>
      <c r="CY86" s="16">
        <v>2.0529461875514241</v>
      </c>
      <c r="CZ86" s="16">
        <v>2.1211684167634273</v>
      </c>
      <c r="DA86" s="16">
        <v>2.2010097660450829</v>
      </c>
      <c r="DB86" s="16">
        <v>2.2638730033735319</v>
      </c>
      <c r="DC86" s="16">
        <v>2.3091071244706871</v>
      </c>
      <c r="DD86" s="16">
        <v>2.3440811459184738</v>
      </c>
      <c r="DE86" s="16">
        <v>2.3662588651355931</v>
      </c>
      <c r="DF86" s="7"/>
      <c r="DJ86" s="9">
        <v>38</v>
      </c>
      <c r="DK86" s="9" t="s">
        <v>213</v>
      </c>
      <c r="DL86" s="16">
        <v>0</v>
      </c>
      <c r="DM86" s="16">
        <v>3.0663218993107315</v>
      </c>
      <c r="DN86" s="16">
        <v>3.1536887064741324</v>
      </c>
      <c r="DO86" s="16">
        <v>3.2450264098364241</v>
      </c>
      <c r="DP86" s="16">
        <v>3.3398477916089382</v>
      </c>
      <c r="DQ86" s="16">
        <v>3.4344153823996924</v>
      </c>
      <c r="DR86" s="16">
        <v>3.52997173490275</v>
      </c>
      <c r="DS86" s="16">
        <v>3.626377040464368</v>
      </c>
      <c r="DT86" s="16">
        <v>3.7235654634194262</v>
      </c>
      <c r="DU86" s="7"/>
      <c r="IO86" s="9">
        <v>42</v>
      </c>
      <c r="IP86" s="9" t="s">
        <v>214</v>
      </c>
      <c r="IQ86" s="16">
        <v>4.4600695987491505</v>
      </c>
      <c r="IR86" s="16">
        <v>4.577254505647236</v>
      </c>
      <c r="IS86" s="16">
        <v>4.6453019583255184</v>
      </c>
      <c r="IT86" s="16">
        <v>4.7212948243863124</v>
      </c>
      <c r="IU86" s="16">
        <v>4.7650891428419788</v>
      </c>
      <c r="IV86" s="16">
        <v>4.8051454800589344</v>
      </c>
      <c r="IW86" s="16">
        <v>4.8261111929971285</v>
      </c>
      <c r="IX86" s="16">
        <v>4.8318376871696191</v>
      </c>
      <c r="IY86" s="7"/>
      <c r="KC86" s="9">
        <v>81</v>
      </c>
      <c r="KD86" s="9" t="s">
        <v>211</v>
      </c>
      <c r="KE86" s="16">
        <v>1.335964506195537</v>
      </c>
      <c r="KF86" s="16">
        <v>4.0230657519703614</v>
      </c>
      <c r="KG86" s="16">
        <v>4.0230662859097226</v>
      </c>
      <c r="KH86" s="16">
        <v>4.0230665228013072</v>
      </c>
      <c r="KI86" s="16">
        <v>4.0230667480371816</v>
      </c>
      <c r="KJ86" s="16">
        <v>4.0230669882872592</v>
      </c>
      <c r="KK86" s="16">
        <v>2.6871027489871451</v>
      </c>
      <c r="KL86" s="16">
        <v>0</v>
      </c>
      <c r="KM86" s="7"/>
      <c r="LD86" s="7"/>
      <c r="LW86" s="7"/>
      <c r="MQ86" s="7"/>
    </row>
    <row r="87" spans="19:355" x14ac:dyDescent="0.45">
      <c r="BO87" s="9">
        <v>57</v>
      </c>
      <c r="BP87" s="9" t="s">
        <v>216</v>
      </c>
      <c r="BQ87" s="16">
        <v>0</v>
      </c>
      <c r="BR87" s="16">
        <v>0</v>
      </c>
      <c r="BS87" s="16">
        <v>0</v>
      </c>
      <c r="BT87" s="16">
        <v>1.605856933098994E-3</v>
      </c>
      <c r="BU87" s="16">
        <v>4.4132647755322626E-3</v>
      </c>
      <c r="BV87" s="16">
        <v>9.3646881639153703E-3</v>
      </c>
      <c r="BW87" s="16">
        <v>1.6503763019054773E-2</v>
      </c>
      <c r="BX87" s="16">
        <v>2.9085248737536453E-2</v>
      </c>
      <c r="BY87" s="16">
        <v>4.3067877801108032E-2</v>
      </c>
      <c r="BZ87" s="7"/>
      <c r="CU87" s="9">
        <v>46</v>
      </c>
      <c r="CV87" s="9" t="s">
        <v>191</v>
      </c>
      <c r="CW87" s="16">
        <v>0</v>
      </c>
      <c r="CX87" s="16">
        <v>0.23054107549351666</v>
      </c>
      <c r="CY87" s="16">
        <v>0.24448642801751949</v>
      </c>
      <c r="CZ87" s="16">
        <v>0.252611045791725</v>
      </c>
      <c r="DA87" s="16">
        <v>0.26211939647480564</v>
      </c>
      <c r="DB87" s="16">
        <v>0.26960581498449337</v>
      </c>
      <c r="DC87" s="16">
        <v>0.27499277363213015</v>
      </c>
      <c r="DD87" s="16">
        <v>0.27915785720910474</v>
      </c>
      <c r="DE87" s="16">
        <v>0.28179901194400286</v>
      </c>
      <c r="DF87" s="7"/>
      <c r="DJ87" s="9">
        <v>39</v>
      </c>
      <c r="DK87" s="9" t="s">
        <v>205</v>
      </c>
      <c r="DL87" s="16">
        <v>0</v>
      </c>
      <c r="DM87" s="16">
        <v>4.1399155512000423</v>
      </c>
      <c r="DN87" s="16">
        <v>4.2578716569144044</v>
      </c>
      <c r="DO87" s="16">
        <v>4.3811890265791407</v>
      </c>
      <c r="DP87" s="16">
        <v>4.5092095762142979</v>
      </c>
      <c r="DQ87" s="16">
        <v>4.6368874798085242</v>
      </c>
      <c r="DR87" s="16">
        <v>4.7659002987890862</v>
      </c>
      <c r="DS87" s="16">
        <v>4.8960590470971628</v>
      </c>
      <c r="DT87" s="16">
        <v>5.0272751756812832</v>
      </c>
      <c r="DU87" s="7"/>
      <c r="IO87" s="9">
        <v>44</v>
      </c>
      <c r="IP87" s="9" t="s">
        <v>217</v>
      </c>
      <c r="IQ87" s="16">
        <v>1.7207455737718464</v>
      </c>
      <c r="IR87" s="16">
        <v>1.7659568346503682</v>
      </c>
      <c r="IS87" s="16">
        <v>1.7922103056993508</v>
      </c>
      <c r="IT87" s="16">
        <v>1.821529228549617</v>
      </c>
      <c r="IU87" s="16">
        <v>1.8384255923703916</v>
      </c>
      <c r="IV87" s="16">
        <v>1.8538798031016155</v>
      </c>
      <c r="IW87" s="16">
        <v>1.8619686824581985</v>
      </c>
      <c r="IX87" s="16">
        <v>1.8641780331855302</v>
      </c>
      <c r="IY87" s="7"/>
      <c r="KC87" s="9">
        <v>82</v>
      </c>
      <c r="KD87" s="9" t="s">
        <v>215</v>
      </c>
      <c r="KE87" s="16">
        <v>1.9839987490911475E-2</v>
      </c>
      <c r="KF87" s="16">
        <v>3.8883543547251834E-2</v>
      </c>
      <c r="KG87" s="16">
        <v>1.4141717900982589</v>
      </c>
      <c r="KH87" s="16">
        <v>1.6397030511864117</v>
      </c>
      <c r="KI87" s="16">
        <v>1.639703544450837</v>
      </c>
      <c r="KJ87" s="16">
        <v>1.6198640416478314</v>
      </c>
      <c r="KK87" s="16">
        <v>1.600821042272158</v>
      </c>
      <c r="KL87" s="16">
        <v>0.22553355482938328</v>
      </c>
      <c r="KM87" s="7"/>
      <c r="LD87" s="7"/>
      <c r="LW87" s="7"/>
      <c r="MQ87" s="7"/>
    </row>
    <row r="88" spans="19:355" x14ac:dyDescent="0.45">
      <c r="BO88" s="9">
        <v>58</v>
      </c>
      <c r="BP88" s="9" t="s">
        <v>219</v>
      </c>
      <c r="BQ88" s="16">
        <v>0</v>
      </c>
      <c r="BR88" s="16">
        <v>3.8117117607342267E-3</v>
      </c>
      <c r="BS88" s="16">
        <v>1.0529247765717677E-2</v>
      </c>
      <c r="BT88" s="16">
        <v>2.2367838747909093E-2</v>
      </c>
      <c r="BU88" s="16">
        <v>3.9419765992855932E-2</v>
      </c>
      <c r="BV88" s="16">
        <v>6.7966394211962586E-2</v>
      </c>
      <c r="BW88" s="16">
        <v>0.10323495678585384</v>
      </c>
      <c r="BX88" s="16">
        <v>9.6789942605016596E-2</v>
      </c>
      <c r="BY88" s="16">
        <v>6.1525803204451467E-2</v>
      </c>
      <c r="BZ88" s="7"/>
      <c r="CU88" s="9">
        <v>47</v>
      </c>
      <c r="CV88" s="9" t="s">
        <v>194</v>
      </c>
      <c r="CW88" s="16">
        <v>0</v>
      </c>
      <c r="CX88" s="16">
        <v>1.7135389201973177</v>
      </c>
      <c r="CY88" s="16">
        <v>1.7135818357295924</v>
      </c>
      <c r="CZ88" s="16">
        <v>1.558917159246183</v>
      </c>
      <c r="DA88" s="16">
        <v>1.2838593160142793</v>
      </c>
      <c r="DB88" s="16">
        <v>0.87920414957522464</v>
      </c>
      <c r="DC88" s="16">
        <v>1.1373443769324174</v>
      </c>
      <c r="DD88" s="16">
        <v>1.5691334632093581</v>
      </c>
      <c r="DE88" s="16">
        <v>2.1581034147503817</v>
      </c>
      <c r="DF88" s="7"/>
      <c r="DJ88" s="9">
        <v>40</v>
      </c>
      <c r="DK88" s="9" t="s">
        <v>208</v>
      </c>
      <c r="DL88" s="16">
        <v>0</v>
      </c>
      <c r="DM88" s="16">
        <v>3.0911313809513175</v>
      </c>
      <c r="DN88" s="16">
        <v>2.94982147041978</v>
      </c>
      <c r="DO88" s="16">
        <v>2.5451878940820158</v>
      </c>
      <c r="DP88" s="16">
        <v>1.7997043140249742</v>
      </c>
      <c r="DQ88" s="16">
        <v>0.22276663376884273</v>
      </c>
      <c r="DR88" s="16">
        <v>0.68627413166917539</v>
      </c>
      <c r="DS88" s="16">
        <v>1.613492513408499</v>
      </c>
      <c r="DT88" s="16">
        <v>3.4514681937539473</v>
      </c>
      <c r="DU88" s="7"/>
      <c r="IO88" s="9">
        <v>45</v>
      </c>
      <c r="IP88" s="9" t="s">
        <v>220</v>
      </c>
      <c r="IQ88" s="16">
        <v>1.1360198977684535</v>
      </c>
      <c r="IR88" s="16">
        <v>1.0840871855347964</v>
      </c>
      <c r="IS88" s="16">
        <v>0.9353805319836126</v>
      </c>
      <c r="IT88" s="16">
        <v>0.66140825709911832</v>
      </c>
      <c r="IU88" s="16">
        <v>8.1567688478234604E-2</v>
      </c>
      <c r="IV88" s="16">
        <v>0</v>
      </c>
      <c r="IW88" s="16">
        <v>6.81597279432889E-3</v>
      </c>
      <c r="IX88" s="16">
        <v>0.26514630900564595</v>
      </c>
      <c r="IY88" s="7"/>
      <c r="KC88" s="9">
        <v>91</v>
      </c>
      <c r="KD88" s="9" t="s">
        <v>218</v>
      </c>
      <c r="KE88" s="16">
        <v>0.26667209541766451</v>
      </c>
      <c r="KF88" s="16">
        <v>0.80304449379571852</v>
      </c>
      <c r="KG88" s="16">
        <v>1.8818804434086212</v>
      </c>
      <c r="KH88" s="16">
        <v>3.7851318575373285</v>
      </c>
      <c r="KI88" s="16">
        <v>6.6943813534362215</v>
      </c>
      <c r="KJ88" s="16">
        <v>6.0967393588612415</v>
      </c>
      <c r="KK88" s="16">
        <v>4.3765411855192369</v>
      </c>
      <c r="KL88" s="16">
        <v>0.97033621375066481</v>
      </c>
      <c r="KM88" s="7"/>
      <c r="LD88" s="7"/>
      <c r="LW88" s="7"/>
      <c r="MQ88" s="7"/>
    </row>
    <row r="89" spans="19:355" x14ac:dyDescent="0.45">
      <c r="BO89" s="9">
        <v>59</v>
      </c>
      <c r="BP89" s="9" t="s">
        <v>222</v>
      </c>
      <c r="BQ89" s="16">
        <v>0</v>
      </c>
      <c r="BR89" s="16">
        <v>3.8117115085061436E-3</v>
      </c>
      <c r="BS89" s="16">
        <v>1.0529246819732861E-2</v>
      </c>
      <c r="BT89" s="16">
        <v>2.2367836118877101E-2</v>
      </c>
      <c r="BU89" s="16">
        <v>3.6228872704713248E-2</v>
      </c>
      <c r="BV89" s="16">
        <v>2.9515227565989306E-2</v>
      </c>
      <c r="BW89" s="16">
        <v>1.7676647459268838E-2</v>
      </c>
      <c r="BX89" s="16">
        <v>0</v>
      </c>
      <c r="BY89" s="16">
        <v>0</v>
      </c>
      <c r="BZ89" s="7"/>
      <c r="CU89" s="9">
        <v>48</v>
      </c>
      <c r="CV89" s="9" t="s">
        <v>107</v>
      </c>
      <c r="CW89" s="16">
        <v>0</v>
      </c>
      <c r="CX89" s="16">
        <v>8.3973349505678516E-2</v>
      </c>
      <c r="CY89" s="16">
        <v>0.25631529464437736</v>
      </c>
      <c r="CZ89" s="16">
        <v>0.60644870528113426</v>
      </c>
      <c r="DA89" s="16">
        <v>1.1680486133388344</v>
      </c>
      <c r="DB89" s="16">
        <v>1.9138686315737377</v>
      </c>
      <c r="DC89" s="16">
        <v>1.5637356861219904</v>
      </c>
      <c r="DD89" s="16">
        <v>0.91816285127829422</v>
      </c>
      <c r="DE89" s="16">
        <v>0</v>
      </c>
      <c r="DF89" s="7"/>
      <c r="DJ89" s="9">
        <v>41</v>
      </c>
      <c r="DK89" s="9" t="s">
        <v>114</v>
      </c>
      <c r="DL89" s="16">
        <v>0</v>
      </c>
      <c r="DM89" s="16">
        <v>0.11209970403604345</v>
      </c>
      <c r="DN89" s="16">
        <v>0.33757215422837156</v>
      </c>
      <c r="DO89" s="16">
        <v>0.79107768277286772</v>
      </c>
      <c r="DP89" s="16">
        <v>1.5911394527858191</v>
      </c>
      <c r="DQ89" s="16">
        <v>3.199530282185818</v>
      </c>
      <c r="DR89" s="16">
        <v>2.7647912934546031</v>
      </c>
      <c r="DS89" s="16">
        <v>1.8526305035042643</v>
      </c>
      <c r="DT89" s="16">
        <v>1.8767813427499259E-2</v>
      </c>
      <c r="DU89" s="7"/>
      <c r="IO89" s="9">
        <v>46</v>
      </c>
      <c r="IP89" s="9" t="s">
        <v>121</v>
      </c>
      <c r="IQ89" s="16">
        <v>1.0299481669242473E-2</v>
      </c>
      <c r="IR89" s="16">
        <v>3.1015353268400176E-2</v>
      </c>
      <c r="IS89" s="16">
        <v>7.2682305219964854E-2</v>
      </c>
      <c r="IT89" s="16">
        <v>0.14618984833816862</v>
      </c>
      <c r="IU89" s="16">
        <v>0.29403979865091162</v>
      </c>
      <c r="IV89" s="16">
        <v>0.31707485872622548</v>
      </c>
      <c r="IW89" s="16">
        <v>0.316754460254974</v>
      </c>
      <c r="IX89" s="16">
        <v>0.25254963623152338</v>
      </c>
      <c r="IY89" s="7"/>
      <c r="KC89" s="9">
        <v>92</v>
      </c>
      <c r="KD89" s="9" t="s">
        <v>221</v>
      </c>
      <c r="KE89" s="16">
        <v>2.1454715588873139</v>
      </c>
      <c r="KF89" s="16">
        <v>2.1615444657367036</v>
      </c>
      <c r="KG89" s="16">
        <v>2.176508860880229</v>
      </c>
      <c r="KH89" s="16">
        <v>2.190364839541032</v>
      </c>
      <c r="KI89" s="16">
        <v>2.2031123212606092</v>
      </c>
      <c r="KJ89" s="16">
        <v>2.2147513323424817</v>
      </c>
      <c r="KK89" s="16">
        <v>2.2252818538135255</v>
      </c>
      <c r="KL89" s="16">
        <v>2.2347037319757352</v>
      </c>
      <c r="KM89" s="7"/>
      <c r="LD89" s="7"/>
      <c r="LW89" s="7"/>
      <c r="MQ89" s="7"/>
    </row>
    <row r="90" spans="19:355" x14ac:dyDescent="0.45">
      <c r="BO90" s="9">
        <v>60</v>
      </c>
      <c r="BP90" s="9" t="s">
        <v>224</v>
      </c>
      <c r="BQ90" s="16">
        <v>0</v>
      </c>
      <c r="BR90" s="16">
        <v>3.8117101517435481E-3</v>
      </c>
      <c r="BS90" s="16">
        <v>1.052924449689416E-2</v>
      </c>
      <c r="BT90" s="16">
        <v>2.2367833878144429E-2</v>
      </c>
      <c r="BU90" s="16">
        <v>3.9419761593507005E-2</v>
      </c>
      <c r="BV90" s="16">
        <v>6.9094908563676422E-2</v>
      </c>
      <c r="BW90" s="16">
        <v>6.2784701985686156E-2</v>
      </c>
      <c r="BX90" s="16">
        <v>4.1921108002417017E-2</v>
      </c>
      <c r="BY90" s="16">
        <v>5.528440871544923E-3</v>
      </c>
      <c r="BZ90" s="7"/>
      <c r="CU90" s="9">
        <v>49</v>
      </c>
      <c r="CV90" s="9" t="s">
        <v>199</v>
      </c>
      <c r="CW90" s="16">
        <v>0</v>
      </c>
      <c r="CX90" s="16">
        <v>0.4252848278567109</v>
      </c>
      <c r="CY90" s="16">
        <v>0.43740220475795688</v>
      </c>
      <c r="CZ90" s="16">
        <v>0.45007030813564314</v>
      </c>
      <c r="DA90" s="16">
        <v>0.46322161289860758</v>
      </c>
      <c r="DB90" s="16">
        <v>0.47633769979269092</v>
      </c>
      <c r="DC90" s="16">
        <v>0.48959093033699297</v>
      </c>
      <c r="DD90" s="16">
        <v>0.50296186109199359</v>
      </c>
      <c r="DE90" s="16">
        <v>0.51644130151257484</v>
      </c>
      <c r="DF90" s="7"/>
      <c r="DJ90" s="9">
        <v>42</v>
      </c>
      <c r="DK90" s="9" t="s">
        <v>214</v>
      </c>
      <c r="DL90" s="16">
        <v>0</v>
      </c>
      <c r="DM90" s="16">
        <v>2.0171770598915377</v>
      </c>
      <c r="DN90" s="16">
        <v>2.0701768395422047</v>
      </c>
      <c r="DO90" s="16">
        <v>2.1009529871981028</v>
      </c>
      <c r="DP90" s="16">
        <v>2.13532264505641</v>
      </c>
      <c r="DQ90" s="16">
        <v>2.1551297114230712</v>
      </c>
      <c r="DR90" s="16">
        <v>2.173246183094272</v>
      </c>
      <c r="DS90" s="16">
        <v>2.1827284465986456</v>
      </c>
      <c r="DT90" s="16">
        <v>2.1853183955719961</v>
      </c>
      <c r="DU90" s="7"/>
      <c r="IO90" s="9">
        <v>47</v>
      </c>
      <c r="IP90" s="9" t="s">
        <v>128</v>
      </c>
      <c r="IQ90" s="16">
        <v>2.6315509400058303</v>
      </c>
      <c r="IR90" s="16">
        <v>2.6963280483226941</v>
      </c>
      <c r="IS90" s="16">
        <v>2.7156436468799847</v>
      </c>
      <c r="IT90" s="16">
        <v>2.7383820180914222</v>
      </c>
      <c r="IU90" s="16">
        <v>2.7355710240336553</v>
      </c>
      <c r="IV90" s="16">
        <v>2.6900299715162328</v>
      </c>
      <c r="IW90" s="16">
        <v>2.6216240575702874</v>
      </c>
      <c r="IX90" s="16">
        <v>2.5229455911113203</v>
      </c>
      <c r="IY90" s="7"/>
      <c r="KC90" s="9">
        <v>96</v>
      </c>
      <c r="KD90" s="9" t="s">
        <v>339</v>
      </c>
      <c r="KE90" s="16">
        <v>0</v>
      </c>
      <c r="KF90" s="16">
        <v>0</v>
      </c>
      <c r="KG90" s="16">
        <v>0</v>
      </c>
      <c r="KH90" s="16">
        <v>0</v>
      </c>
      <c r="KI90" s="16">
        <v>0</v>
      </c>
      <c r="KJ90" s="16">
        <v>1.0626587044210175E-4</v>
      </c>
      <c r="KK90" s="16">
        <v>1.0499506359323542E-4</v>
      </c>
      <c r="KL90" s="16">
        <v>0</v>
      </c>
      <c r="KM90" s="7"/>
      <c r="LD90" s="7"/>
      <c r="LW90" s="7"/>
      <c r="MQ90" s="7"/>
    </row>
    <row r="91" spans="19:355" x14ac:dyDescent="0.45">
      <c r="BO91" s="9">
        <v>61</v>
      </c>
      <c r="BP91" s="9" t="s">
        <v>225</v>
      </c>
      <c r="BQ91" s="16">
        <v>0</v>
      </c>
      <c r="BR91" s="16">
        <v>0</v>
      </c>
      <c r="BS91" s="16">
        <v>0</v>
      </c>
      <c r="BT91" s="16">
        <v>3.8293429124555481E-3</v>
      </c>
      <c r="BU91" s="16">
        <v>1.0555311316076094E-2</v>
      </c>
      <c r="BV91" s="16">
        <v>2.2412577572053442E-2</v>
      </c>
      <c r="BW91" s="16">
        <v>3.9498611681051191E-2</v>
      </c>
      <c r="BX91" s="16">
        <v>6.9610041433127143E-2</v>
      </c>
      <c r="BY91" s="16">
        <v>0.12267666629472819</v>
      </c>
      <c r="BZ91" s="7"/>
      <c r="CU91" s="9">
        <v>50</v>
      </c>
      <c r="CV91" s="9" t="s">
        <v>201</v>
      </c>
      <c r="CW91" s="16">
        <v>0</v>
      </c>
      <c r="CX91" s="16">
        <v>3.7419333983111831</v>
      </c>
      <c r="CY91" s="16">
        <v>3.8485394699519393</v>
      </c>
      <c r="CZ91" s="16">
        <v>3.9362863802151811</v>
      </c>
      <c r="DA91" s="16">
        <v>3.9089615361237975</v>
      </c>
      <c r="DB91" s="16">
        <v>3.7335503266145991</v>
      </c>
      <c r="DC91" s="16">
        <v>3.2652227563389657</v>
      </c>
      <c r="DD91" s="16">
        <v>2.2292259214616732</v>
      </c>
      <c r="DE91" s="16">
        <v>0.12277791661447751</v>
      </c>
      <c r="DF91" s="7"/>
      <c r="DJ91" s="9">
        <v>43</v>
      </c>
      <c r="DK91" s="9" t="s">
        <v>226</v>
      </c>
      <c r="DL91" s="16">
        <v>0</v>
      </c>
      <c r="DM91" s="16">
        <v>1.8283024436936182</v>
      </c>
      <c r="DN91" s="16">
        <v>1.8763397091365372</v>
      </c>
      <c r="DO91" s="16">
        <v>1.9042342581512548</v>
      </c>
      <c r="DP91" s="16">
        <v>1.9353857210114651</v>
      </c>
      <c r="DQ91" s="16">
        <v>1.9533381616384422</v>
      </c>
      <c r="DR91" s="16">
        <v>1.9697582830610842</v>
      </c>
      <c r="DS91" s="16">
        <v>1.9783526543173422</v>
      </c>
      <c r="DT91" s="16">
        <v>1.9807003372155605</v>
      </c>
      <c r="DU91" s="7"/>
      <c r="IO91" s="9">
        <v>48</v>
      </c>
      <c r="IP91" s="9" t="s">
        <v>227</v>
      </c>
      <c r="IQ91" s="16">
        <v>1.2386327231350287</v>
      </c>
      <c r="IR91" s="16">
        <v>1.0998897456654424</v>
      </c>
      <c r="IS91" s="16">
        <v>0.89739979000544012</v>
      </c>
      <c r="IT91" s="16">
        <v>0.57604497923638631</v>
      </c>
      <c r="IU91" s="16">
        <v>1.0239102514752357E-3</v>
      </c>
      <c r="IV91" s="16">
        <v>0</v>
      </c>
      <c r="IW91" s="16">
        <v>0</v>
      </c>
      <c r="IX91" s="16">
        <v>0</v>
      </c>
      <c r="IY91" s="7"/>
      <c r="KC91" s="9">
        <v>98</v>
      </c>
      <c r="KD91" s="9" t="s">
        <v>223</v>
      </c>
      <c r="KE91" s="16">
        <v>0</v>
      </c>
      <c r="KF91" s="16">
        <v>2.7661656307085078E-4</v>
      </c>
      <c r="KG91" s="16">
        <v>15.832153656808178</v>
      </c>
      <c r="KH91" s="16">
        <v>15.867050693973242</v>
      </c>
      <c r="KI91" s="16">
        <v>52.635685136159459</v>
      </c>
      <c r="KJ91" s="16">
        <v>75.744362828833843</v>
      </c>
      <c r="KK91" s="16">
        <v>75.66170424118171</v>
      </c>
      <c r="KL91" s="16">
        <v>2.1993373659648415E-4</v>
      </c>
      <c r="KM91" s="7"/>
      <c r="LD91" s="7"/>
      <c r="LW91" s="7"/>
      <c r="MQ91" s="7"/>
    </row>
    <row r="92" spans="19:355" x14ac:dyDescent="0.45">
      <c r="BO92" s="9">
        <v>62</v>
      </c>
      <c r="BP92" s="9" t="s">
        <v>228</v>
      </c>
      <c r="BQ92" s="16">
        <v>0</v>
      </c>
      <c r="BR92" s="16">
        <v>0</v>
      </c>
      <c r="BS92" s="16">
        <v>0</v>
      </c>
      <c r="BT92" s="16">
        <v>3.8293422319140924E-3</v>
      </c>
      <c r="BU92" s="16">
        <v>1.0555310084724545E-2</v>
      </c>
      <c r="BV92" s="16">
        <v>2.2412575201978219E-2</v>
      </c>
      <c r="BW92" s="16">
        <v>3.9498605639207561E-2</v>
      </c>
      <c r="BX92" s="16">
        <v>6.96100298399151E-2</v>
      </c>
      <c r="BY92" s="16">
        <v>0.10101143686372227</v>
      </c>
      <c r="BZ92" s="7"/>
      <c r="CU92" s="9">
        <v>51</v>
      </c>
      <c r="CV92" s="9" t="s">
        <v>203</v>
      </c>
      <c r="CW92" s="16">
        <v>0</v>
      </c>
      <c r="CX92" s="16">
        <v>0</v>
      </c>
      <c r="CY92" s="16">
        <v>0</v>
      </c>
      <c r="CZ92" s="16">
        <v>2.3074292278675218E-2</v>
      </c>
      <c r="DA92" s="16">
        <v>0.16213832180082657</v>
      </c>
      <c r="DB92" s="16">
        <v>0.444872643271504</v>
      </c>
      <c r="DC92" s="16">
        <v>1.0135570384973249</v>
      </c>
      <c r="DD92" s="16">
        <v>2.1351438936647544</v>
      </c>
      <c r="DE92" s="16">
        <v>4.2983666828866554</v>
      </c>
      <c r="DF92" s="7"/>
      <c r="DJ92" s="9">
        <v>44</v>
      </c>
      <c r="DK92" s="9" t="s">
        <v>217</v>
      </c>
      <c r="DL92" s="16">
        <v>0</v>
      </c>
      <c r="DM92" s="16">
        <v>2.9435696343102595</v>
      </c>
      <c r="DN92" s="16">
        <v>3.0209096528925414</v>
      </c>
      <c r="DO92" s="16">
        <v>3.0658197903079385</v>
      </c>
      <c r="DP92" s="16">
        <v>3.1159738004813087</v>
      </c>
      <c r="DQ92" s="16">
        <v>3.1448773317361143</v>
      </c>
      <c r="DR92" s="16">
        <v>3.1713138637394795</v>
      </c>
      <c r="DS92" s="16">
        <v>3.1851509934189361</v>
      </c>
      <c r="DT92" s="16">
        <v>3.1889303887064466</v>
      </c>
      <c r="DU92" s="7"/>
      <c r="IO92" s="9">
        <v>49</v>
      </c>
      <c r="IP92" s="9" t="s">
        <v>136</v>
      </c>
      <c r="IQ92" s="16">
        <v>4.4532152944527087E-2</v>
      </c>
      <c r="IR92" s="16">
        <v>0.13410217984759434</v>
      </c>
      <c r="IS92" s="16">
        <v>0.13808904614681394</v>
      </c>
      <c r="IT92" s="16">
        <v>0.13808909639294928</v>
      </c>
      <c r="IU92" s="16">
        <v>0.13808913406344353</v>
      </c>
      <c r="IV92" s="16">
        <v>0.13808916866612272</v>
      </c>
      <c r="IW92" s="16">
        <v>9.3557050869754313E-2</v>
      </c>
      <c r="IX92" s="16">
        <v>3.9870633967249436E-3</v>
      </c>
      <c r="IY92" s="7"/>
      <c r="KC92" s="9">
        <v>101</v>
      </c>
      <c r="KD92" s="9" t="s">
        <v>66</v>
      </c>
      <c r="KE92" s="16">
        <v>0</v>
      </c>
      <c r="KF92" s="16">
        <v>2.2273727304685098E-4</v>
      </c>
      <c r="KG92" s="16">
        <v>4.388673839927816</v>
      </c>
      <c r="KH92" s="16">
        <v>8.9292545037952653</v>
      </c>
      <c r="KI92" s="16">
        <v>44.991321819549249</v>
      </c>
      <c r="KJ92" s="16">
        <v>130.70441048997742</v>
      </c>
      <c r="KK92" s="16">
        <v>165.15386824876086</v>
      </c>
      <c r="KL92" s="16">
        <v>189.97041176842183</v>
      </c>
      <c r="KM92" s="7"/>
      <c r="LD92" s="7"/>
      <c r="LW92" s="7"/>
      <c r="MQ92" s="7"/>
    </row>
    <row r="93" spans="19:355" x14ac:dyDescent="0.45">
      <c r="BO93" s="9">
        <v>63</v>
      </c>
      <c r="BP93" s="9" t="s">
        <v>230</v>
      </c>
      <c r="BQ93" s="16">
        <v>0</v>
      </c>
      <c r="BR93" s="16">
        <v>9.4937586438297559E-4</v>
      </c>
      <c r="BS93" s="16">
        <v>3.4289770651134677E-3</v>
      </c>
      <c r="BT93" s="16">
        <v>8.5789559556357312E-3</v>
      </c>
      <c r="BU93" s="16">
        <v>1.5699930227537826E-2</v>
      </c>
      <c r="BV93" s="16">
        <v>1.3221591031254917E-2</v>
      </c>
      <c r="BW93" s="16">
        <v>8.0716433411174397E-3</v>
      </c>
      <c r="BX93" s="16">
        <v>0</v>
      </c>
      <c r="BY93" s="16">
        <v>0</v>
      </c>
      <c r="BZ93" s="7"/>
      <c r="CU93" s="9">
        <v>53</v>
      </c>
      <c r="CV93" s="9" t="s">
        <v>205</v>
      </c>
      <c r="CW93" s="16">
        <v>0</v>
      </c>
      <c r="CX93" s="16">
        <v>0.84799320525400845</v>
      </c>
      <c r="CY93" s="16">
        <v>0.87215456191139462</v>
      </c>
      <c r="CZ93" s="16">
        <v>0.8974140847862454</v>
      </c>
      <c r="DA93" s="16">
        <v>0.92363697626335028</v>
      </c>
      <c r="DB93" s="16">
        <v>0.9497896823680918</v>
      </c>
      <c r="DC93" s="16">
        <v>0.97621582380338545</v>
      </c>
      <c r="DD93" s="16">
        <v>1.0028766899018779</v>
      </c>
      <c r="DE93" s="16">
        <v>1.0297541428554335</v>
      </c>
      <c r="DF93" s="7"/>
      <c r="DJ93" s="9">
        <v>45</v>
      </c>
      <c r="DK93" s="9" t="s">
        <v>220</v>
      </c>
      <c r="DL93" s="16">
        <v>0</v>
      </c>
      <c r="DM93" s="16">
        <v>0.51379759916005063</v>
      </c>
      <c r="DN93" s="16">
        <v>0.49030953973790731</v>
      </c>
      <c r="DO93" s="16">
        <v>0.423052688230455</v>
      </c>
      <c r="DP93" s="16">
        <v>0.29914086472403134</v>
      </c>
      <c r="DQ93" s="16">
        <v>3.6891327864482515E-2</v>
      </c>
      <c r="DR93" s="16">
        <v>0</v>
      </c>
      <c r="DS93" s="16">
        <v>3.0827192943940845E-3</v>
      </c>
      <c r="DT93" s="16">
        <v>0.11992002715872943</v>
      </c>
      <c r="DU93" s="7"/>
      <c r="IO93" s="9">
        <v>50</v>
      </c>
      <c r="IP93" s="9" t="s">
        <v>143</v>
      </c>
      <c r="IQ93" s="16">
        <v>0</v>
      </c>
      <c r="IR93" s="16">
        <v>0</v>
      </c>
      <c r="IS93" s="16">
        <v>4.3938376931046207E-2</v>
      </c>
      <c r="IT93" s="16">
        <v>4.6327011806585286E-2</v>
      </c>
      <c r="IU93" s="16">
        <v>4.632708683598661E-2</v>
      </c>
      <c r="IV93" s="16">
        <v>4.6327139436028807E-2</v>
      </c>
      <c r="IW93" s="16">
        <v>4.6327191403933675E-2</v>
      </c>
      <c r="IX93" s="16">
        <v>1.11765920393189E-2</v>
      </c>
      <c r="IY93" s="7"/>
      <c r="KC93" s="9">
        <v>102</v>
      </c>
      <c r="KD93" s="9" t="s">
        <v>41</v>
      </c>
      <c r="KE93" s="16">
        <v>0</v>
      </c>
      <c r="KF93" s="16">
        <v>0.4000729792945959</v>
      </c>
      <c r="KG93" s="16">
        <v>2.3272462990327485</v>
      </c>
      <c r="KH93" s="16">
        <v>4.7511811860401805</v>
      </c>
      <c r="KI93" s="16">
        <v>6.3399707308787407</v>
      </c>
      <c r="KJ93" s="16">
        <v>7.3403226147225009</v>
      </c>
      <c r="KK93" s="16">
        <v>7.2296433770425876</v>
      </c>
      <c r="KL93" s="16">
        <v>4.3939441248776294</v>
      </c>
      <c r="KM93" s="7"/>
      <c r="LD93" s="7"/>
      <c r="LW93" s="7"/>
      <c r="MQ93" s="7"/>
    </row>
    <row r="94" spans="19:355" x14ac:dyDescent="0.45">
      <c r="BO94" s="9">
        <v>65</v>
      </c>
      <c r="BP94" s="9" t="s">
        <v>231</v>
      </c>
      <c r="BQ94" s="16">
        <v>0</v>
      </c>
      <c r="BR94" s="16">
        <v>2.8799566042813727E-3</v>
      </c>
      <c r="BS94" s="16">
        <v>7.9498828656109303E-3</v>
      </c>
      <c r="BT94" s="16">
        <v>1.691154457796221E-2</v>
      </c>
      <c r="BU94" s="16">
        <v>3.0015675157244986E-2</v>
      </c>
      <c r="BV94" s="16">
        <v>3.0922563201021783E-2</v>
      </c>
      <c r="BW94" s="16">
        <v>2.1960927291343638E-2</v>
      </c>
      <c r="BX94" s="16">
        <v>5.9768534103114878E-3</v>
      </c>
      <c r="BY94" s="16">
        <v>0</v>
      </c>
      <c r="BZ94" s="7"/>
      <c r="CU94" s="9">
        <v>54</v>
      </c>
      <c r="CV94" s="9" t="s">
        <v>208</v>
      </c>
      <c r="CW94" s="16">
        <v>0</v>
      </c>
      <c r="CX94" s="16">
        <v>1.4381016732765841</v>
      </c>
      <c r="CY94" s="16">
        <v>1.3723593952102837</v>
      </c>
      <c r="CZ94" s="16">
        <v>1.184109802591498</v>
      </c>
      <c r="DA94" s="16">
        <v>0.83728495053674412</v>
      </c>
      <c r="DB94" s="16">
        <v>0.10363877470473977</v>
      </c>
      <c r="DC94" s="16">
        <v>0.31927856032315965</v>
      </c>
      <c r="DD94" s="16">
        <v>0.75065275376224738</v>
      </c>
      <c r="DE94" s="16">
        <v>1.6057428730741579</v>
      </c>
      <c r="DF94" s="7"/>
      <c r="DJ94" s="9">
        <v>46</v>
      </c>
      <c r="DK94" s="9" t="s">
        <v>121</v>
      </c>
      <c r="DL94" s="16">
        <v>0</v>
      </c>
      <c r="DM94" s="16">
        <v>1.863294459769519E-2</v>
      </c>
      <c r="DN94" s="16">
        <v>5.6110334256320907E-2</v>
      </c>
      <c r="DO94" s="16">
        <v>0.13149063320736845</v>
      </c>
      <c r="DP94" s="16">
        <v>0.26447421650014991</v>
      </c>
      <c r="DQ94" s="16">
        <v>0.53195174803227285</v>
      </c>
      <c r="DR94" s="16">
        <v>0.5736248158595274</v>
      </c>
      <c r="DS94" s="16">
        <v>0.57304517824709833</v>
      </c>
      <c r="DT94" s="16">
        <v>0.45689128163826903</v>
      </c>
      <c r="DU94" s="7"/>
      <c r="IO94" s="9">
        <v>52</v>
      </c>
      <c r="IP94" s="9" t="s">
        <v>77</v>
      </c>
      <c r="IQ94" s="16">
        <v>3.6713595171293918E-2</v>
      </c>
      <c r="IR94" s="16">
        <v>0.11837627238284928</v>
      </c>
      <c r="IS94" s="16">
        <v>0.282629011475106</v>
      </c>
      <c r="IT94" s="16">
        <v>0.6129998509989103</v>
      </c>
      <c r="IU94" s="16">
        <v>1.1866109700971712</v>
      </c>
      <c r="IV94" s="16">
        <v>1.1647930338771972</v>
      </c>
      <c r="IW94" s="16">
        <v>1.1750155932888082</v>
      </c>
      <c r="IX94" s="16">
        <v>1.2502432536498569</v>
      </c>
      <c r="IY94" s="7"/>
      <c r="KC94" s="9">
        <v>103</v>
      </c>
      <c r="KD94" s="9" t="s">
        <v>229</v>
      </c>
      <c r="KE94" s="16">
        <v>0</v>
      </c>
      <c r="KF94" s="16">
        <v>0</v>
      </c>
      <c r="KG94" s="16">
        <v>2.0420230072588328E-4</v>
      </c>
      <c r="KH94" s="16">
        <v>3.3552606720662628E-4</v>
      </c>
      <c r="KI94" s="16">
        <v>6.0496134784064702E-4</v>
      </c>
      <c r="KJ94" s="16">
        <v>9.546207914047642E-4</v>
      </c>
      <c r="KK94" s="16">
        <v>1.744342776800019</v>
      </c>
      <c r="KL94" s="16">
        <v>5.1117511400166027</v>
      </c>
      <c r="KM94" s="7"/>
      <c r="LD94" s="7"/>
      <c r="LW94" s="7"/>
      <c r="MQ94" s="7"/>
    </row>
    <row r="95" spans="19:355" x14ac:dyDescent="0.45">
      <c r="BO95" s="9">
        <v>66</v>
      </c>
      <c r="BP95" s="9" t="s">
        <v>232</v>
      </c>
      <c r="BQ95" s="16">
        <v>0</v>
      </c>
      <c r="BR95" s="16">
        <v>0</v>
      </c>
      <c r="BS95" s="16">
        <v>0</v>
      </c>
      <c r="BT95" s="16">
        <v>3.1931059517830494E-3</v>
      </c>
      <c r="BU95" s="16">
        <v>8.799259475562881E-3</v>
      </c>
      <c r="BV95" s="16">
        <v>1.7760425022766188E-2</v>
      </c>
      <c r="BW95" s="16">
        <v>2.9820296172773909E-2</v>
      </c>
      <c r="BX95" s="16">
        <v>2.4410837479883495E-2</v>
      </c>
      <c r="BY95" s="16">
        <v>1.5444716601984071E-2</v>
      </c>
      <c r="BZ95" s="7"/>
      <c r="CU95" s="9">
        <v>55</v>
      </c>
      <c r="CV95" s="9" t="s">
        <v>114</v>
      </c>
      <c r="CW95" s="16">
        <v>0</v>
      </c>
      <c r="CX95" s="16">
        <v>8.5577181386196313E-2</v>
      </c>
      <c r="CY95" s="16">
        <v>0.25770338754901523</v>
      </c>
      <c r="CZ95" s="16">
        <v>0.60391058951822529</v>
      </c>
      <c r="DA95" s="16">
        <v>1.2146796526599561</v>
      </c>
      <c r="DB95" s="16">
        <v>2.4425290473666759</v>
      </c>
      <c r="DC95" s="16">
        <v>2.1106482666436461</v>
      </c>
      <c r="DD95" s="16">
        <v>1.4143025443582637</v>
      </c>
      <c r="DE95" s="16">
        <v>1.4327393526311056E-2</v>
      </c>
      <c r="DF95" s="7"/>
      <c r="DJ95" s="9">
        <v>47</v>
      </c>
      <c r="DK95" s="9" t="s">
        <v>128</v>
      </c>
      <c r="DL95" s="16">
        <v>0</v>
      </c>
      <c r="DM95" s="16">
        <v>1.6054530089823857</v>
      </c>
      <c r="DN95" s="16">
        <v>1.6449721388914802</v>
      </c>
      <c r="DO95" s="16">
        <v>1.6567561729197284</v>
      </c>
      <c r="DP95" s="16">
        <v>1.6706283674213775</v>
      </c>
      <c r="DQ95" s="16">
        <v>1.6689134399998078</v>
      </c>
      <c r="DR95" s="16">
        <v>1.6411298167817228</v>
      </c>
      <c r="DS95" s="16">
        <v>1.5993968300828361</v>
      </c>
      <c r="DT95" s="16">
        <v>1.5391952058277609</v>
      </c>
      <c r="DU95" s="7"/>
      <c r="IO95" s="9">
        <v>53</v>
      </c>
      <c r="IP95" s="9" t="s">
        <v>151</v>
      </c>
      <c r="IQ95" s="16">
        <v>5.6274208328642699</v>
      </c>
      <c r="IR95" s="16">
        <v>4.741241563236386</v>
      </c>
      <c r="IS95" s="16">
        <v>3.9319932924608012</v>
      </c>
      <c r="IT95" s="16">
        <v>3.0678054975057054</v>
      </c>
      <c r="IU95" s="16">
        <v>1.327539638989125</v>
      </c>
      <c r="IV95" s="16">
        <v>0</v>
      </c>
      <c r="IW95" s="16">
        <v>0</v>
      </c>
      <c r="IX95" s="16">
        <v>0</v>
      </c>
      <c r="IY95" s="7"/>
      <c r="KC95" s="9">
        <v>106</v>
      </c>
      <c r="KD95" s="9" t="s">
        <v>140</v>
      </c>
      <c r="KE95" s="16">
        <v>0</v>
      </c>
      <c r="KF95" s="16">
        <v>2.0270323758653054E-4</v>
      </c>
      <c r="KG95" s="16">
        <v>0.34767344357061236</v>
      </c>
      <c r="KH95" s="16">
        <v>0.48825860106467456</v>
      </c>
      <c r="KI95" s="16">
        <v>4.7779929411095647</v>
      </c>
      <c r="KJ95" s="16">
        <v>5.5185422259454322</v>
      </c>
      <c r="KK95" s="16">
        <v>5.5190681462803282</v>
      </c>
      <c r="KL95" s="16">
        <v>4.6281492139668243</v>
      </c>
      <c r="KM95" s="7"/>
      <c r="LD95" s="7"/>
      <c r="LW95" s="7"/>
      <c r="MQ95" s="7"/>
    </row>
    <row r="96" spans="19:355" x14ac:dyDescent="0.45">
      <c r="BO96" s="9">
        <v>67</v>
      </c>
      <c r="BP96" s="9" t="s">
        <v>233</v>
      </c>
      <c r="BQ96" s="16">
        <v>0</v>
      </c>
      <c r="BR96" s="16">
        <v>0</v>
      </c>
      <c r="BS96" s="16">
        <v>0</v>
      </c>
      <c r="BT96" s="16">
        <v>3.1776768056877621E-3</v>
      </c>
      <c r="BU96" s="16">
        <v>8.7717864052748798E-3</v>
      </c>
      <c r="BV96" s="16">
        <v>1.8586420022449993E-2</v>
      </c>
      <c r="BW96" s="16">
        <v>1.994560748719252E-2</v>
      </c>
      <c r="BX96" s="16">
        <v>1.4346780937786349E-2</v>
      </c>
      <c r="BY96" s="16">
        <v>4.5272486413878519E-3</v>
      </c>
      <c r="BZ96" s="7"/>
      <c r="CU96" s="9">
        <v>56</v>
      </c>
      <c r="CV96" s="9" t="s">
        <v>214</v>
      </c>
      <c r="CW96" s="16">
        <v>0</v>
      </c>
      <c r="CX96" s="16">
        <v>0.93846059395312242</v>
      </c>
      <c r="CY96" s="16">
        <v>0.9631179260630881</v>
      </c>
      <c r="CZ96" s="16">
        <v>0.97743605528586286</v>
      </c>
      <c r="DA96" s="16">
        <v>0.99342600984612606</v>
      </c>
      <c r="DB96" s="16">
        <v>1.0026409427523759</v>
      </c>
      <c r="DC96" s="16">
        <v>1.0110693524854342</v>
      </c>
      <c r="DD96" s="16">
        <v>1.0154808297014271</v>
      </c>
      <c r="DE96" s="16">
        <v>1.0166857636163358</v>
      </c>
      <c r="DF96" s="7"/>
      <c r="DJ96" s="9">
        <v>48</v>
      </c>
      <c r="DK96" s="9" t="s">
        <v>227</v>
      </c>
      <c r="DL96" s="16">
        <v>0</v>
      </c>
      <c r="DM96" s="16">
        <v>0.79710986519779192</v>
      </c>
      <c r="DN96" s="16">
        <v>0.70782319126913462</v>
      </c>
      <c r="DO96" s="16">
        <v>0.57751277863000794</v>
      </c>
      <c r="DP96" s="16">
        <v>0.37070806153481917</v>
      </c>
      <c r="DQ96" s="16">
        <v>6.5892733760683031E-4</v>
      </c>
      <c r="DR96" s="16">
        <v>0</v>
      </c>
      <c r="DS96" s="16">
        <v>0</v>
      </c>
      <c r="DT96" s="16">
        <v>0</v>
      </c>
      <c r="DU96" s="7"/>
      <c r="IO96" s="9">
        <v>54</v>
      </c>
      <c r="IP96" s="9" t="s">
        <v>158</v>
      </c>
      <c r="IQ96" s="16">
        <v>0.11226725380714112</v>
      </c>
      <c r="IR96" s="16">
        <v>0.33807674404872567</v>
      </c>
      <c r="IS96" s="16">
        <v>0.34675307275677886</v>
      </c>
      <c r="IT96" s="16">
        <v>0.34675323702635824</v>
      </c>
      <c r="IU96" s="16">
        <v>0.34675336218907998</v>
      </c>
      <c r="IV96" s="16">
        <v>0.34675346724175088</v>
      </c>
      <c r="IW96" s="16">
        <v>0.23448631613086809</v>
      </c>
      <c r="IX96" s="16">
        <v>8.67693922982226E-3</v>
      </c>
      <c r="IY96" s="7"/>
      <c r="KC96" s="9">
        <v>107</v>
      </c>
      <c r="KD96" s="9" t="s">
        <v>324</v>
      </c>
      <c r="KE96" s="16">
        <v>0</v>
      </c>
      <c r="KF96" s="16">
        <v>1.2445166676388082E-4</v>
      </c>
      <c r="KG96" s="16">
        <v>1.8474029218876157E-4</v>
      </c>
      <c r="KH96" s="16">
        <v>2.3287162779264358E-4</v>
      </c>
      <c r="KI96" s="16">
        <v>2.7927568848594463E-4</v>
      </c>
      <c r="KJ96" s="16">
        <v>3.9791709036264675E-4</v>
      </c>
      <c r="KK96" s="16">
        <v>2.4992663809082441E-4</v>
      </c>
      <c r="KL96" s="16">
        <v>0</v>
      </c>
      <c r="KM96" s="7"/>
      <c r="LD96" s="7"/>
      <c r="LW96" s="7"/>
      <c r="MQ96" s="7"/>
    </row>
    <row r="97" spans="69:355" x14ac:dyDescent="0.45">
      <c r="BQ97" s="7"/>
      <c r="BR97" s="7"/>
      <c r="BS97" s="7"/>
      <c r="BT97" s="7"/>
      <c r="BU97" s="7"/>
      <c r="BV97" s="7"/>
      <c r="BW97" s="7"/>
      <c r="BX97" s="7"/>
      <c r="BY97" s="7"/>
      <c r="BZ97" s="7"/>
      <c r="CU97" s="9">
        <v>58</v>
      </c>
      <c r="CV97" s="9" t="s">
        <v>217</v>
      </c>
      <c r="CW97" s="16">
        <v>0</v>
      </c>
      <c r="CX97" s="16">
        <v>0.36008176657640867</v>
      </c>
      <c r="CY97" s="16">
        <v>0.36954263687264849</v>
      </c>
      <c r="CZ97" s="16">
        <v>0.37503641606823235</v>
      </c>
      <c r="DA97" s="16">
        <v>0.38117166912072176</v>
      </c>
      <c r="DB97" s="16">
        <v>0.38470738795448628</v>
      </c>
      <c r="DC97" s="16">
        <v>0.38794132304980999</v>
      </c>
      <c r="DD97" s="16">
        <v>0.38963399511750957</v>
      </c>
      <c r="DE97" s="16">
        <v>0.390096321986171</v>
      </c>
      <c r="DF97" s="7"/>
      <c r="DJ97" s="9">
        <v>49</v>
      </c>
      <c r="DK97" s="9" t="s">
        <v>136</v>
      </c>
      <c r="DL97" s="16">
        <v>0</v>
      </c>
      <c r="DM97" s="16">
        <v>2.865822755008042E-2</v>
      </c>
      <c r="DN97" s="16">
        <v>8.6300134417967397E-2</v>
      </c>
      <c r="DO97" s="16">
        <v>8.8865842879382081E-2</v>
      </c>
      <c r="DP97" s="16">
        <v>8.8865875214786602E-2</v>
      </c>
      <c r="DQ97" s="16">
        <v>8.8865899457261477E-2</v>
      </c>
      <c r="DR97" s="16">
        <v>8.8865921725474098E-2</v>
      </c>
      <c r="DS97" s="16">
        <v>6.0207716794644324E-2</v>
      </c>
      <c r="DT97" s="16">
        <v>2.5658353015690608E-3</v>
      </c>
      <c r="DU97" s="7"/>
      <c r="IO97" s="9">
        <v>55</v>
      </c>
      <c r="IP97" s="9" t="s">
        <v>162</v>
      </c>
      <c r="IQ97" s="16">
        <v>0</v>
      </c>
      <c r="IR97" s="16">
        <v>0</v>
      </c>
      <c r="IS97" s="16">
        <v>0.10927357173575987</v>
      </c>
      <c r="IT97" s="16">
        <v>0.12754551138742046</v>
      </c>
      <c r="IU97" s="16">
        <v>0.12754582618630281</v>
      </c>
      <c r="IV97" s="16">
        <v>0.12754600422306139</v>
      </c>
      <c r="IW97" s="16">
        <v>0.12754616598273222</v>
      </c>
      <c r="IX97" s="16">
        <v>4.012758662797361E-2</v>
      </c>
      <c r="IY97" s="7"/>
      <c r="KC97" s="9">
        <v>108</v>
      </c>
      <c r="KD97" s="9" t="s">
        <v>125</v>
      </c>
      <c r="KE97" s="16">
        <v>0.11051494809805248</v>
      </c>
      <c r="KF97" s="16">
        <v>0.42616065228775218</v>
      </c>
      <c r="KG97" s="16">
        <v>0.67796694243554667</v>
      </c>
      <c r="KH97" s="16">
        <v>0.12648638936239598</v>
      </c>
      <c r="KI97" s="16">
        <v>3.8964318522734832E-2</v>
      </c>
      <c r="KJ97" s="16">
        <v>2.7329541772160346E-4</v>
      </c>
      <c r="KK97" s="16">
        <v>1.4619783625693047E-4</v>
      </c>
      <c r="KL97" s="16">
        <v>0</v>
      </c>
      <c r="KM97" s="7"/>
      <c r="LD97" s="7"/>
      <c r="LW97" s="7"/>
      <c r="MQ97" s="7"/>
    </row>
    <row r="98" spans="69:355" x14ac:dyDescent="0.45">
      <c r="CU98" s="9">
        <v>59</v>
      </c>
      <c r="CV98" s="9" t="s">
        <v>220</v>
      </c>
      <c r="CW98" s="16">
        <v>0</v>
      </c>
      <c r="CX98" s="16">
        <v>0.2377227729895704</v>
      </c>
      <c r="CY98" s="16">
        <v>0.22685536795088615</v>
      </c>
      <c r="CZ98" s="16">
        <v>0.19573711191186025</v>
      </c>
      <c r="DA98" s="16">
        <v>0.13840585474309064</v>
      </c>
      <c r="DB98" s="16">
        <v>1.7068800581297207E-2</v>
      </c>
      <c r="DC98" s="16">
        <v>0</v>
      </c>
      <c r="DD98" s="16">
        <v>1.4263059621334117E-3</v>
      </c>
      <c r="DE98" s="16">
        <v>5.548434138221308E-2</v>
      </c>
      <c r="DF98" s="7"/>
      <c r="DJ98" s="9">
        <v>50</v>
      </c>
      <c r="DK98" s="9" t="s">
        <v>143</v>
      </c>
      <c r="DL98" s="16">
        <v>0</v>
      </c>
      <c r="DM98" s="16">
        <v>0</v>
      </c>
      <c r="DN98" s="16">
        <v>0</v>
      </c>
      <c r="DO98" s="16">
        <v>2.8276108856441027E-2</v>
      </c>
      <c r="DP98" s="16">
        <v>2.9813291257716992E-2</v>
      </c>
      <c r="DQ98" s="16">
        <v>2.9813339542147758E-2</v>
      </c>
      <c r="DR98" s="16">
        <v>2.9813373392385819E-2</v>
      </c>
      <c r="DS98" s="16">
        <v>2.9813406835818158E-2</v>
      </c>
      <c r="DT98" s="16">
        <v>7.1925855077389148E-3</v>
      </c>
      <c r="DU98" s="7"/>
      <c r="IO98" s="9">
        <v>58</v>
      </c>
      <c r="IP98" s="9" t="s">
        <v>166</v>
      </c>
      <c r="IQ98" s="16">
        <v>0.42241979526473633</v>
      </c>
      <c r="IR98" s="16">
        <v>1.2720565801389854</v>
      </c>
      <c r="IS98" s="16">
        <v>1.272057560131602</v>
      </c>
      <c r="IT98" s="16">
        <v>1.2720582761427379</v>
      </c>
      <c r="IU98" s="16">
        <v>1.2720588769489063</v>
      </c>
      <c r="IV98" s="16">
        <v>1.272059404991615</v>
      </c>
      <c r="IW98" s="16">
        <v>0.84964016009305221</v>
      </c>
      <c r="IX98" s="16">
        <v>0</v>
      </c>
      <c r="IY98" s="7"/>
      <c r="KC98" s="9">
        <v>109</v>
      </c>
      <c r="KD98" s="9" t="s">
        <v>132</v>
      </c>
      <c r="KE98" s="16">
        <v>0.90174451637990127</v>
      </c>
      <c r="KF98" s="16">
        <v>3.1444430437604955</v>
      </c>
      <c r="KG98" s="16">
        <v>0</v>
      </c>
      <c r="KH98" s="16">
        <v>0</v>
      </c>
      <c r="KI98" s="16">
        <v>0</v>
      </c>
      <c r="KJ98" s="16">
        <v>0</v>
      </c>
      <c r="KK98" s="16">
        <v>0</v>
      </c>
      <c r="KL98" s="16">
        <v>0</v>
      </c>
      <c r="KM98" s="7"/>
      <c r="LD98" s="7"/>
      <c r="LW98" s="7"/>
      <c r="MQ98" s="7"/>
    </row>
    <row r="99" spans="69:355" x14ac:dyDescent="0.45">
      <c r="CU99" s="9">
        <v>60</v>
      </c>
      <c r="CV99" s="9" t="s">
        <v>121</v>
      </c>
      <c r="CW99" s="16">
        <v>0</v>
      </c>
      <c r="CX99" s="16">
        <v>1.4160524576662269E-2</v>
      </c>
      <c r="CY99" s="16">
        <v>4.2642308255435329E-2</v>
      </c>
      <c r="CZ99" s="16">
        <v>9.9929258812058205E-2</v>
      </c>
      <c r="DA99" s="16">
        <v>0.20099311855986096</v>
      </c>
      <c r="DB99" s="16">
        <v>0.40426867380592241</v>
      </c>
      <c r="DC99" s="16">
        <v>0.43593905730643145</v>
      </c>
      <c r="DD99" s="16">
        <v>0.43549854868937826</v>
      </c>
      <c r="DE99" s="16">
        <v>0.34722478718160932</v>
      </c>
      <c r="DF99" s="7"/>
      <c r="DJ99" s="9">
        <v>52</v>
      </c>
      <c r="DK99" s="9" t="s">
        <v>77</v>
      </c>
      <c r="DL99" s="16">
        <v>0</v>
      </c>
      <c r="DM99" s="16">
        <v>2.3626671854628616E-2</v>
      </c>
      <c r="DN99" s="16">
        <v>7.6179881864322063E-2</v>
      </c>
      <c r="DO99" s="16">
        <v>0.18188311113539632</v>
      </c>
      <c r="DP99" s="16">
        <v>0.39449000455863176</v>
      </c>
      <c r="DQ99" s="16">
        <v>0.76363177942075533</v>
      </c>
      <c r="DR99" s="16">
        <v>0.74959106188248525</v>
      </c>
      <c r="DS99" s="16">
        <v>0.75616968910778681</v>
      </c>
      <c r="DT99" s="16">
        <v>0.80458170752900815</v>
      </c>
      <c r="DU99" s="7"/>
      <c r="IO99" s="9">
        <v>59</v>
      </c>
      <c r="IP99" s="9" t="s">
        <v>170</v>
      </c>
      <c r="IQ99" s="16">
        <v>0</v>
      </c>
      <c r="IR99" s="16">
        <v>0</v>
      </c>
      <c r="IS99" s="16">
        <v>0.4224196555304599</v>
      </c>
      <c r="IT99" s="16">
        <v>0.44507882066290194</v>
      </c>
      <c r="IU99" s="16">
        <v>0.44508007196928984</v>
      </c>
      <c r="IV99" s="16">
        <v>0.4450809648023839</v>
      </c>
      <c r="IW99" s="16">
        <v>0.36059810600448872</v>
      </c>
      <c r="IX99" s="16">
        <v>1.8132263783767765E-2</v>
      </c>
      <c r="IY99" s="7"/>
      <c r="KC99" s="9">
        <v>113</v>
      </c>
      <c r="KD99" s="9" t="s">
        <v>61</v>
      </c>
      <c r="KE99" s="16">
        <v>0</v>
      </c>
      <c r="KF99" s="16">
        <v>0</v>
      </c>
      <c r="KG99" s="16">
        <v>0.81241528717180234</v>
      </c>
      <c r="KH99" s="16">
        <v>1.0616539653527099</v>
      </c>
      <c r="KI99" s="16">
        <v>1.3687395278437506</v>
      </c>
      <c r="KJ99" s="16">
        <v>1.4365314623938923</v>
      </c>
      <c r="KK99" s="16">
        <v>1.4307035715388967</v>
      </c>
      <c r="KL99" s="16">
        <v>0.72097100008555171</v>
      </c>
      <c r="KM99" s="7"/>
      <c r="LD99" s="7"/>
      <c r="LW99" s="7"/>
      <c r="MQ99" s="7"/>
    </row>
    <row r="100" spans="69:355" x14ac:dyDescent="0.45">
      <c r="CU100" s="9">
        <v>61</v>
      </c>
      <c r="CV100" s="9" t="s">
        <v>128</v>
      </c>
      <c r="CW100" s="16">
        <v>0</v>
      </c>
      <c r="CX100" s="16">
        <v>2.5259671287925514</v>
      </c>
      <c r="CY100" s="16">
        <v>2.5881452321380531</v>
      </c>
      <c r="CZ100" s="16">
        <v>2.6066858449329398</v>
      </c>
      <c r="DA100" s="16">
        <v>2.6285119009553419</v>
      </c>
      <c r="DB100" s="16">
        <v>2.6258136903749545</v>
      </c>
      <c r="DC100" s="16">
        <v>2.5820998485029203</v>
      </c>
      <c r="DD100" s="16">
        <v>2.5164385354667043</v>
      </c>
      <c r="DE100" s="16">
        <v>2.4217192736026489</v>
      </c>
      <c r="DF100" s="7"/>
      <c r="DJ100" s="9">
        <v>53</v>
      </c>
      <c r="DK100" s="9" t="s">
        <v>151</v>
      </c>
      <c r="DL100" s="16">
        <v>0</v>
      </c>
      <c r="DM100" s="16">
        <v>2.9869225434309601</v>
      </c>
      <c r="DN100" s="16">
        <v>2.5165562927829801</v>
      </c>
      <c r="DO100" s="16">
        <v>2.087023479261048</v>
      </c>
      <c r="DP100" s="16">
        <v>1.6283298639844652</v>
      </c>
      <c r="DQ100" s="16">
        <v>0.7046315164200303</v>
      </c>
      <c r="DR100" s="16">
        <v>0</v>
      </c>
      <c r="DS100" s="16">
        <v>0</v>
      </c>
      <c r="DT100" s="16">
        <v>0</v>
      </c>
      <c r="DU100" s="7"/>
      <c r="IO100" s="9">
        <v>60</v>
      </c>
      <c r="IP100" s="9" t="s">
        <v>87</v>
      </c>
      <c r="IQ100" s="16">
        <v>7.9121464712901286E-3</v>
      </c>
      <c r="IR100" s="16">
        <v>0.12558963290838449</v>
      </c>
      <c r="IS100" s="16">
        <v>0.36487270776131425</v>
      </c>
      <c r="IT100" s="16">
        <v>0.84462333801951728</v>
      </c>
      <c r="IU100" s="16">
        <v>1.7981949013687628</v>
      </c>
      <c r="IV100" s="16">
        <v>2.470740681190795</v>
      </c>
      <c r="IW100" s="16">
        <v>2.6312335601490351</v>
      </c>
      <c r="IX100" s="16">
        <v>3.1365151511341218</v>
      </c>
      <c r="IY100" s="7"/>
      <c r="KC100" s="9">
        <v>114</v>
      </c>
      <c r="KD100" s="9" t="s">
        <v>48</v>
      </c>
      <c r="KE100" s="16">
        <v>1.0300940188341679E-4</v>
      </c>
      <c r="KF100" s="16">
        <v>4.5013789188410165</v>
      </c>
      <c r="KG100" s="16">
        <v>1.1782854599001338</v>
      </c>
      <c r="KH100" s="16">
        <v>0.16523738907203059</v>
      </c>
      <c r="KI100" s="16">
        <v>0</v>
      </c>
      <c r="KJ100" s="16">
        <v>0</v>
      </c>
      <c r="KK100" s="16">
        <v>0</v>
      </c>
      <c r="KL100" s="16">
        <v>0</v>
      </c>
      <c r="KM100" s="7"/>
      <c r="LD100" s="7"/>
      <c r="LW100" s="7"/>
      <c r="MQ100" s="7"/>
    </row>
    <row r="101" spans="69:355" x14ac:dyDescent="0.45">
      <c r="CU101" s="9">
        <v>62</v>
      </c>
      <c r="CV101" s="9" t="s">
        <v>227</v>
      </c>
      <c r="CW101" s="16">
        <v>0</v>
      </c>
      <c r="CX101" s="16">
        <v>5.9981430025459952</v>
      </c>
      <c r="CY101" s="16">
        <v>5.3262729607508259</v>
      </c>
      <c r="CZ101" s="16">
        <v>4.3457048811720975</v>
      </c>
      <c r="DA101" s="16">
        <v>2.7895275950834204</v>
      </c>
      <c r="DB101" s="16">
        <v>4.9583383317830989E-3</v>
      </c>
      <c r="DC101" s="16">
        <v>0</v>
      </c>
      <c r="DD101" s="16">
        <v>0</v>
      </c>
      <c r="DE101" s="16">
        <v>0</v>
      </c>
      <c r="DF101" s="7"/>
      <c r="DJ101" s="9">
        <v>54</v>
      </c>
      <c r="DK101" s="9" t="s">
        <v>158</v>
      </c>
      <c r="DL101" s="16">
        <v>0</v>
      </c>
      <c r="DM101" s="16">
        <v>0.10834622582457849</v>
      </c>
      <c r="DN101" s="16">
        <v>0.32626913026362364</v>
      </c>
      <c r="DO101" s="16">
        <v>0.33464243091588602</v>
      </c>
      <c r="DP101" s="16">
        <v>0.33464258944821274</v>
      </c>
      <c r="DQ101" s="16">
        <v>0.33464271023952136</v>
      </c>
      <c r="DR101" s="16">
        <v>0.33464281162313947</v>
      </c>
      <c r="DS101" s="16">
        <v>0.22629668490806665</v>
      </c>
      <c r="DT101" s="16">
        <v>8.3738898510463799E-3</v>
      </c>
      <c r="DU101" s="7"/>
      <c r="IO101" s="9">
        <v>62</v>
      </c>
      <c r="IP101" s="9" t="s">
        <v>178</v>
      </c>
      <c r="IQ101" s="16">
        <v>1.0641171977999</v>
      </c>
      <c r="IR101" s="16">
        <v>1.090311038846848</v>
      </c>
      <c r="IS101" s="16">
        <v>1.0981216639973383</v>
      </c>
      <c r="IT101" s="16">
        <v>1.1073163534230108</v>
      </c>
      <c r="IU101" s="16">
        <v>1.1061796789687046</v>
      </c>
      <c r="IV101" s="16">
        <v>1.0877642997114321</v>
      </c>
      <c r="IW101" s="16">
        <v>1.0601030925484782</v>
      </c>
      <c r="IX101" s="16">
        <v>1.0202005966760324</v>
      </c>
      <c r="IY101" s="7"/>
      <c r="KC101" s="9">
        <v>118</v>
      </c>
      <c r="KD101" s="9" t="s">
        <v>130</v>
      </c>
      <c r="KE101" s="16">
        <v>3.3897351121004857</v>
      </c>
      <c r="KF101" s="16">
        <v>3.2796299973142253</v>
      </c>
      <c r="KG101" s="16">
        <v>0.15799867965871206</v>
      </c>
      <c r="KH101" s="16">
        <v>0.45037295588593917</v>
      </c>
      <c r="KI101" s="16">
        <v>0.61022650188112604</v>
      </c>
      <c r="KJ101" s="16">
        <v>0.41242543471783732</v>
      </c>
      <c r="KK101" s="16">
        <v>0.10664790748168801</v>
      </c>
      <c r="KL101" s="16">
        <v>0</v>
      </c>
      <c r="KM101" s="7"/>
      <c r="KZ101" s="7"/>
      <c r="LA101" s="7"/>
      <c r="LB101" s="7"/>
      <c r="LC101" s="7"/>
      <c r="LD101" s="7"/>
      <c r="LS101" s="7"/>
      <c r="LT101" s="7"/>
      <c r="LU101" s="7"/>
      <c r="LV101" s="7"/>
      <c r="LW101" s="7"/>
      <c r="MM101" s="7"/>
      <c r="MN101" s="7"/>
      <c r="MO101" s="7"/>
      <c r="MP101" s="7"/>
      <c r="MQ101" s="7"/>
    </row>
    <row r="102" spans="69:355" x14ac:dyDescent="0.45">
      <c r="CU102" s="9">
        <v>63</v>
      </c>
      <c r="CV102" s="9" t="s">
        <v>136</v>
      </c>
      <c r="CW102" s="16">
        <v>0</v>
      </c>
      <c r="CX102" s="16">
        <v>0.26911748916083728</v>
      </c>
      <c r="CY102" s="16">
        <v>0.81040864960055581</v>
      </c>
      <c r="CZ102" s="16">
        <v>0.83450215007430373</v>
      </c>
      <c r="DA102" s="16">
        <v>0.83450245372263177</v>
      </c>
      <c r="DB102" s="16">
        <v>0.83450268137362538</v>
      </c>
      <c r="DC102" s="16">
        <v>0.8345028904851437</v>
      </c>
      <c r="DD102" s="16">
        <v>0.56538561373227614</v>
      </c>
      <c r="DE102" s="16">
        <v>2.4094691576854611E-2</v>
      </c>
      <c r="DF102" s="7"/>
      <c r="DJ102" s="9">
        <v>55</v>
      </c>
      <c r="DK102" s="9" t="s">
        <v>162</v>
      </c>
      <c r="DL102" s="16">
        <v>0</v>
      </c>
      <c r="DM102" s="16">
        <v>0</v>
      </c>
      <c r="DN102" s="16">
        <v>0</v>
      </c>
      <c r="DO102" s="16">
        <v>0.1054571006099361</v>
      </c>
      <c r="DP102" s="16">
        <v>0.12309087744706017</v>
      </c>
      <c r="DQ102" s="16">
        <v>0.12309118125132751</v>
      </c>
      <c r="DR102" s="16">
        <v>0.12309135307000311</v>
      </c>
      <c r="DS102" s="16">
        <v>0.12309150918008167</v>
      </c>
      <c r="DT102" s="16">
        <v>3.8726097015416759E-2</v>
      </c>
      <c r="DU102" s="7"/>
      <c r="IO102" s="9">
        <v>63</v>
      </c>
      <c r="IP102" s="9" t="s">
        <v>181</v>
      </c>
      <c r="IQ102" s="16">
        <v>3.8226367255431652</v>
      </c>
      <c r="IR102" s="16">
        <v>3.6515475920778044</v>
      </c>
      <c r="IS102" s="16">
        <v>3.1405943290401925</v>
      </c>
      <c r="IT102" s="16">
        <v>2.2221402549524734</v>
      </c>
      <c r="IU102" s="16">
        <v>0.30182002637639055</v>
      </c>
      <c r="IV102" s="16">
        <v>0.64424848902724408</v>
      </c>
      <c r="IW102" s="16">
        <v>1.5980133785799098</v>
      </c>
      <c r="IX102" s="16">
        <v>3.6342309365081089</v>
      </c>
      <c r="IY102" s="7"/>
      <c r="KC102" s="9">
        <v>119</v>
      </c>
      <c r="KD102" s="9" t="s">
        <v>129</v>
      </c>
      <c r="KE102" s="16">
        <v>11.079055619208173</v>
      </c>
      <c r="KF102" s="16">
        <v>9.1237921275779978</v>
      </c>
      <c r="KG102" s="16">
        <v>15.730342500591444</v>
      </c>
      <c r="KH102" s="16">
        <v>51.163350139434165</v>
      </c>
      <c r="KI102" s="16">
        <v>58.904830873440162</v>
      </c>
      <c r="KJ102" s="16">
        <v>46.61788159860258</v>
      </c>
      <c r="KK102" s="16">
        <v>11.900048367927173</v>
      </c>
      <c r="KL102" s="16">
        <v>4.3571214060507254E-3</v>
      </c>
      <c r="KM102" s="7"/>
    </row>
    <row r="103" spans="69:355" x14ac:dyDescent="0.45">
      <c r="CU103" s="9">
        <v>64</v>
      </c>
      <c r="CV103" s="9" t="s">
        <v>143</v>
      </c>
      <c r="CW103" s="16">
        <v>0</v>
      </c>
      <c r="CX103" s="16">
        <v>0</v>
      </c>
      <c r="CY103" s="16">
        <v>0</v>
      </c>
      <c r="CZ103" s="16">
        <v>0.21208822563098237</v>
      </c>
      <c r="DA103" s="16">
        <v>0.22334135155847534</v>
      </c>
      <c r="DB103" s="16">
        <v>0.22334169633932041</v>
      </c>
      <c r="DC103" s="16">
        <v>0.223341924615507</v>
      </c>
      <c r="DD103" s="16">
        <v>0.22334214165341776</v>
      </c>
      <c r="DE103" s="16">
        <v>5.3672012240523488E-2</v>
      </c>
      <c r="DF103" s="7"/>
      <c r="DJ103" s="9">
        <v>58</v>
      </c>
      <c r="DK103" s="9" t="s">
        <v>166</v>
      </c>
      <c r="DL103" s="16">
        <v>0</v>
      </c>
      <c r="DM103" s="16">
        <v>0.10834621998575185</v>
      </c>
      <c r="DN103" s="16">
        <v>0.32626908968526519</v>
      </c>
      <c r="DO103" s="16">
        <v>0.32626934104303001</v>
      </c>
      <c r="DP103" s="16">
        <v>0.32626952469233106</v>
      </c>
      <c r="DQ103" s="16">
        <v>0.32626967879277369</v>
      </c>
      <c r="DR103" s="16">
        <v>0.32626981423015594</v>
      </c>
      <c r="DS103" s="16">
        <v>0.21792373540752011</v>
      </c>
      <c r="DT103" s="16">
        <v>0</v>
      </c>
      <c r="DU103" s="7"/>
      <c r="IO103" s="9">
        <v>64</v>
      </c>
      <c r="IP103" s="9" t="s">
        <v>185</v>
      </c>
      <c r="IQ103" s="16">
        <v>3.3369417036218811E-2</v>
      </c>
      <c r="IR103" s="16">
        <v>0.10048720664791246</v>
      </c>
      <c r="IS103" s="16">
        <v>0.23548502668601193</v>
      </c>
      <c r="IT103" s="16">
        <v>0.47364441393839285</v>
      </c>
      <c r="IU103" s="16">
        <v>0.95266799833143923</v>
      </c>
      <c r="IV103" s="16">
        <v>0.84994496640996597</v>
      </c>
      <c r="IW103" s="16">
        <v>0.58579441468198257</v>
      </c>
      <c r="IX103" s="16">
        <v>3.9653231954763397E-2</v>
      </c>
      <c r="IY103" s="7"/>
      <c r="KC103" s="9">
        <v>120</v>
      </c>
      <c r="KD103" s="9" t="s">
        <v>340</v>
      </c>
      <c r="KE103" s="16">
        <v>0</v>
      </c>
      <c r="KF103" s="16">
        <v>0</v>
      </c>
      <c r="KG103" s="16">
        <v>0</v>
      </c>
      <c r="KH103" s="16">
        <v>0</v>
      </c>
      <c r="KI103" s="16">
        <v>0</v>
      </c>
      <c r="KJ103" s="16">
        <v>1.0476022276493984E-4</v>
      </c>
      <c r="KK103" s="16">
        <v>0</v>
      </c>
      <c r="KL103" s="16">
        <v>0</v>
      </c>
      <c r="KM103" s="7"/>
    </row>
    <row r="104" spans="69:355" x14ac:dyDescent="0.45">
      <c r="CU104" s="9">
        <v>66</v>
      </c>
      <c r="CV104" s="9" t="s">
        <v>77</v>
      </c>
      <c r="CW104" s="16">
        <v>0</v>
      </c>
      <c r="CX104" s="16">
        <v>8.0841465265495085E-2</v>
      </c>
      <c r="CY104" s="16">
        <v>0.2606585181169993</v>
      </c>
      <c r="CZ104" s="16">
        <v>0.62233467759242478</v>
      </c>
      <c r="DA104" s="16">
        <v>1.3497944271344311</v>
      </c>
      <c r="DB104" s="16">
        <v>2.6128568742777571</v>
      </c>
      <c r="DC104" s="16">
        <v>2.5648148907873747</v>
      </c>
      <c r="DD104" s="16">
        <v>2.5873244455651765</v>
      </c>
      <c r="DE104" s="16">
        <v>2.752971919306384</v>
      </c>
      <c r="DF104" s="7"/>
      <c r="DJ104" s="9">
        <v>59</v>
      </c>
      <c r="DK104" s="9" t="s">
        <v>170</v>
      </c>
      <c r="DL104" s="16">
        <v>0</v>
      </c>
      <c r="DM104" s="16">
        <v>0</v>
      </c>
      <c r="DN104" s="16">
        <v>0</v>
      </c>
      <c r="DO104" s="16">
        <v>0.10834618414538442</v>
      </c>
      <c r="DP104" s="16">
        <v>0.11415802089558802</v>
      </c>
      <c r="DQ104" s="16">
        <v>0.11415834184247234</v>
      </c>
      <c r="DR104" s="16">
        <v>0.11415857084473946</v>
      </c>
      <c r="DS104" s="16">
        <v>9.2489609051399732E-2</v>
      </c>
      <c r="DT104" s="16">
        <v>4.6507343234816027E-3</v>
      </c>
      <c r="DU104" s="7"/>
      <c r="IO104" s="9">
        <v>65</v>
      </c>
      <c r="IP104" s="9" t="s">
        <v>189</v>
      </c>
      <c r="IQ104" s="16">
        <v>0.89317861996370085</v>
      </c>
      <c r="IR104" s="16">
        <v>0.83279880020640107</v>
      </c>
      <c r="IS104" s="16">
        <v>0.7568071522490476</v>
      </c>
      <c r="IT104" s="16">
        <v>0.68400368500051223</v>
      </c>
      <c r="IU104" s="16">
        <v>0.60395851608761941</v>
      </c>
      <c r="IV104" s="16">
        <v>0.52603137943792078</v>
      </c>
      <c r="IW104" s="16">
        <v>0.44597856903233984</v>
      </c>
      <c r="IX104" s="16">
        <v>0.36588412989934921</v>
      </c>
      <c r="IY104" s="7"/>
      <c r="KE104" s="7"/>
      <c r="KF104" s="7"/>
      <c r="KG104" s="7"/>
      <c r="KH104" s="7"/>
      <c r="KI104" s="7"/>
      <c r="KJ104" s="7"/>
      <c r="KK104" s="7"/>
      <c r="KL104" s="7"/>
      <c r="KM104" s="7"/>
    </row>
    <row r="105" spans="69:355" x14ac:dyDescent="0.45">
      <c r="CU105" s="9">
        <v>67</v>
      </c>
      <c r="CV105" s="9" t="s">
        <v>151</v>
      </c>
      <c r="CW105" s="16">
        <v>0</v>
      </c>
      <c r="CX105" s="16">
        <v>5.1182347470648635</v>
      </c>
      <c r="CY105" s="16">
        <v>4.3122396625228365</v>
      </c>
      <c r="CZ105" s="16">
        <v>3.5762146269866926</v>
      </c>
      <c r="DA105" s="16">
        <v>2.7902211618636592</v>
      </c>
      <c r="DB105" s="16">
        <v>1.2074198305374837</v>
      </c>
      <c r="DC105" s="16">
        <v>0</v>
      </c>
      <c r="DD105" s="16">
        <v>0</v>
      </c>
      <c r="DE105" s="16">
        <v>0</v>
      </c>
      <c r="DF105" s="7"/>
      <c r="DJ105" s="9">
        <v>60</v>
      </c>
      <c r="DK105" s="9" t="s">
        <v>87</v>
      </c>
      <c r="DL105" s="16">
        <v>0</v>
      </c>
      <c r="DM105" s="16">
        <v>7.6358081209341368E-3</v>
      </c>
      <c r="DN105" s="16">
        <v>0.12120330966403491</v>
      </c>
      <c r="DO105" s="16">
        <v>0.35212922247340278</v>
      </c>
      <c r="DP105" s="16">
        <v>0.81512415966792817</v>
      </c>
      <c r="DQ105" s="16">
        <v>1.7353914365358147</v>
      </c>
      <c r="DR105" s="16">
        <v>2.3844479910244587</v>
      </c>
      <c r="DS105" s="16">
        <v>2.5393355216014331</v>
      </c>
      <c r="DT105" s="16">
        <v>3.0269697293100934</v>
      </c>
      <c r="DU105" s="7"/>
      <c r="IO105" s="9">
        <v>66</v>
      </c>
      <c r="IP105" s="9" t="s">
        <v>192</v>
      </c>
      <c r="IQ105" s="16">
        <v>12.64065393302967</v>
      </c>
      <c r="IR105" s="16">
        <v>11.786126334528996</v>
      </c>
      <c r="IS105" s="16">
        <v>9.5975251476320143</v>
      </c>
      <c r="IT105" s="16">
        <v>6.8256566310470355</v>
      </c>
      <c r="IU105" s="16">
        <v>3.0048867860713191</v>
      </c>
      <c r="IV105" s="16">
        <v>0.53412446437041006</v>
      </c>
      <c r="IW105" s="16">
        <v>1.3431839499706232E-2</v>
      </c>
      <c r="IX105" s="16">
        <v>0</v>
      </c>
      <c r="IY105" s="7"/>
    </row>
    <row r="106" spans="69:355" x14ac:dyDescent="0.45">
      <c r="CU106" s="9">
        <v>68</v>
      </c>
      <c r="CV106" s="9" t="s">
        <v>158</v>
      </c>
      <c r="CW106" s="16">
        <v>0</v>
      </c>
      <c r="CX106" s="16">
        <v>0.23115681200594168</v>
      </c>
      <c r="CY106" s="16">
        <v>0.69609560862600428</v>
      </c>
      <c r="CZ106" s="16">
        <v>0.7139600563260845</v>
      </c>
      <c r="DA106" s="16">
        <v>0.71396039455500759</v>
      </c>
      <c r="DB106" s="16">
        <v>0.71396065226341954</v>
      </c>
      <c r="DC106" s="16">
        <v>0.71396086856549923</v>
      </c>
      <c r="DD106" s="16">
        <v>0.4828042680098153</v>
      </c>
      <c r="DE106" s="16">
        <v>1.7865704756442738E-2</v>
      </c>
      <c r="DF106" s="7"/>
      <c r="DJ106" s="9">
        <v>61</v>
      </c>
      <c r="DK106" s="9" t="s">
        <v>234</v>
      </c>
      <c r="DL106" s="16">
        <v>0</v>
      </c>
      <c r="DM106" s="16">
        <v>16.47035221975689</v>
      </c>
      <c r="DN106" s="16">
        <v>16.875779145216907</v>
      </c>
      <c r="DO106" s="16">
        <v>16.996671718407971</v>
      </c>
      <c r="DP106" s="16">
        <v>17.138986530930151</v>
      </c>
      <c r="DQ106" s="16">
        <v>17.121393116285891</v>
      </c>
      <c r="DR106" s="16">
        <v>16.836360729787131</v>
      </c>
      <c r="DS106" s="16">
        <v>16.408222119093228</v>
      </c>
      <c r="DT106" s="16">
        <v>15.790614299905497</v>
      </c>
      <c r="DU106" s="7"/>
      <c r="IO106" s="9">
        <v>69</v>
      </c>
      <c r="IP106" s="9" t="s">
        <v>198</v>
      </c>
      <c r="IQ106" s="16">
        <v>0</v>
      </c>
      <c r="IR106" s="16">
        <v>0</v>
      </c>
      <c r="IS106" s="16">
        <v>0.39340769052599517</v>
      </c>
      <c r="IT106" s="16">
        <v>1.2248339540535242</v>
      </c>
      <c r="IU106" s="16">
        <v>2.2921799914275054</v>
      </c>
      <c r="IV106" s="16">
        <v>2.545095004896611</v>
      </c>
      <c r="IW106" s="16">
        <v>2.2247244305669005</v>
      </c>
      <c r="IX106" s="16">
        <v>1.4146159271029324</v>
      </c>
      <c r="IY106" s="7"/>
    </row>
    <row r="107" spans="69:355" x14ac:dyDescent="0.45">
      <c r="CU107" s="9">
        <v>69</v>
      </c>
      <c r="CV107" s="9" t="s">
        <v>162</v>
      </c>
      <c r="CW107" s="16">
        <v>0</v>
      </c>
      <c r="CX107" s="16">
        <v>0</v>
      </c>
      <c r="CY107" s="16">
        <v>0</v>
      </c>
      <c r="CZ107" s="16">
        <v>0.17971033463759212</v>
      </c>
      <c r="DA107" s="16">
        <v>0.20903907620018611</v>
      </c>
      <c r="DB107" s="16">
        <v>0.20903956906770399</v>
      </c>
      <c r="DC107" s="16">
        <v>0.2090398352111911</v>
      </c>
      <c r="DD107" s="16">
        <v>0.20904006804783762</v>
      </c>
      <c r="DE107" s="16">
        <v>6.5272215914520357E-2</v>
      </c>
      <c r="DF107" s="7"/>
      <c r="DJ107" s="9">
        <v>62</v>
      </c>
      <c r="DK107" s="9" t="s">
        <v>178</v>
      </c>
      <c r="DL107" s="16">
        <v>0</v>
      </c>
      <c r="DM107" s="16">
        <v>4.1063842840575733</v>
      </c>
      <c r="DN107" s="16">
        <v>4.2074652340099599</v>
      </c>
      <c r="DO107" s="16">
        <v>4.2376061136357706</v>
      </c>
      <c r="DP107" s="16">
        <v>4.2730880400931524</v>
      </c>
      <c r="DQ107" s="16">
        <v>4.2687016603551839</v>
      </c>
      <c r="DR107" s="16">
        <v>4.1976374729486023</v>
      </c>
      <c r="DS107" s="16">
        <v>4.0908940178039401</v>
      </c>
      <c r="DT107" s="16">
        <v>3.9369119354881401</v>
      </c>
      <c r="DU107" s="7"/>
      <c r="IO107" s="9">
        <v>71</v>
      </c>
      <c r="IP107" s="9" t="s">
        <v>200</v>
      </c>
      <c r="IQ107" s="16">
        <v>0</v>
      </c>
      <c r="IR107" s="16">
        <v>0</v>
      </c>
      <c r="IS107" s="16">
        <v>0.3496671968618793</v>
      </c>
      <c r="IT107" s="16">
        <v>0.92526534130029214</v>
      </c>
      <c r="IU107" s="16">
        <v>1.8549679548891249</v>
      </c>
      <c r="IV107" s="16">
        <v>2.3495256868778944</v>
      </c>
      <c r="IW107" s="16">
        <v>2.1106156399880356</v>
      </c>
      <c r="IX107" s="16">
        <v>2.2880074038470921</v>
      </c>
      <c r="IY107" s="7"/>
    </row>
    <row r="108" spans="69:355" x14ac:dyDescent="0.45">
      <c r="CU108" s="9">
        <v>72</v>
      </c>
      <c r="CV108" s="9" t="s">
        <v>166</v>
      </c>
      <c r="CW108" s="16">
        <v>0</v>
      </c>
      <c r="CX108" s="16">
        <v>0.17224885420424249</v>
      </c>
      <c r="CY108" s="16">
        <v>0.51870270017669995</v>
      </c>
      <c r="CZ108" s="16">
        <v>0.51870309978535289</v>
      </c>
      <c r="DA108" s="16">
        <v>0.5187033917510685</v>
      </c>
      <c r="DB108" s="16">
        <v>0.51870363673999975</v>
      </c>
      <c r="DC108" s="16">
        <v>0.51870385205839253</v>
      </c>
      <c r="DD108" s="16">
        <v>0.34645522227531522</v>
      </c>
      <c r="DE108" s="16">
        <v>0</v>
      </c>
      <c r="DF108" s="7"/>
      <c r="DJ108" s="9">
        <v>63</v>
      </c>
      <c r="DK108" s="9" t="s">
        <v>181</v>
      </c>
      <c r="DL108" s="16">
        <v>0</v>
      </c>
      <c r="DM108" s="16">
        <v>1.3827925921447812</v>
      </c>
      <c r="DN108" s="16">
        <v>1.3209031678184995</v>
      </c>
      <c r="DO108" s="16">
        <v>1.1360720060344243</v>
      </c>
      <c r="DP108" s="16">
        <v>0.80383235548452003</v>
      </c>
      <c r="DQ108" s="16">
        <v>0.10917974335500394</v>
      </c>
      <c r="DR108" s="16">
        <v>0.23304909728265041</v>
      </c>
      <c r="DS108" s="16">
        <v>0.57806200816389941</v>
      </c>
      <c r="DT108" s="16">
        <v>1.3146390771497487</v>
      </c>
      <c r="DU108" s="7"/>
      <c r="IO108" s="9">
        <v>75</v>
      </c>
      <c r="IP108" s="9" t="s">
        <v>202</v>
      </c>
      <c r="IQ108" s="16">
        <v>0.94616217581912965</v>
      </c>
      <c r="IR108" s="16">
        <v>0.8822006090154525</v>
      </c>
      <c r="IS108" s="16">
        <v>0.80170112670889926</v>
      </c>
      <c r="IT108" s="16">
        <v>0.72457892828470483</v>
      </c>
      <c r="IU108" s="16">
        <v>0.6397854546781897</v>
      </c>
      <c r="IV108" s="16">
        <v>0.55723565193634228</v>
      </c>
      <c r="IW108" s="16">
        <v>0.47243408680117321</v>
      </c>
      <c r="IX108" s="16">
        <v>0.387588458106147</v>
      </c>
      <c r="IY108" s="7"/>
    </row>
    <row r="109" spans="69:355" x14ac:dyDescent="0.45">
      <c r="CU109" s="9">
        <v>73</v>
      </c>
      <c r="CV109" s="9" t="s">
        <v>170</v>
      </c>
      <c r="CW109" s="16">
        <v>0</v>
      </c>
      <c r="CX109" s="16">
        <v>0</v>
      </c>
      <c r="CY109" s="16">
        <v>0</v>
      </c>
      <c r="CZ109" s="16">
        <v>0.13758165011493653</v>
      </c>
      <c r="DA109" s="16">
        <v>0.14478461278446716</v>
      </c>
      <c r="DB109" s="16">
        <v>0.14478500002970571</v>
      </c>
      <c r="DC109" s="16">
        <v>0.14478526537596745</v>
      </c>
      <c r="DD109" s="16">
        <v>0.11726924920934913</v>
      </c>
      <c r="DE109" s="16">
        <v>5.7638381800415072E-3</v>
      </c>
      <c r="DF109" s="7"/>
      <c r="DJ109" s="9">
        <v>64</v>
      </c>
      <c r="DK109" s="9" t="s">
        <v>185</v>
      </c>
      <c r="DL109" s="16">
        <v>0</v>
      </c>
      <c r="DM109" s="16">
        <v>4.828393174119016E-2</v>
      </c>
      <c r="DN109" s="16">
        <v>0.14540012555162291</v>
      </c>
      <c r="DO109" s="16">
        <v>0.34073543874736334</v>
      </c>
      <c r="DP109" s="16">
        <v>0.68534054782482956</v>
      </c>
      <c r="DQ109" s="16">
        <v>1.3784644950052654</v>
      </c>
      <c r="DR109" s="16">
        <v>1.2298292384719829</v>
      </c>
      <c r="DS109" s="16">
        <v>0.84761617208282924</v>
      </c>
      <c r="DT109" s="16">
        <v>5.7376307861275323E-2</v>
      </c>
      <c r="DU109" s="7"/>
      <c r="IO109" s="9">
        <v>77</v>
      </c>
      <c r="IP109" s="9" t="s">
        <v>204</v>
      </c>
      <c r="IQ109" s="16">
        <v>1.3473373580268571</v>
      </c>
      <c r="IR109" s="16">
        <v>1.2562559051175415</v>
      </c>
      <c r="IS109" s="16">
        <v>1.1416244853118573</v>
      </c>
      <c r="IT109" s="16">
        <v>1.0318021813997831</v>
      </c>
      <c r="IU109" s="16">
        <v>0.91105600384206731</v>
      </c>
      <c r="IV109" s="16">
        <v>0.79350479623059711</v>
      </c>
      <c r="IW109" s="16">
        <v>0.67274712358731792</v>
      </c>
      <c r="IX109" s="16">
        <v>0.55192696707003597</v>
      </c>
      <c r="IY109" s="7"/>
    </row>
    <row r="110" spans="69:355" x14ac:dyDescent="0.45">
      <c r="CU110" s="9">
        <v>74</v>
      </c>
      <c r="CV110" s="9" t="s">
        <v>87</v>
      </c>
      <c r="CW110" s="16">
        <v>0</v>
      </c>
      <c r="CX110" s="16">
        <v>5.6390787653979079E-3</v>
      </c>
      <c r="CY110" s="16">
        <v>8.9509191299426374E-2</v>
      </c>
      <c r="CZ110" s="16">
        <v>0.2600490203102328</v>
      </c>
      <c r="DA110" s="16">
        <v>0.60197287139057942</v>
      </c>
      <c r="DB110" s="16">
        <v>1.2815944094500511</v>
      </c>
      <c r="DC110" s="16">
        <v>1.7609256047854687</v>
      </c>
      <c r="DD110" s="16">
        <v>1.8753107452798947</v>
      </c>
      <c r="DE110" s="16">
        <v>2.2354308088567585</v>
      </c>
      <c r="DF110" s="7"/>
      <c r="DJ110" s="9">
        <v>65</v>
      </c>
      <c r="DK110" s="9" t="s">
        <v>189</v>
      </c>
      <c r="DL110" s="16">
        <v>0</v>
      </c>
      <c r="DM110" s="16">
        <v>0.18667902262571903</v>
      </c>
      <c r="DN110" s="16">
        <v>0.17405932317627645</v>
      </c>
      <c r="DO110" s="16">
        <v>0.15817666963831684</v>
      </c>
      <c r="DP110" s="16">
        <v>0.14296036261310774</v>
      </c>
      <c r="DQ110" s="16">
        <v>0.12623050190598881</v>
      </c>
      <c r="DR110" s="16">
        <v>0.10994332106597081</v>
      </c>
      <c r="DS110" s="16">
        <v>9.3211863246746254E-2</v>
      </c>
      <c r="DT110" s="16">
        <v>7.6471704804855253E-2</v>
      </c>
      <c r="DU110" s="7"/>
      <c r="IO110" s="9">
        <v>78</v>
      </c>
      <c r="IP110" s="9" t="s">
        <v>206</v>
      </c>
      <c r="IQ110" s="16">
        <v>0.24877795837560907</v>
      </c>
      <c r="IR110" s="16">
        <v>0.22828499353664961</v>
      </c>
      <c r="IS110" s="16">
        <v>0.19727133422599738</v>
      </c>
      <c r="IT110" s="16">
        <v>0.16206688590273213</v>
      </c>
      <c r="IU110" s="16">
        <v>0.12136477467267744</v>
      </c>
      <c r="IV110" s="16">
        <v>0.10933214264910505</v>
      </c>
      <c r="IW110" s="16">
        <v>0.10279940309280108</v>
      </c>
      <c r="IX110" s="16">
        <v>0.10232216156486321</v>
      </c>
      <c r="IY110" s="7"/>
    </row>
    <row r="111" spans="69:355" x14ac:dyDescent="0.45">
      <c r="CU111" s="9">
        <v>75</v>
      </c>
      <c r="CV111" s="9" t="s">
        <v>234</v>
      </c>
      <c r="CW111" s="16">
        <v>0</v>
      </c>
      <c r="CX111" s="16">
        <v>0.12061127773032768</v>
      </c>
      <c r="CY111" s="16">
        <v>0.12358019174343271</v>
      </c>
      <c r="CZ111" s="16">
        <v>0.12446547989793805</v>
      </c>
      <c r="DA111" s="16">
        <v>0.12550764166529005</v>
      </c>
      <c r="DB111" s="16">
        <v>0.12537880627721995</v>
      </c>
      <c r="DC111" s="16">
        <v>0.12329153334756744</v>
      </c>
      <c r="DD111" s="16">
        <v>0.12015630319629381</v>
      </c>
      <c r="DE111" s="16">
        <v>0.1156336028183919</v>
      </c>
      <c r="DF111" s="7"/>
      <c r="DJ111" s="9">
        <v>66</v>
      </c>
      <c r="DK111" s="9" t="s">
        <v>192</v>
      </c>
      <c r="DL111" s="16">
        <v>0</v>
      </c>
      <c r="DM111" s="16">
        <v>2.6420064622303063</v>
      </c>
      <c r="DN111" s="16">
        <v>2.4634027721558787</v>
      </c>
      <c r="DO111" s="16">
        <v>2.0059661150286932</v>
      </c>
      <c r="DP111" s="16">
        <v>1.4266215200362837</v>
      </c>
      <c r="DQ111" s="16">
        <v>0.62804743719204958</v>
      </c>
      <c r="DR111" s="16">
        <v>0.11163665218415657</v>
      </c>
      <c r="DS111" s="16">
        <v>2.807371117497143E-3</v>
      </c>
      <c r="DT111" s="16">
        <v>0</v>
      </c>
      <c r="DU111" s="7"/>
      <c r="IO111" s="9">
        <v>79</v>
      </c>
      <c r="IP111" s="9" t="s">
        <v>209</v>
      </c>
      <c r="IQ111" s="16">
        <v>2.5300413216422372E-4</v>
      </c>
      <c r="IR111" s="16">
        <v>1.1547960823680016E-3</v>
      </c>
      <c r="IS111" s="16">
        <v>3.5952188754476123E-3</v>
      </c>
      <c r="IT111" s="16">
        <v>7.3062454190337342E-3</v>
      </c>
      <c r="IU111" s="16">
        <v>1.1885362107941147E-2</v>
      </c>
      <c r="IV111" s="16">
        <v>9.4451993910765995E-3</v>
      </c>
      <c r="IW111" s="16">
        <v>5.4814269684556778E-3</v>
      </c>
      <c r="IX111" s="16">
        <v>0</v>
      </c>
      <c r="IY111" s="7"/>
    </row>
    <row r="112" spans="69:355" x14ac:dyDescent="0.45">
      <c r="CU112" s="9">
        <v>76</v>
      </c>
      <c r="CV112" s="9" t="s">
        <v>178</v>
      </c>
      <c r="CW112" s="16">
        <v>0</v>
      </c>
      <c r="CX112" s="16">
        <v>1.5807690473907849</v>
      </c>
      <c r="CY112" s="16">
        <v>1.6196805631945874</v>
      </c>
      <c r="CZ112" s="16">
        <v>1.6312834153091809</v>
      </c>
      <c r="DA112" s="16">
        <v>1.6449423247549886</v>
      </c>
      <c r="DB112" s="16">
        <v>1.6432537703381969</v>
      </c>
      <c r="DC112" s="16">
        <v>1.615897327282823</v>
      </c>
      <c r="DD112" s="16">
        <v>1.5748060074666719</v>
      </c>
      <c r="DE112" s="16">
        <v>1.515529989261897</v>
      </c>
      <c r="DF112" s="7"/>
      <c r="DJ112" s="9">
        <v>68</v>
      </c>
      <c r="DK112" s="9" t="s">
        <v>195</v>
      </c>
      <c r="DL112" s="16">
        <v>0</v>
      </c>
      <c r="DM112" s="16">
        <v>0</v>
      </c>
      <c r="DN112" s="16">
        <v>0</v>
      </c>
      <c r="DO112" s="16">
        <v>9.3728990530325296E-2</v>
      </c>
      <c r="DP112" s="16">
        <v>0.19061084749416973</v>
      </c>
      <c r="DQ112" s="16">
        <v>0.37857363056936327</v>
      </c>
      <c r="DR112" s="16">
        <v>0.53142059611131709</v>
      </c>
      <c r="DS112" s="16">
        <v>0.5091597371186779</v>
      </c>
      <c r="DT112" s="16">
        <v>0.41561394267364271</v>
      </c>
      <c r="DU112" s="7"/>
      <c r="IO112" s="9">
        <v>80</v>
      </c>
      <c r="IP112" s="9" t="s">
        <v>235</v>
      </c>
      <c r="IQ112" s="16">
        <v>2.6732312539439365</v>
      </c>
      <c r="IR112" s="16">
        <v>2.0292048921419021</v>
      </c>
      <c r="IS112" s="16">
        <v>1.3369728708481183</v>
      </c>
      <c r="IT112" s="16">
        <v>0.43500034020963263</v>
      </c>
      <c r="IU112" s="16">
        <v>1.0302722492756928E-2</v>
      </c>
      <c r="IV112" s="16">
        <v>0</v>
      </c>
      <c r="IW112" s="16">
        <v>0</v>
      </c>
      <c r="IX112" s="16">
        <v>0</v>
      </c>
      <c r="IY112" s="7"/>
    </row>
    <row r="113" spans="99:259" x14ac:dyDescent="0.45">
      <c r="CU113" s="9">
        <v>77</v>
      </c>
      <c r="CV113" s="9" t="s">
        <v>181</v>
      </c>
      <c r="CW113" s="16">
        <v>0</v>
      </c>
      <c r="CX113" s="16">
        <v>3.024207066470928</v>
      </c>
      <c r="CY113" s="16">
        <v>2.8888531200796916</v>
      </c>
      <c r="CZ113" s="16">
        <v>2.4846220671027281</v>
      </c>
      <c r="DA113" s="16">
        <v>1.7580044205644174</v>
      </c>
      <c r="DB113" s="16">
        <v>0.23877923069977949</v>
      </c>
      <c r="DC113" s="16">
        <v>0.5096850611151299</v>
      </c>
      <c r="DD113" s="16">
        <v>1.2642381944179519</v>
      </c>
      <c r="DE113" s="16">
        <v>2.8751533740924291</v>
      </c>
      <c r="DF113" s="7"/>
      <c r="DJ113" s="9">
        <v>69</v>
      </c>
      <c r="DK113" s="9" t="s">
        <v>198</v>
      </c>
      <c r="DL113" s="16">
        <v>0</v>
      </c>
      <c r="DM113" s="16">
        <v>0</v>
      </c>
      <c r="DN113" s="16">
        <v>0</v>
      </c>
      <c r="DO113" s="16">
        <v>8.2225624257056443E-2</v>
      </c>
      <c r="DP113" s="16">
        <v>0.25600093467576718</v>
      </c>
      <c r="DQ113" s="16">
        <v>0.47908552690636091</v>
      </c>
      <c r="DR113" s="16">
        <v>0.53194696141129949</v>
      </c>
      <c r="DS113" s="16">
        <v>0.46498672880214137</v>
      </c>
      <c r="DT113" s="16">
        <v>0.29566701539182871</v>
      </c>
      <c r="DU113" s="7"/>
      <c r="IO113" s="9">
        <v>81</v>
      </c>
      <c r="IP113" s="9" t="s">
        <v>211</v>
      </c>
      <c r="IQ113" s="16">
        <v>4.7787964303150708E-2</v>
      </c>
      <c r="IR113" s="16">
        <v>0.14390660953401749</v>
      </c>
      <c r="IS113" s="16">
        <v>0.14390662863323384</v>
      </c>
      <c r="IT113" s="16">
        <v>0.14390663710693696</v>
      </c>
      <c r="IU113" s="16">
        <v>0.14390664516371104</v>
      </c>
      <c r="IV113" s="16">
        <v>0.14390665375754869</v>
      </c>
      <c r="IW113" s="16">
        <v>9.611869900134988E-2</v>
      </c>
      <c r="IX113" s="16">
        <v>0</v>
      </c>
      <c r="IY113" s="7"/>
    </row>
    <row r="114" spans="99:259" x14ac:dyDescent="0.45">
      <c r="CU114" s="9">
        <v>78</v>
      </c>
      <c r="CV114" s="9" t="s">
        <v>185</v>
      </c>
      <c r="CW114" s="16">
        <v>0</v>
      </c>
      <c r="CX114" s="16">
        <v>0.14332177357154005</v>
      </c>
      <c r="CY114" s="16">
        <v>0.43159293620253808</v>
      </c>
      <c r="CZ114" s="16">
        <v>1.0114090886738798</v>
      </c>
      <c r="DA114" s="16">
        <v>2.0343045661907455</v>
      </c>
      <c r="DB114" s="16">
        <v>4.0917126900213399</v>
      </c>
      <c r="DC114" s="16">
        <v>3.6505168757327087</v>
      </c>
      <c r="DD114" s="16">
        <v>2.5159892475615564</v>
      </c>
      <c r="DE114" s="16">
        <v>0.17031078263764388</v>
      </c>
      <c r="DF114" s="7"/>
      <c r="DJ114" s="9">
        <v>71</v>
      </c>
      <c r="DK114" s="9" t="s">
        <v>200</v>
      </c>
      <c r="DL114" s="16">
        <v>0</v>
      </c>
      <c r="DM114" s="16">
        <v>0</v>
      </c>
      <c r="DN114" s="16">
        <v>0</v>
      </c>
      <c r="DO114" s="16">
        <v>5.6698980899940424E-2</v>
      </c>
      <c r="DP114" s="16">
        <v>0.15003295243186565</v>
      </c>
      <c r="DQ114" s="16">
        <v>0.30078541421145855</v>
      </c>
      <c r="DR114" s="16">
        <v>0.38097857974601562</v>
      </c>
      <c r="DS114" s="16">
        <v>0.34223901164531439</v>
      </c>
      <c r="DT114" s="16">
        <v>0.3710033118745531</v>
      </c>
      <c r="DU114" s="7"/>
      <c r="IO114" s="9">
        <v>82</v>
      </c>
      <c r="IP114" s="9" t="s">
        <v>215</v>
      </c>
      <c r="IQ114" s="16">
        <v>7.0968398456228447E-4</v>
      </c>
      <c r="IR114" s="16">
        <v>1.3908793103400822E-3</v>
      </c>
      <c r="IS114" s="16">
        <v>5.0585468932994961E-2</v>
      </c>
      <c r="IT114" s="16">
        <v>5.8652808899097186E-2</v>
      </c>
      <c r="IU114" s="16">
        <v>5.8652826543355401E-2</v>
      </c>
      <c r="IV114" s="16">
        <v>5.7943159896266E-2</v>
      </c>
      <c r="IW114" s="16">
        <v>5.7261984483169805E-2</v>
      </c>
      <c r="IX114" s="16">
        <v>8.0674220141083337E-3</v>
      </c>
      <c r="IY114" s="7"/>
    </row>
    <row r="115" spans="99:259" x14ac:dyDescent="0.45">
      <c r="CU115" s="9">
        <v>79</v>
      </c>
      <c r="CV115" s="9" t="s">
        <v>189</v>
      </c>
      <c r="CW115" s="16">
        <v>0</v>
      </c>
      <c r="CX115" s="16">
        <v>0.30890138916934018</v>
      </c>
      <c r="CY115" s="16">
        <v>0.28801932842142103</v>
      </c>
      <c r="CZ115" s="16">
        <v>0.26173799443668289</v>
      </c>
      <c r="DA115" s="16">
        <v>0.2365592769139423</v>
      </c>
      <c r="DB115" s="16">
        <v>0.20887605284114499</v>
      </c>
      <c r="DC115" s="16">
        <v>0.18192533970600624</v>
      </c>
      <c r="DD115" s="16">
        <v>0.15423947286091905</v>
      </c>
      <c r="DE115" s="16">
        <v>0.12653920892723294</v>
      </c>
      <c r="DF115" s="7"/>
      <c r="DJ115" s="9">
        <v>75</v>
      </c>
      <c r="DK115" s="9" t="s">
        <v>202</v>
      </c>
      <c r="DL115" s="16">
        <v>0</v>
      </c>
      <c r="DM115" s="16">
        <v>0.19775888207169509</v>
      </c>
      <c r="DN115" s="16">
        <v>0.18439017185486717</v>
      </c>
      <c r="DO115" s="16">
        <v>0.16756484525109341</v>
      </c>
      <c r="DP115" s="16">
        <v>0.15144541019750318</v>
      </c>
      <c r="DQ115" s="16">
        <v>0.13372258954798508</v>
      </c>
      <c r="DR115" s="16">
        <v>0.11646872216385119</v>
      </c>
      <c r="DS115" s="16">
        <v>9.8744210290881498E-2</v>
      </c>
      <c r="DT115" s="16">
        <v>8.1010488622212731E-2</v>
      </c>
      <c r="DU115" s="7"/>
      <c r="IO115" s="9">
        <v>84</v>
      </c>
      <c r="IP115" s="9" t="s">
        <v>236</v>
      </c>
      <c r="IQ115" s="16">
        <v>1.3837529943326401</v>
      </c>
      <c r="IR115" s="16">
        <v>4.1669733590974802</v>
      </c>
      <c r="IS115" s="16">
        <v>4.2628864605247863</v>
      </c>
      <c r="IT115" s="16">
        <v>4.2628867850509797</v>
      </c>
      <c r="IU115" s="16">
        <v>4.2628870895451154</v>
      </c>
      <c r="IV115" s="16">
        <v>4.26288742501995</v>
      </c>
      <c r="IW115" s="16">
        <v>2.8791348259175025</v>
      </c>
      <c r="IX115" s="16">
        <v>9.5914986876682748E-2</v>
      </c>
      <c r="IY115" s="7"/>
    </row>
    <row r="116" spans="99:259" x14ac:dyDescent="0.45">
      <c r="CU116" s="9">
        <v>80</v>
      </c>
      <c r="CV116" s="9" t="s">
        <v>192</v>
      </c>
      <c r="CW116" s="16">
        <v>0</v>
      </c>
      <c r="CX116" s="16">
        <v>7.9524756148049347</v>
      </c>
      <c r="CY116" s="16">
        <v>7.4148760629733834</v>
      </c>
      <c r="CZ116" s="16">
        <v>6.0379854636782788</v>
      </c>
      <c r="DA116" s="16">
        <v>4.2941503027465062</v>
      </c>
      <c r="DB116" s="16">
        <v>1.8904313825917995</v>
      </c>
      <c r="DC116" s="16">
        <v>0.33602785114443667</v>
      </c>
      <c r="DD116" s="16">
        <v>8.4502254906511937E-3</v>
      </c>
      <c r="DE116" s="16">
        <v>0</v>
      </c>
      <c r="DF116" s="7"/>
      <c r="DJ116" s="9">
        <v>76</v>
      </c>
      <c r="DK116" s="9" t="s">
        <v>237</v>
      </c>
      <c r="DL116" s="16">
        <v>0</v>
      </c>
      <c r="DM116" s="16">
        <v>1.914282009079191</v>
      </c>
      <c r="DN116" s="16">
        <v>1.7848744227726525</v>
      </c>
      <c r="DO116" s="16">
        <v>1.6220074466345091</v>
      </c>
      <c r="DP116" s="16">
        <v>1.4659730267507773</v>
      </c>
      <c r="DQ116" s="16">
        <v>1.2944182149279027</v>
      </c>
      <c r="DR116" s="16">
        <v>1.1274027478128308</v>
      </c>
      <c r="DS116" s="16">
        <v>0.95583195797190379</v>
      </c>
      <c r="DT116" s="16">
        <v>0.78417287884659925</v>
      </c>
      <c r="DU116" s="7"/>
      <c r="IO116" s="9">
        <v>85</v>
      </c>
      <c r="IP116" s="9" t="s">
        <v>238</v>
      </c>
      <c r="IQ116" s="16">
        <v>0</v>
      </c>
      <c r="IR116" s="16">
        <v>0</v>
      </c>
      <c r="IS116" s="16">
        <v>1.383752271321512</v>
      </c>
      <c r="IT116" s="16">
        <v>1.5958676276946877</v>
      </c>
      <c r="IU116" s="16">
        <v>1.5958680841781279</v>
      </c>
      <c r="IV116" s="16">
        <v>1.5958682423164994</v>
      </c>
      <c r="IW116" s="16">
        <v>1.3191183817791778</v>
      </c>
      <c r="IX116" s="16">
        <v>0.16969530206230624</v>
      </c>
      <c r="IY116" s="7"/>
    </row>
    <row r="117" spans="99:259" x14ac:dyDescent="0.45">
      <c r="CU117" s="9">
        <v>82</v>
      </c>
      <c r="CV117" s="9" t="s">
        <v>195</v>
      </c>
      <c r="CW117" s="16">
        <v>0</v>
      </c>
      <c r="CX117" s="16">
        <v>0</v>
      </c>
      <c r="CY117" s="16">
        <v>0</v>
      </c>
      <c r="CZ117" s="16">
        <v>8.1845093719146333E-2</v>
      </c>
      <c r="DA117" s="16">
        <v>0.16357044789626751</v>
      </c>
      <c r="DB117" s="16">
        <v>0.3165540519581036</v>
      </c>
      <c r="DC117" s="16">
        <v>0.43642436631004794</v>
      </c>
      <c r="DD117" s="16">
        <v>0.41517940429075456</v>
      </c>
      <c r="DE117" s="16">
        <v>0.33442927942202899</v>
      </c>
      <c r="DF117" s="7"/>
      <c r="DJ117" s="9">
        <v>77</v>
      </c>
      <c r="DK117" s="9" t="s">
        <v>204</v>
      </c>
      <c r="DL117" s="16">
        <v>0</v>
      </c>
      <c r="DM117" s="16">
        <v>0.28159973437114949</v>
      </c>
      <c r="DN117" s="16">
        <v>0.26256328979207</v>
      </c>
      <c r="DO117" s="16">
        <v>0.23860479329855486</v>
      </c>
      <c r="DP117" s="16">
        <v>0.21565142425150502</v>
      </c>
      <c r="DQ117" s="16">
        <v>0.19041491512926118</v>
      </c>
      <c r="DR117" s="16">
        <v>0.16584616949091896</v>
      </c>
      <c r="DS117" s="16">
        <v>0.14060725784266956</v>
      </c>
      <c r="DT117" s="16">
        <v>0.11535528677599262</v>
      </c>
      <c r="DU117" s="7"/>
      <c r="IO117" s="9">
        <v>86</v>
      </c>
      <c r="IP117" s="9" t="s">
        <v>97</v>
      </c>
      <c r="IQ117" s="16">
        <v>1.8768726310193211E-2</v>
      </c>
      <c r="IR117" s="16">
        <v>8.5538561145205208E-2</v>
      </c>
      <c r="IS117" s="16">
        <v>0.21983647172324841</v>
      </c>
      <c r="IT117" s="16">
        <v>0.4894116913355045</v>
      </c>
      <c r="IU117" s="16">
        <v>0.48510027172734815</v>
      </c>
      <c r="IV117" s="16">
        <v>0.41833047966409637</v>
      </c>
      <c r="IW117" s="16">
        <v>0.28403262062467549</v>
      </c>
      <c r="IX117" s="16">
        <v>2.3596739449708092E-2</v>
      </c>
      <c r="IY117" s="7"/>
    </row>
    <row r="118" spans="99:259" x14ac:dyDescent="0.45">
      <c r="CU118" s="9">
        <v>83</v>
      </c>
      <c r="CV118" s="9" t="s">
        <v>198</v>
      </c>
      <c r="CW118" s="16">
        <v>0</v>
      </c>
      <c r="CX118" s="16">
        <v>0</v>
      </c>
      <c r="CY118" s="16">
        <v>0</v>
      </c>
      <c r="CZ118" s="16">
        <v>5.5190906076049637E-2</v>
      </c>
      <c r="DA118" s="16">
        <v>0.16787018570244402</v>
      </c>
      <c r="DB118" s="16">
        <v>0.3074376620643377</v>
      </c>
      <c r="DC118" s="16">
        <v>0.3393042363671272</v>
      </c>
      <c r="DD118" s="16">
        <v>0.29296785338344689</v>
      </c>
      <c r="DE118" s="16">
        <v>0.18277143328075618</v>
      </c>
      <c r="DF118" s="7"/>
      <c r="DJ118" s="9">
        <v>78</v>
      </c>
      <c r="DK118" s="9" t="s">
        <v>206</v>
      </c>
      <c r="DL118" s="16">
        <v>0</v>
      </c>
      <c r="DM118" s="16">
        <v>5.1992937673075917E-2</v>
      </c>
      <c r="DN118" s="16">
        <v>4.7710044403247512E-2</v>
      </c>
      <c r="DO118" s="16">
        <v>4.1228396004484642E-2</v>
      </c>
      <c r="DP118" s="16">
        <v>3.3870900591956951E-2</v>
      </c>
      <c r="DQ118" s="16">
        <v>2.5364430219080396E-2</v>
      </c>
      <c r="DR118" s="16">
        <v>2.2849690203809028E-2</v>
      </c>
      <c r="DS118" s="16">
        <v>2.1484391112188823E-2</v>
      </c>
      <c r="DT118" s="16">
        <v>2.1384650808911561E-2</v>
      </c>
      <c r="DU118" s="7"/>
      <c r="IO118" s="9">
        <v>87</v>
      </c>
      <c r="IP118" s="9" t="s">
        <v>106</v>
      </c>
      <c r="IQ118" s="16">
        <v>0</v>
      </c>
      <c r="IR118" s="16">
        <v>0</v>
      </c>
      <c r="IS118" s="16">
        <v>4.7845001915402537E-2</v>
      </c>
      <c r="IT118" s="16">
        <v>0.14402117932211847</v>
      </c>
      <c r="IU118" s="16">
        <v>0.30480088110972764</v>
      </c>
      <c r="IV118" s="16">
        <v>0.33367339049129452</v>
      </c>
      <c r="IW118" s="16">
        <v>0.53032907889755498</v>
      </c>
      <c r="IX118" s="16">
        <v>1.0284353489309652</v>
      </c>
      <c r="IY118" s="7"/>
    </row>
    <row r="119" spans="99:259" x14ac:dyDescent="0.45">
      <c r="CU119" s="9">
        <v>85</v>
      </c>
      <c r="CV119" s="9" t="s">
        <v>200</v>
      </c>
      <c r="CW119" s="16">
        <v>0</v>
      </c>
      <c r="CX119" s="16">
        <v>0</v>
      </c>
      <c r="CY119" s="16">
        <v>0</v>
      </c>
      <c r="CZ119" s="16">
        <v>3.584629827296424E-2</v>
      </c>
      <c r="DA119" s="16">
        <v>9.2850182167901002E-2</v>
      </c>
      <c r="DB119" s="16">
        <v>0.1816859318810676</v>
      </c>
      <c r="DC119" s="16">
        <v>0.2272206355701151</v>
      </c>
      <c r="DD119" s="16">
        <v>0.2011863480532603</v>
      </c>
      <c r="DE119" s="16">
        <v>0.20826865716246828</v>
      </c>
      <c r="DF119" s="7"/>
      <c r="DJ119" s="9">
        <v>79</v>
      </c>
      <c r="DK119" s="9" t="s">
        <v>209</v>
      </c>
      <c r="DL119" s="16">
        <v>0</v>
      </c>
      <c r="DM119" s="16">
        <v>2.1150471947815219E-4</v>
      </c>
      <c r="DN119" s="16">
        <v>9.6537878400015692E-4</v>
      </c>
      <c r="DO119" s="16">
        <v>3.0055072745631219E-3</v>
      </c>
      <c r="DP119" s="16">
        <v>6.1078266768710846E-3</v>
      </c>
      <c r="DQ119" s="16">
        <v>9.9358463319668133E-3</v>
      </c>
      <c r="DR119" s="16">
        <v>7.8959352581963738E-3</v>
      </c>
      <c r="DS119" s="16">
        <v>4.5823270291517155E-3</v>
      </c>
      <c r="DT119" s="16">
        <v>0</v>
      </c>
      <c r="DU119" s="7"/>
      <c r="IO119" s="9">
        <v>89</v>
      </c>
      <c r="IP119" s="9" t="s">
        <v>239</v>
      </c>
      <c r="IQ119" s="16">
        <v>0.54888265097840649</v>
      </c>
      <c r="IR119" s="16">
        <v>0.53151588290846952</v>
      </c>
      <c r="IS119" s="16">
        <v>0.51414910585680207</v>
      </c>
      <c r="IT119" s="16">
        <v>0.49678234538894495</v>
      </c>
      <c r="IU119" s="16">
        <v>0.47941557847435518</v>
      </c>
      <c r="IV119" s="16">
        <v>0.46204881513694884</v>
      </c>
      <c r="IW119" s="16">
        <v>0.44468204570310527</v>
      </c>
      <c r="IX119" s="16">
        <v>0.4273152332177878</v>
      </c>
      <c r="IY119" s="7"/>
    </row>
    <row r="120" spans="99:259" x14ac:dyDescent="0.45">
      <c r="CU120" s="9">
        <v>89</v>
      </c>
      <c r="CV120" s="9" t="s">
        <v>202</v>
      </c>
      <c r="CW120" s="16">
        <v>0</v>
      </c>
      <c r="CX120" s="16">
        <v>0.32722462257418333</v>
      </c>
      <c r="CY120" s="16">
        <v>0.30510389095809748</v>
      </c>
      <c r="CZ120" s="16">
        <v>0.27726361855196968</v>
      </c>
      <c r="DA120" s="16">
        <v>0.25059135990920567</v>
      </c>
      <c r="DB120" s="16">
        <v>0.22126603587199759</v>
      </c>
      <c r="DC120" s="16">
        <v>0.19271667220462335</v>
      </c>
      <c r="DD120" s="16">
        <v>0.16338854975982989</v>
      </c>
      <c r="DE120" s="16">
        <v>0.13404518819206998</v>
      </c>
      <c r="DF120" s="7"/>
      <c r="DJ120" s="9">
        <v>80</v>
      </c>
      <c r="DK120" s="9" t="s">
        <v>235</v>
      </c>
      <c r="DL120" s="16">
        <v>0</v>
      </c>
      <c r="DM120" s="16">
        <v>0.79866588874392186</v>
      </c>
      <c r="DN120" s="16">
        <v>0.6062538458784662</v>
      </c>
      <c r="DO120" s="16">
        <v>0.3994396760650844</v>
      </c>
      <c r="DP120" s="16">
        <v>0.12996254357151876</v>
      </c>
      <c r="DQ120" s="16">
        <v>3.0780849969563708E-3</v>
      </c>
      <c r="DR120" s="16">
        <v>0</v>
      </c>
      <c r="DS120" s="16">
        <v>0</v>
      </c>
      <c r="DT120" s="16">
        <v>0</v>
      </c>
      <c r="DU120" s="7"/>
      <c r="IO120" s="9">
        <v>90</v>
      </c>
      <c r="IP120" s="9" t="s">
        <v>240</v>
      </c>
      <c r="IQ120" s="16">
        <v>0.72361169516730972</v>
      </c>
      <c r="IR120" s="16">
        <v>0.64742563862875713</v>
      </c>
      <c r="IS120" s="16">
        <v>0.51817824278525082</v>
      </c>
      <c r="IT120" s="16">
        <v>0.30829024883929695</v>
      </c>
      <c r="IU120" s="16">
        <v>0</v>
      </c>
      <c r="IV120" s="16">
        <v>3.4738135329510908E-2</v>
      </c>
      <c r="IW120" s="16">
        <v>0.17927957605254</v>
      </c>
      <c r="IX120" s="16">
        <v>0.48873854176165904</v>
      </c>
      <c r="IY120" s="7"/>
    </row>
    <row r="121" spans="99:259" x14ac:dyDescent="0.45">
      <c r="CU121" s="9">
        <v>91</v>
      </c>
      <c r="CV121" s="9" t="s">
        <v>204</v>
      </c>
      <c r="CW121" s="16">
        <v>0</v>
      </c>
      <c r="CX121" s="16">
        <v>0.46597076909880203</v>
      </c>
      <c r="CY121" s="16">
        <v>0.43447064449382233</v>
      </c>
      <c r="CZ121" s="16">
        <v>0.3948258661971919</v>
      </c>
      <c r="DA121" s="16">
        <v>0.35684429972964099</v>
      </c>
      <c r="DB121" s="16">
        <v>0.31508475904214228</v>
      </c>
      <c r="DC121" s="16">
        <v>0.27443018482368015</v>
      </c>
      <c r="DD121" s="16">
        <v>0.23266666861080268</v>
      </c>
      <c r="DE121" s="16">
        <v>0.19088154262168633</v>
      </c>
      <c r="DF121" s="7"/>
      <c r="DJ121" s="9">
        <v>81</v>
      </c>
      <c r="DK121" s="9" t="s">
        <v>211</v>
      </c>
      <c r="DL121" s="16">
        <v>0</v>
      </c>
      <c r="DM121" s="16">
        <v>3.0329095872469233E-2</v>
      </c>
      <c r="DN121" s="16">
        <v>9.1331727996445553E-2</v>
      </c>
      <c r="DO121" s="16">
        <v>9.1331740117948812E-2</v>
      </c>
      <c r="DP121" s="16">
        <v>9.1331745495866756E-2</v>
      </c>
      <c r="DQ121" s="16">
        <v>9.1331750609176671E-2</v>
      </c>
      <c r="DR121" s="16">
        <v>9.1331756063339264E-2</v>
      </c>
      <c r="DS121" s="16">
        <v>6.1002666249935868E-2</v>
      </c>
      <c r="DT121" s="16">
        <v>0</v>
      </c>
      <c r="DU121" s="7"/>
      <c r="IO121" s="9">
        <v>91</v>
      </c>
      <c r="IP121" s="9" t="s">
        <v>218</v>
      </c>
      <c r="IQ121" s="16">
        <v>6.5211648027511697E-3</v>
      </c>
      <c r="IR121" s="16">
        <v>1.9637545802390247E-2</v>
      </c>
      <c r="IS121" s="16">
        <v>4.6019260062892788E-2</v>
      </c>
      <c r="IT121" s="16">
        <v>9.2561123069457643E-2</v>
      </c>
      <c r="IU121" s="16">
        <v>0.16370353257189835</v>
      </c>
      <c r="IV121" s="16">
        <v>0.14908887282069955</v>
      </c>
      <c r="IW121" s="16">
        <v>0.10702337000089593</v>
      </c>
      <c r="IX121" s="16">
        <v>2.372847580484613E-2</v>
      </c>
      <c r="IY121" s="7"/>
    </row>
    <row r="122" spans="99:259" x14ac:dyDescent="0.45">
      <c r="CU122" s="9">
        <v>92</v>
      </c>
      <c r="CV122" s="9" t="s">
        <v>206</v>
      </c>
      <c r="CW122" s="16">
        <v>0</v>
      </c>
      <c r="CX122" s="16">
        <v>8.6037087733264961E-2</v>
      </c>
      <c r="CY122" s="16">
        <v>7.8949823952837075E-2</v>
      </c>
      <c r="CZ122" s="16">
        <v>6.8224095096217408E-2</v>
      </c>
      <c r="DA122" s="16">
        <v>5.6049028507653788E-2</v>
      </c>
      <c r="DB122" s="16">
        <v>4.1972656397781742E-2</v>
      </c>
      <c r="DC122" s="16">
        <v>3.7811304548792155E-2</v>
      </c>
      <c r="DD122" s="16">
        <v>3.5552029289785146E-2</v>
      </c>
      <c r="DE122" s="16">
        <v>3.5386980619568312E-2</v>
      </c>
      <c r="DF122" s="7"/>
      <c r="DJ122" s="9">
        <v>82</v>
      </c>
      <c r="DK122" s="9" t="s">
        <v>215</v>
      </c>
      <c r="DL122" s="16">
        <v>0</v>
      </c>
      <c r="DM122" s="16">
        <v>4.5040783638332073E-4</v>
      </c>
      <c r="DN122" s="16">
        <v>8.827350686615665E-4</v>
      </c>
      <c r="DO122" s="16">
        <v>3.2104559367503033E-2</v>
      </c>
      <c r="DP122" s="16">
        <v>3.7224575062575919E-2</v>
      </c>
      <c r="DQ122" s="16">
        <v>3.7224586260675895E-2</v>
      </c>
      <c r="DR122" s="16">
        <v>3.6774189427688141E-2</v>
      </c>
      <c r="DS122" s="16">
        <v>3.6341874833186738E-2</v>
      </c>
      <c r="DT122" s="16">
        <v>5.1200677676372279E-3</v>
      </c>
      <c r="DU122" s="7"/>
      <c r="IO122" s="9">
        <v>92</v>
      </c>
      <c r="IP122" s="9" t="s">
        <v>221</v>
      </c>
      <c r="IQ122" s="16">
        <v>1.9813371226882832</v>
      </c>
      <c r="IR122" s="16">
        <v>1.9961804082486512</v>
      </c>
      <c r="IS122" s="16">
        <v>2.009999986277371</v>
      </c>
      <c r="IT122" s="16">
        <v>2.0227959447127573</v>
      </c>
      <c r="IU122" s="16">
        <v>2.0345682092515998</v>
      </c>
      <c r="IV122" s="16">
        <v>2.0453168041851342</v>
      </c>
      <c r="IW122" s="16">
        <v>2.0550417119917261</v>
      </c>
      <c r="IX122" s="16">
        <v>2.0637427907316894</v>
      </c>
      <c r="IY122" s="7"/>
    </row>
    <row r="123" spans="99:259" x14ac:dyDescent="0.45">
      <c r="CU123" s="9">
        <v>93</v>
      </c>
      <c r="CV123" s="9" t="s">
        <v>209</v>
      </c>
      <c r="CW123" s="16">
        <v>0</v>
      </c>
      <c r="CX123" s="16">
        <v>4.9369629840905437E-4</v>
      </c>
      <c r="CY123" s="16">
        <v>2.2533962050560437E-3</v>
      </c>
      <c r="CZ123" s="16">
        <v>7.0154832476282966E-3</v>
      </c>
      <c r="DA123" s="16">
        <v>1.4256946271153129E-2</v>
      </c>
      <c r="DB123" s="16">
        <v>2.3192345625932486E-2</v>
      </c>
      <c r="DC123" s="16">
        <v>1.8430766079674924E-2</v>
      </c>
      <c r="DD123" s="16">
        <v>1.0696110696601487E-2</v>
      </c>
      <c r="DE123" s="16">
        <v>0</v>
      </c>
      <c r="DF123" s="7"/>
      <c r="DJ123" s="9">
        <v>84</v>
      </c>
      <c r="DK123" s="9" t="s">
        <v>236</v>
      </c>
      <c r="DL123" s="16">
        <v>0</v>
      </c>
      <c r="DM123" s="16">
        <v>3.0329107353865244E-2</v>
      </c>
      <c r="DN123" s="16">
        <v>9.1331749861697883E-2</v>
      </c>
      <c r="DO123" s="16">
        <v>9.3433973858137287E-2</v>
      </c>
      <c r="DP123" s="16">
        <v>9.3433980971104558E-2</v>
      </c>
      <c r="DQ123" s="16">
        <v>9.3433987645009042E-2</v>
      </c>
      <c r="DR123" s="16">
        <v>9.3433994997948674E-2</v>
      </c>
      <c r="DS123" s="16">
        <v>6.3104896306741404E-2</v>
      </c>
      <c r="DT123" s="16">
        <v>2.1022653217313962E-3</v>
      </c>
      <c r="DU123" s="7"/>
      <c r="IO123" s="9">
        <v>102</v>
      </c>
      <c r="IP123" s="9" t="s">
        <v>207</v>
      </c>
      <c r="IQ123" s="16">
        <v>2.3486654743575645E-2</v>
      </c>
      <c r="IR123" s="16">
        <v>9.6621291666667344E-2</v>
      </c>
      <c r="IS123" s="16">
        <v>0.23550551219737115</v>
      </c>
      <c r="IT123" s="16">
        <v>0.45666770807939105</v>
      </c>
      <c r="IU123" s="16">
        <v>0.79994838164424109</v>
      </c>
      <c r="IV123" s="16">
        <v>0.82888600418115199</v>
      </c>
      <c r="IW123" s="16">
        <v>0.78367064578410894</v>
      </c>
      <c r="IX123" s="16">
        <v>0.36726064357065796</v>
      </c>
      <c r="IY123" s="7"/>
    </row>
    <row r="124" spans="99:259" x14ac:dyDescent="0.45">
      <c r="CU124" s="9">
        <v>94</v>
      </c>
      <c r="CV124" s="9" t="s">
        <v>235</v>
      </c>
      <c r="CW124" s="16">
        <v>0</v>
      </c>
      <c r="CX124" s="16">
        <v>10.628390128548114</v>
      </c>
      <c r="CY124" s="16">
        <v>8.06783222088381</v>
      </c>
      <c r="CZ124" s="16">
        <v>5.3156154154992512</v>
      </c>
      <c r="DA124" s="16">
        <v>1.729499950660121</v>
      </c>
      <c r="DB124" s="16">
        <v>4.0962170361294431E-2</v>
      </c>
      <c r="DC124" s="16">
        <v>0</v>
      </c>
      <c r="DD124" s="16">
        <v>0</v>
      </c>
      <c r="DE124" s="16">
        <v>0</v>
      </c>
      <c r="DF124" s="7"/>
      <c r="DJ124" s="9">
        <v>85</v>
      </c>
      <c r="DK124" s="9" t="s">
        <v>238</v>
      </c>
      <c r="DL124" s="16">
        <v>0</v>
      </c>
      <c r="DM124" s="16">
        <v>0</v>
      </c>
      <c r="DN124" s="16">
        <v>0</v>
      </c>
      <c r="DO124" s="16">
        <v>3.0329091506902533E-2</v>
      </c>
      <c r="DP124" s="16">
        <v>3.4978237301848507E-2</v>
      </c>
      <c r="DQ124" s="16">
        <v>3.4978247307055566E-2</v>
      </c>
      <c r="DR124" s="16">
        <v>3.4978250773133442E-2</v>
      </c>
      <c r="DS124" s="16">
        <v>2.8912445485064869E-2</v>
      </c>
      <c r="DT124" s="16">
        <v>3.7193827617886723E-3</v>
      </c>
      <c r="DU124" s="7"/>
      <c r="IO124" s="9">
        <v>103</v>
      </c>
      <c r="IP124" s="9" t="s">
        <v>210</v>
      </c>
      <c r="IQ124" s="16">
        <v>0.1511113548094504</v>
      </c>
      <c r="IR124" s="16">
        <v>0.40689731505634102</v>
      </c>
      <c r="IS124" s="16">
        <v>0.83913331253406886</v>
      </c>
      <c r="IT124" s="16">
        <v>1.4170850160615427</v>
      </c>
      <c r="IU124" s="16">
        <v>2.3885564566962434</v>
      </c>
      <c r="IV124" s="16">
        <v>3.1604333461512244</v>
      </c>
      <c r="IW124" s="16">
        <v>2.5140023627798262</v>
      </c>
      <c r="IX124" s="16">
        <v>1.2867490992714012</v>
      </c>
      <c r="IY124" s="7"/>
    </row>
    <row r="125" spans="99:259" x14ac:dyDescent="0.45">
      <c r="CU125" s="9">
        <v>95</v>
      </c>
      <c r="CV125" s="9" t="s">
        <v>211</v>
      </c>
      <c r="CW125" s="16">
        <v>0</v>
      </c>
      <c r="CX125" s="16">
        <v>0.55573627431625117</v>
      </c>
      <c r="CY125" s="16">
        <v>1.6735201885686031</v>
      </c>
      <c r="CZ125" s="16">
        <v>1.6735204106774009</v>
      </c>
      <c r="DA125" s="16">
        <v>1.6735205092198739</v>
      </c>
      <c r="DB125" s="16">
        <v>1.6735206029137915</v>
      </c>
      <c r="DC125" s="16">
        <v>1.6735207028533341</v>
      </c>
      <c r="DD125" s="16">
        <v>1.1177845395605928</v>
      </c>
      <c r="DE125" s="16">
        <v>0</v>
      </c>
      <c r="DF125" s="7"/>
      <c r="DJ125" s="9">
        <v>86</v>
      </c>
      <c r="DK125" s="9" t="s">
        <v>97</v>
      </c>
      <c r="DL125" s="16">
        <v>0</v>
      </c>
      <c r="DM125" s="16">
        <v>1.1911754517412129E-2</v>
      </c>
      <c r="DN125" s="16">
        <v>5.4287878958571872E-2</v>
      </c>
      <c r="DO125" s="16">
        <v>0.13952135280054564</v>
      </c>
      <c r="DP125" s="16">
        <v>0.31060988523093847</v>
      </c>
      <c r="DQ125" s="16">
        <v>0.30787360088509974</v>
      </c>
      <c r="DR125" s="16">
        <v>0.26549750358945318</v>
      </c>
      <c r="DS125" s="16">
        <v>0.18026406245696683</v>
      </c>
      <c r="DT125" s="16">
        <v>1.4975899967362451E-2</v>
      </c>
      <c r="DU125" s="7"/>
      <c r="IO125" s="9">
        <v>105</v>
      </c>
      <c r="IP125" s="9" t="s">
        <v>212</v>
      </c>
      <c r="IQ125" s="16">
        <v>2.3460772140995086E-4</v>
      </c>
      <c r="IR125" s="16">
        <v>4.6199380661891555E-4</v>
      </c>
      <c r="IS125" s="16">
        <v>7.0523414224192171E-2</v>
      </c>
      <c r="IT125" s="16">
        <v>0.18969512832969465</v>
      </c>
      <c r="IU125" s="16">
        <v>0.39273749413247655</v>
      </c>
      <c r="IV125" s="16">
        <v>0.66827975386620708</v>
      </c>
      <c r="IW125" s="16">
        <v>1.1356930542091597</v>
      </c>
      <c r="IX125" s="16">
        <v>1.9273839421924295</v>
      </c>
      <c r="IY125" s="7"/>
    </row>
    <row r="126" spans="99:259" x14ac:dyDescent="0.45">
      <c r="CU126" s="9">
        <v>96</v>
      </c>
      <c r="CV126" s="9" t="s">
        <v>215</v>
      </c>
      <c r="CW126" s="16">
        <v>0</v>
      </c>
      <c r="CX126" s="16">
        <v>4.6320322369316795E-3</v>
      </c>
      <c r="CY126" s="16">
        <v>8.9394911522701955E-3</v>
      </c>
      <c r="CZ126" s="16">
        <v>0.31000407211484621</v>
      </c>
      <c r="DA126" s="16">
        <v>0.35773336450479787</v>
      </c>
      <c r="DB126" s="16">
        <v>0.3577334653037883</v>
      </c>
      <c r="DC126" s="16">
        <v>0.35310152858485933</v>
      </c>
      <c r="DD126" s="16">
        <v>0.34879417532276602</v>
      </c>
      <c r="DE126" s="16">
        <v>4.7729732906401777E-2</v>
      </c>
      <c r="DF126" s="7"/>
      <c r="DJ126" s="9">
        <v>87</v>
      </c>
      <c r="DK126" s="9" t="s">
        <v>106</v>
      </c>
      <c r="DL126" s="16">
        <v>0</v>
      </c>
      <c r="DM126" s="16">
        <v>0</v>
      </c>
      <c r="DN126" s="16">
        <v>0</v>
      </c>
      <c r="DO126" s="16">
        <v>3.0365295347285676E-2</v>
      </c>
      <c r="DP126" s="16">
        <v>9.1404440825670855E-2</v>
      </c>
      <c r="DQ126" s="16">
        <v>0.19344484076674781</v>
      </c>
      <c r="DR126" s="16">
        <v>0.2117690593829106</v>
      </c>
      <c r="DS126" s="16">
        <v>0.3365785028173251</v>
      </c>
      <c r="DT126" s="16">
        <v>0.65270648689898436</v>
      </c>
      <c r="DU126" s="7"/>
      <c r="IO126" s="9">
        <v>106</v>
      </c>
      <c r="IP126" s="9" t="s">
        <v>216</v>
      </c>
      <c r="IQ126" s="16">
        <v>3.5150297225303287E-4</v>
      </c>
      <c r="IR126" s="16">
        <v>6.9212279140838597E-4</v>
      </c>
      <c r="IS126" s="16">
        <v>0.10578515256481121</v>
      </c>
      <c r="IT126" s="16">
        <v>0.28453034088980966</v>
      </c>
      <c r="IU126" s="16">
        <v>0.58904612848417348</v>
      </c>
      <c r="IV126" s="16">
        <v>1.0022285182858264</v>
      </c>
      <c r="IW126" s="16">
        <v>1.7030510358520483</v>
      </c>
      <c r="IX126" s="16">
        <v>2.4395919596986784</v>
      </c>
      <c r="IY126" s="7"/>
    </row>
    <row r="127" spans="99:259" x14ac:dyDescent="0.45">
      <c r="CU127" s="9">
        <v>98</v>
      </c>
      <c r="CV127" s="9" t="s">
        <v>236</v>
      </c>
      <c r="CW127" s="16">
        <v>0</v>
      </c>
      <c r="CX127" s="16">
        <v>0.32485501133274963</v>
      </c>
      <c r="CY127" s="16">
        <v>0.9782541995117604</v>
      </c>
      <c r="CZ127" s="16">
        <v>1.0007711167496904</v>
      </c>
      <c r="DA127" s="16">
        <v>1.0007711929366698</v>
      </c>
      <c r="DB127" s="16">
        <v>1.0007712644208488</v>
      </c>
      <c r="DC127" s="16">
        <v>1.0007713431781708</v>
      </c>
      <c r="DD127" s="16">
        <v>0.67591642463113522</v>
      </c>
      <c r="DE127" s="16">
        <v>2.2517359873054876E-2</v>
      </c>
      <c r="DF127" s="7"/>
      <c r="DJ127" s="9">
        <v>88</v>
      </c>
      <c r="DK127" s="9" t="s">
        <v>241</v>
      </c>
      <c r="DL127" s="16">
        <v>0</v>
      </c>
      <c r="DM127" s="16">
        <v>2.8975122588644409</v>
      </c>
      <c r="DN127" s="16">
        <v>2.8058343090870772</v>
      </c>
      <c r="DO127" s="16">
        <v>2.7141563593097113</v>
      </c>
      <c r="DP127" s="16">
        <v>2.6224784095323517</v>
      </c>
      <c r="DQ127" s="16">
        <v>2.5308004597549858</v>
      </c>
      <c r="DR127" s="16">
        <v>2.4391225099776239</v>
      </c>
      <c r="DS127" s="16">
        <v>2.3474445602002643</v>
      </c>
      <c r="DT127" s="16">
        <v>2.2557666104228979</v>
      </c>
      <c r="DU127" s="7"/>
      <c r="IO127" s="9">
        <v>107</v>
      </c>
      <c r="IP127" s="9" t="s">
        <v>219</v>
      </c>
      <c r="IQ127" s="16">
        <v>0.72600667614799974</v>
      </c>
      <c r="IR127" s="16">
        <v>1.9549189266204776</v>
      </c>
      <c r="IS127" s="16">
        <v>4.031579326080184</v>
      </c>
      <c r="IT127" s="16">
        <v>6.8083284228181107</v>
      </c>
      <c r="IU127" s="16">
        <v>11.234434675266762</v>
      </c>
      <c r="IV127" s="16">
        <v>16.357404804374365</v>
      </c>
      <c r="IW127" s="16">
        <v>14.949801381505459</v>
      </c>
      <c r="IX127" s="16">
        <v>9.2947862988270646</v>
      </c>
      <c r="IY127" s="7"/>
    </row>
    <row r="128" spans="99:259" x14ac:dyDescent="0.45">
      <c r="CU128" s="9">
        <v>99</v>
      </c>
      <c r="CV128" s="9" t="s">
        <v>238</v>
      </c>
      <c r="CW128" s="16">
        <v>0</v>
      </c>
      <c r="CX128" s="16">
        <v>0</v>
      </c>
      <c r="CY128" s="16">
        <v>0</v>
      </c>
      <c r="CZ128" s="16">
        <v>0.17095486542467575</v>
      </c>
      <c r="DA128" s="16">
        <v>0.1962890849979442</v>
      </c>
      <c r="DB128" s="16">
        <v>0.19628913623382666</v>
      </c>
      <c r="DC128" s="16">
        <v>0.19628914556614493</v>
      </c>
      <c r="DD128" s="16">
        <v>0.1620982336551165</v>
      </c>
      <c r="DE128" s="16">
        <v>2.0267700813313715E-2</v>
      </c>
      <c r="DF128" s="7"/>
      <c r="DJ128" s="9">
        <v>89</v>
      </c>
      <c r="DK128" s="9" t="s">
        <v>239</v>
      </c>
      <c r="DL128" s="16">
        <v>0</v>
      </c>
      <c r="DM128" s="16">
        <v>0.8727198326302541</v>
      </c>
      <c r="DN128" s="16">
        <v>0.84510678474778422</v>
      </c>
      <c r="DO128" s="16">
        <v>0.81749372258442132</v>
      </c>
      <c r="DP128" s="16">
        <v>0.7898806867892102</v>
      </c>
      <c r="DQ128" s="16">
        <v>0.76226764074373377</v>
      </c>
      <c r="DR128" s="16">
        <v>0.7346546003859562</v>
      </c>
      <c r="DS128" s="16">
        <v>0.70704155033488381</v>
      </c>
      <c r="DT128" s="16">
        <v>0.67942843183224821</v>
      </c>
      <c r="DU128" s="7"/>
      <c r="IO128" s="9">
        <v>108</v>
      </c>
      <c r="IP128" s="9" t="s">
        <v>222</v>
      </c>
      <c r="IQ128" s="16">
        <v>0.5989554796232307</v>
      </c>
      <c r="IR128" s="16">
        <v>1.6128079941522913</v>
      </c>
      <c r="IS128" s="16">
        <v>3.3260525890200285</v>
      </c>
      <c r="IT128" s="16">
        <v>5.1749078286223851</v>
      </c>
      <c r="IU128" s="16">
        <v>4.161569977438301</v>
      </c>
      <c r="IV128" s="16">
        <v>2.4483265416343167</v>
      </c>
      <c r="IW128" s="16">
        <v>5.1722581735386011E-4</v>
      </c>
      <c r="IX128" s="16">
        <v>0</v>
      </c>
      <c r="IY128" s="7"/>
    </row>
    <row r="129" spans="99:259" x14ac:dyDescent="0.45">
      <c r="CU129" s="9">
        <v>100</v>
      </c>
      <c r="CV129" s="9" t="s">
        <v>97</v>
      </c>
      <c r="CW129" s="16">
        <v>0</v>
      </c>
      <c r="CX129" s="16">
        <v>3.1262325968897775E-2</v>
      </c>
      <c r="CY129" s="16">
        <v>0.14247820215586973</v>
      </c>
      <c r="CZ129" s="16">
        <v>0.36617292645650079</v>
      </c>
      <c r="DA129" s="16">
        <v>0.8151937203757238</v>
      </c>
      <c r="DB129" s="16">
        <v>0.80801235905416802</v>
      </c>
      <c r="DC129" s="16">
        <v>0.69679655411042762</v>
      </c>
      <c r="DD129" s="16">
        <v>0.47310191565564336</v>
      </c>
      <c r="DE129" s="16">
        <v>3.9304156727954863E-2</v>
      </c>
      <c r="DF129" s="7"/>
      <c r="DJ129" s="9">
        <v>90</v>
      </c>
      <c r="DK129" s="9" t="s">
        <v>240</v>
      </c>
      <c r="DL129" s="16">
        <v>0</v>
      </c>
      <c r="DM129" s="16">
        <v>0.21619639469550325</v>
      </c>
      <c r="DN129" s="16">
        <v>0.19343397825073516</v>
      </c>
      <c r="DO129" s="16">
        <v>0.15481821071717164</v>
      </c>
      <c r="DP129" s="16">
        <v>9.2109125327811056E-2</v>
      </c>
      <c r="DQ129" s="16">
        <v>0</v>
      </c>
      <c r="DR129" s="16">
        <v>1.0378853281176255E-2</v>
      </c>
      <c r="DS129" s="16">
        <v>5.3564084499954916E-2</v>
      </c>
      <c r="DT129" s="16">
        <v>0.14602239209687917</v>
      </c>
      <c r="DU129" s="7"/>
      <c r="IO129" s="9">
        <v>109</v>
      </c>
      <c r="IP129" s="9" t="s">
        <v>224</v>
      </c>
      <c r="IQ129" s="16">
        <v>1.0890095545316889</v>
      </c>
      <c r="IR129" s="16">
        <v>2.9323774579695328</v>
      </c>
      <c r="IS129" s="16">
        <v>6.0473676359166806</v>
      </c>
      <c r="IT129" s="16">
        <v>10.212491506143285</v>
      </c>
      <c r="IU129" s="16">
        <v>17.123107782471518</v>
      </c>
      <c r="IV129" s="16">
        <v>15.275514731075916</v>
      </c>
      <c r="IW129" s="16">
        <v>10.021390871375878</v>
      </c>
      <c r="IX129" s="16">
        <v>1.2674096231589413</v>
      </c>
      <c r="IY129" s="7"/>
    </row>
    <row r="130" spans="99:259" x14ac:dyDescent="0.45">
      <c r="CU130" s="9">
        <v>101</v>
      </c>
      <c r="CV130" s="9" t="s">
        <v>106</v>
      </c>
      <c r="CW130" s="16">
        <v>0</v>
      </c>
      <c r="CX130" s="16">
        <v>0</v>
      </c>
      <c r="CY130" s="16">
        <v>0</v>
      </c>
      <c r="CZ130" s="16">
        <v>4.6100585618279413E-2</v>
      </c>
      <c r="DA130" s="16">
        <v>0.13627425892878603</v>
      </c>
      <c r="DB130" s="16">
        <v>0.28284940210652121</v>
      </c>
      <c r="DC130" s="16">
        <v>0.30841928887953157</v>
      </c>
      <c r="DD130" s="16">
        <v>0.47253900109700214</v>
      </c>
      <c r="DE130" s="16">
        <v>0.87790347813557279</v>
      </c>
      <c r="DF130" s="7"/>
      <c r="DJ130" s="9">
        <v>91</v>
      </c>
      <c r="DK130" s="9" t="s">
        <v>218</v>
      </c>
      <c r="DL130" s="16">
        <v>0</v>
      </c>
      <c r="DM130" s="16">
        <v>7.7934191997493345E-3</v>
      </c>
      <c r="DN130" s="16">
        <v>2.3468756138127142E-2</v>
      </c>
      <c r="DO130" s="16">
        <v>5.4997442294526744E-2</v>
      </c>
      <c r="DP130" s="16">
        <v>0.11061944537508689</v>
      </c>
      <c r="DQ130" s="16">
        <v>0.19564146780562577</v>
      </c>
      <c r="DR130" s="16">
        <v>0.17817554364208618</v>
      </c>
      <c r="DS130" s="16">
        <v>0.12790322155866632</v>
      </c>
      <c r="DT130" s="16">
        <v>2.8357810991106718E-2</v>
      </c>
      <c r="DU130" s="7"/>
      <c r="IO130" s="9">
        <v>110</v>
      </c>
      <c r="IP130" s="9" t="s">
        <v>225</v>
      </c>
      <c r="IQ130" s="16">
        <v>7.7315913126027353E-4</v>
      </c>
      <c r="IR130" s="16">
        <v>1.5130378453145992E-3</v>
      </c>
      <c r="IS130" s="16">
        <v>0.54087397503317391</v>
      </c>
      <c r="IT130" s="16">
        <v>1.4458689112822769</v>
      </c>
      <c r="IU130" s="16">
        <v>2.9625018806999348</v>
      </c>
      <c r="IV130" s="16">
        <v>4.9582218653088432</v>
      </c>
      <c r="IW130" s="16">
        <v>8.2750818616255639</v>
      </c>
      <c r="IX130" s="16">
        <v>13.767559502328865</v>
      </c>
      <c r="IY130" s="7"/>
    </row>
    <row r="131" spans="99:259" x14ac:dyDescent="0.45">
      <c r="CU131" s="9">
        <v>103</v>
      </c>
      <c r="CV131" s="9" t="s">
        <v>239</v>
      </c>
      <c r="CW131" s="16">
        <v>0</v>
      </c>
      <c r="CX131" s="16">
        <v>1.7993339461071347</v>
      </c>
      <c r="CY131" s="16">
        <v>1.7424026234160195</v>
      </c>
      <c r="CZ131" s="16">
        <v>1.6854712712812099</v>
      </c>
      <c r="DA131" s="16">
        <v>1.6285399735110511</v>
      </c>
      <c r="DB131" s="16">
        <v>1.5716086546073655</v>
      </c>
      <c r="DC131" s="16">
        <v>1.5146773474303172</v>
      </c>
      <c r="DD131" s="16">
        <v>1.4577460202680737</v>
      </c>
      <c r="DE131" s="16">
        <v>1.4008145519755217</v>
      </c>
      <c r="DF131" s="7"/>
      <c r="DJ131" s="9">
        <v>92</v>
      </c>
      <c r="DK131" s="9" t="s">
        <v>221</v>
      </c>
      <c r="DL131" s="16">
        <v>0</v>
      </c>
      <c r="DM131" s="16">
        <v>4.0424057835812404</v>
      </c>
      <c r="DN131" s="16">
        <v>4.0726896674844282</v>
      </c>
      <c r="DO131" s="16">
        <v>4.1008849410248311</v>
      </c>
      <c r="DP131" s="16">
        <v>4.1269917836178234</v>
      </c>
      <c r="DQ131" s="16">
        <v>4.1510100436669237</v>
      </c>
      <c r="DR131" s="16">
        <v>4.1729397707321194</v>
      </c>
      <c r="DS131" s="16">
        <v>4.1927809290650426</v>
      </c>
      <c r="DT131" s="16">
        <v>4.2105332290744961</v>
      </c>
      <c r="DU131" s="7"/>
      <c r="IO131" s="9">
        <v>111</v>
      </c>
      <c r="IP131" s="9" t="s">
        <v>228</v>
      </c>
      <c r="IQ131" s="16">
        <v>1.1597147873484352E-3</v>
      </c>
      <c r="IR131" s="16">
        <v>2.2695308550499103E-3</v>
      </c>
      <c r="IS131" s="16">
        <v>0.81135030187323087</v>
      </c>
      <c r="IT131" s="16">
        <v>2.1689399147903132</v>
      </c>
      <c r="IU131" s="16">
        <v>4.4441096508604545</v>
      </c>
      <c r="IV131" s="16">
        <v>7.4381245339188933</v>
      </c>
      <c r="IW131" s="16">
        <v>12.414305602725049</v>
      </c>
      <c r="IX131" s="16">
        <v>17.145613122753005</v>
      </c>
      <c r="IY131" s="7"/>
    </row>
    <row r="132" spans="99:259" x14ac:dyDescent="0.45">
      <c r="CU132" s="9">
        <v>104</v>
      </c>
      <c r="CV132" s="9" t="s">
        <v>240</v>
      </c>
      <c r="CW132" s="16">
        <v>0</v>
      </c>
      <c r="CX132" s="16">
        <v>2.3721448275000316</v>
      </c>
      <c r="CY132" s="16">
        <v>2.122391594996285</v>
      </c>
      <c r="CZ132" s="16">
        <v>1.6986926089715568</v>
      </c>
      <c r="DA132" s="16">
        <v>1.010637506326852</v>
      </c>
      <c r="DB132" s="16">
        <v>0</v>
      </c>
      <c r="DC132" s="16">
        <v>0.11387860172691437</v>
      </c>
      <c r="DD132" s="16">
        <v>0.587714546143565</v>
      </c>
      <c r="DE132" s="16">
        <v>1.6021833416771498</v>
      </c>
      <c r="DF132" s="7"/>
      <c r="DJ132" s="9">
        <v>93</v>
      </c>
      <c r="DK132" s="9" t="s">
        <v>242</v>
      </c>
      <c r="DL132" s="16">
        <v>113.5</v>
      </c>
      <c r="DM132" s="16">
        <v>0</v>
      </c>
      <c r="DN132" s="16">
        <v>0</v>
      </c>
      <c r="DO132" s="16">
        <v>0</v>
      </c>
      <c r="DP132" s="16">
        <v>0</v>
      </c>
      <c r="DQ132" s="16">
        <v>0</v>
      </c>
      <c r="DR132" s="16">
        <v>0</v>
      </c>
      <c r="DS132" s="16">
        <v>0</v>
      </c>
      <c r="DT132" s="16">
        <v>0</v>
      </c>
      <c r="DU132" s="7"/>
      <c r="IO132" s="9">
        <v>112</v>
      </c>
      <c r="IP132" s="9" t="s">
        <v>230</v>
      </c>
      <c r="IQ132" s="16">
        <v>8.3868044241006315E-2</v>
      </c>
      <c r="IR132" s="16">
        <v>0.29426065637223808</v>
      </c>
      <c r="IS132" s="16">
        <v>0.71325552293552719</v>
      </c>
      <c r="IT132" s="16">
        <v>1.2578074048157322</v>
      </c>
      <c r="IU132" s="16">
        <v>1.047508656694647</v>
      </c>
      <c r="IV132" s="16">
        <v>0.62851600180526612</v>
      </c>
      <c r="IW132" s="16">
        <v>0</v>
      </c>
      <c r="IX132" s="16">
        <v>0</v>
      </c>
      <c r="IY132" s="7"/>
    </row>
    <row r="133" spans="99:259" x14ac:dyDescent="0.45">
      <c r="CU133" s="9">
        <v>105</v>
      </c>
      <c r="CV133" s="9" t="s">
        <v>218</v>
      </c>
      <c r="CW133" s="16">
        <v>0</v>
      </c>
      <c r="CX133" s="16">
        <v>0.11641962599044658</v>
      </c>
      <c r="CY133" s="16">
        <v>0.35058088651892816</v>
      </c>
      <c r="CZ133" s="16">
        <v>0.82156258995614007</v>
      </c>
      <c r="DA133" s="16">
        <v>1.6524549915462603</v>
      </c>
      <c r="DB133" s="16">
        <v>2.9225306539247242</v>
      </c>
      <c r="DC133" s="16">
        <v>2.6616212499031646</v>
      </c>
      <c r="DD133" s="16">
        <v>1.9106434332843383</v>
      </c>
      <c r="DE133" s="16">
        <v>0.42361454771977403</v>
      </c>
      <c r="DF133" s="7"/>
      <c r="DJ133" s="9">
        <v>96</v>
      </c>
      <c r="DK133" s="9" t="s">
        <v>243</v>
      </c>
      <c r="DL133" s="16">
        <v>68.400000000000006</v>
      </c>
      <c r="DM133" s="16">
        <v>62.099347735151021</v>
      </c>
      <c r="DN133" s="16">
        <v>64.052622396061309</v>
      </c>
      <c r="DO133" s="16">
        <v>65.809094646091594</v>
      </c>
      <c r="DP133" s="16">
        <v>67.313556668837379</v>
      </c>
      <c r="DQ133" s="16">
        <v>68.642722712922151</v>
      </c>
      <c r="DR133" s="16">
        <v>69.998135840820652</v>
      </c>
      <c r="DS133" s="16">
        <v>71.380314715781552</v>
      </c>
      <c r="DT133" s="16">
        <v>72.802840562931095</v>
      </c>
      <c r="DU133" s="7"/>
      <c r="IO133" s="9">
        <v>115</v>
      </c>
      <c r="IP133" s="9" t="s">
        <v>231</v>
      </c>
      <c r="IQ133" s="16">
        <v>0.38162387042095669</v>
      </c>
      <c r="IR133" s="16">
        <v>1.0268939696009916</v>
      </c>
      <c r="IS133" s="16">
        <v>2.1205557629787344</v>
      </c>
      <c r="IT133" s="16">
        <v>3.6058990099784363</v>
      </c>
      <c r="IU133" s="16">
        <v>3.6274344998210974</v>
      </c>
      <c r="IV133" s="16">
        <v>2.5337754500199163</v>
      </c>
      <c r="IW133" s="16">
        <v>0.66680967739126018</v>
      </c>
      <c r="IX133" s="16">
        <v>0</v>
      </c>
      <c r="IY133" s="7"/>
    </row>
    <row r="134" spans="99:259" x14ac:dyDescent="0.45">
      <c r="CU134" s="9">
        <v>106</v>
      </c>
      <c r="CV134" s="9" t="s">
        <v>221</v>
      </c>
      <c r="CW134" s="16">
        <v>0</v>
      </c>
      <c r="CX134" s="16">
        <v>2.0281889457846489</v>
      </c>
      <c r="CY134" s="16">
        <v>2.0433832241070631</v>
      </c>
      <c r="CZ134" s="16">
        <v>2.0575295877280246</v>
      </c>
      <c r="DA134" s="16">
        <v>2.0706281266652864</v>
      </c>
      <c r="DB134" s="16">
        <v>2.082678764858616</v>
      </c>
      <c r="DC134" s="16">
        <v>2.0936815271736591</v>
      </c>
      <c r="DD134" s="16">
        <v>2.1036363956744553</v>
      </c>
      <c r="DE134" s="16">
        <v>2.1125432250649285</v>
      </c>
      <c r="DF134" s="7"/>
      <c r="DJ134" s="9">
        <v>97</v>
      </c>
      <c r="DK134" s="9" t="s">
        <v>244</v>
      </c>
      <c r="DL134" s="16">
        <v>7.3</v>
      </c>
      <c r="DM134" s="16">
        <v>4.6376889034232631</v>
      </c>
      <c r="DN134" s="16">
        <v>2.0611956929548758</v>
      </c>
      <c r="DO134" s="16">
        <v>0</v>
      </c>
      <c r="DP134" s="16">
        <v>0</v>
      </c>
      <c r="DQ134" s="16">
        <v>0</v>
      </c>
      <c r="DR134" s="16">
        <v>4.8123875661730953</v>
      </c>
      <c r="DS134" s="16">
        <v>9.4444099494196738</v>
      </c>
      <c r="DT134" s="16">
        <v>14.179294881413291</v>
      </c>
      <c r="DU134" s="7"/>
      <c r="IO134" s="9">
        <v>116</v>
      </c>
      <c r="IP134" s="9" t="s">
        <v>232</v>
      </c>
      <c r="IQ134" s="16">
        <v>3.3771432152241809E-4</v>
      </c>
      <c r="IR134" s="16">
        <v>6.9648419857610351E-4</v>
      </c>
      <c r="IS134" s="16">
        <v>0.22093086002083842</v>
      </c>
      <c r="IT134" s="16">
        <v>0.59205941038747767</v>
      </c>
      <c r="IU134" s="16">
        <v>1.1586989991750281</v>
      </c>
      <c r="IV134" s="16">
        <v>1.8571623894193294</v>
      </c>
      <c r="IW134" s="16">
        <v>1.497224055159547</v>
      </c>
      <c r="IX134" s="16">
        <v>0.93022664509952657</v>
      </c>
      <c r="IY134" s="7"/>
    </row>
    <row r="135" spans="99:259" x14ac:dyDescent="0.45">
      <c r="CU135" s="9">
        <v>113</v>
      </c>
      <c r="CV135" s="9" t="s">
        <v>125</v>
      </c>
      <c r="CW135" s="16">
        <v>0</v>
      </c>
      <c r="CX135" s="16">
        <v>3.9387527502145921E-2</v>
      </c>
      <c r="CY135" s="16">
        <v>0.1518836564753549</v>
      </c>
      <c r="CZ135" s="16">
        <v>0.24162741828402881</v>
      </c>
      <c r="DA135" s="16">
        <v>4.5079749168757892E-2</v>
      </c>
      <c r="DB135" s="16">
        <v>1.3886883121502692E-2</v>
      </c>
      <c r="DC135" s="16">
        <v>0</v>
      </c>
      <c r="DD135" s="16">
        <v>0</v>
      </c>
      <c r="DE135" s="16">
        <v>0</v>
      </c>
      <c r="DF135" s="7"/>
      <c r="DJ135" s="9">
        <v>98</v>
      </c>
      <c r="DK135" s="9" t="s">
        <v>245</v>
      </c>
      <c r="DL135" s="16">
        <v>31.2</v>
      </c>
      <c r="DM135" s="16">
        <v>34.106083964716184</v>
      </c>
      <c r="DN135" s="16">
        <v>36.037933690822484</v>
      </c>
      <c r="DO135" s="16">
        <v>37.593552347927641</v>
      </c>
      <c r="DP135" s="16">
        <v>39.805387114845686</v>
      </c>
      <c r="DQ135" s="16">
        <v>42.005830700470455</v>
      </c>
      <c r="DR135" s="16">
        <v>45.533117431452546</v>
      </c>
      <c r="DS135" s="16">
        <v>47.858199891901123</v>
      </c>
      <c r="DT135" s="16">
        <v>49.019802131734721</v>
      </c>
      <c r="DU135" s="7"/>
      <c r="IO135" s="9">
        <v>117</v>
      </c>
      <c r="IP135" s="9" t="s">
        <v>233</v>
      </c>
      <c r="IQ135" s="16">
        <v>5.0678126342819146E-4</v>
      </c>
      <c r="IR135" s="16">
        <v>1.0073221397758284E-3</v>
      </c>
      <c r="IS135" s="16">
        <v>0.31045457629431</v>
      </c>
      <c r="IT135" s="16">
        <v>0.83337457903586032</v>
      </c>
      <c r="IU135" s="16">
        <v>1.7097179817229695</v>
      </c>
      <c r="IV135" s="16">
        <v>1.7855507243908975</v>
      </c>
      <c r="IW135" s="16">
        <v>1.2621288884667845</v>
      </c>
      <c r="IX135" s="16">
        <v>0.38528607880273746</v>
      </c>
      <c r="IY135" s="7"/>
    </row>
    <row r="136" spans="99:259" x14ac:dyDescent="0.45">
      <c r="CU136" s="9">
        <v>116</v>
      </c>
      <c r="CV136" s="9" t="s">
        <v>223</v>
      </c>
      <c r="CW136" s="16">
        <v>0</v>
      </c>
      <c r="CX136" s="16">
        <v>0</v>
      </c>
      <c r="CY136" s="16">
        <v>0</v>
      </c>
      <c r="CZ136" s="16">
        <v>1.2495968907395751</v>
      </c>
      <c r="DA136" s="16">
        <v>1.2523512367421952</v>
      </c>
      <c r="DB136" s="16">
        <v>4.1544182752299257</v>
      </c>
      <c r="DC136" s="16">
        <v>5.9783351231725499</v>
      </c>
      <c r="DD136" s="16">
        <v>5.9718110635681416</v>
      </c>
      <c r="DE136" s="16">
        <v>0</v>
      </c>
      <c r="DF136" s="7"/>
      <c r="DJ136" s="9">
        <v>99</v>
      </c>
      <c r="DK136" s="9" t="s">
        <v>246</v>
      </c>
      <c r="DL136" s="16">
        <v>7.4</v>
      </c>
      <c r="DM136" s="16">
        <v>8.2314193496032697</v>
      </c>
      <c r="DN136" s="16">
        <v>8.6862118223089144</v>
      </c>
      <c r="DO136" s="16">
        <v>8.7671977584037517</v>
      </c>
      <c r="DP136" s="16">
        <v>8.8148262573518945</v>
      </c>
      <c r="DQ136" s="16">
        <v>8.8585244657382276</v>
      </c>
      <c r="DR136" s="16">
        <v>8.8782684515725467</v>
      </c>
      <c r="DS136" s="16">
        <v>8.8963472231167184</v>
      </c>
      <c r="DT136" s="16">
        <v>8.9162611701080632</v>
      </c>
      <c r="DU136" s="7"/>
      <c r="IO136" s="9">
        <v>120</v>
      </c>
      <c r="IP136" s="9" t="s">
        <v>247</v>
      </c>
      <c r="IQ136" s="16">
        <v>1.9049279627301743</v>
      </c>
      <c r="IR136" s="16">
        <v>3.2774550742482664</v>
      </c>
      <c r="IS136" s="16">
        <v>4.508334724894044</v>
      </c>
      <c r="IT136" s="16">
        <v>5.0994095743584715</v>
      </c>
      <c r="IU136" s="16">
        <v>6.4022881114711172</v>
      </c>
      <c r="IV136" s="16">
        <v>7.8464062166070612</v>
      </c>
      <c r="IW136" s="16">
        <v>7.6880146854644389</v>
      </c>
      <c r="IX136" s="16">
        <v>7.5666215390037923</v>
      </c>
      <c r="IY136" s="7"/>
    </row>
    <row r="137" spans="99:259" x14ac:dyDescent="0.45">
      <c r="CU137" s="9">
        <v>120</v>
      </c>
      <c r="CV137" s="9" t="s">
        <v>66</v>
      </c>
      <c r="CW137" s="16">
        <v>0</v>
      </c>
      <c r="CX137" s="16">
        <v>0</v>
      </c>
      <c r="CY137" s="16">
        <v>0</v>
      </c>
      <c r="CZ137" s="16">
        <v>7.8206167827513703E-2</v>
      </c>
      <c r="DA137" s="16">
        <v>0.15911931525763159</v>
      </c>
      <c r="DB137" s="16">
        <v>0.80174535482436882</v>
      </c>
      <c r="DC137" s="16">
        <v>2.329152594931402</v>
      </c>
      <c r="DD137" s="16">
        <v>2.943041932192922</v>
      </c>
      <c r="DE137" s="16">
        <v>3.3852727377132834</v>
      </c>
      <c r="DF137" s="7"/>
      <c r="DJ137" s="9">
        <v>100</v>
      </c>
      <c r="DK137" s="9" t="s">
        <v>248</v>
      </c>
      <c r="DL137" s="16">
        <v>34.299999999999997</v>
      </c>
      <c r="DM137" s="16">
        <v>43.524501082704028</v>
      </c>
      <c r="DN137" s="16">
        <v>45.975987691008143</v>
      </c>
      <c r="DO137" s="16">
        <v>47.724498384346902</v>
      </c>
      <c r="DP137" s="16">
        <v>40.05832065268249</v>
      </c>
      <c r="DQ137" s="16">
        <v>24.59906759579825</v>
      </c>
      <c r="DR137" s="16">
        <v>5.4155490824119612</v>
      </c>
      <c r="DS137" s="16">
        <v>7.0790843727067054</v>
      </c>
      <c r="DT137" s="16">
        <v>0.69861076627103313</v>
      </c>
      <c r="DU137" s="7"/>
      <c r="IO137" s="9">
        <v>121</v>
      </c>
      <c r="IP137" s="9" t="s">
        <v>249</v>
      </c>
      <c r="IQ137" s="16">
        <v>9.2834617294136272</v>
      </c>
      <c r="IR137" s="16">
        <v>27.425742814746275</v>
      </c>
      <c r="IS137" s="16">
        <v>27.48195024069868</v>
      </c>
      <c r="IT137" s="16">
        <v>28.001542498414171</v>
      </c>
      <c r="IU137" s="16">
        <v>29.60312545255146</v>
      </c>
      <c r="IV137" s="16">
        <v>30.367638178441386</v>
      </c>
      <c r="IW137" s="16">
        <v>29.830229352469512</v>
      </c>
      <c r="IX137" s="16">
        <v>28.646041455480304</v>
      </c>
      <c r="IY137" s="7"/>
    </row>
    <row r="138" spans="99:259" x14ac:dyDescent="0.45">
      <c r="CU138" s="9">
        <v>121</v>
      </c>
      <c r="CV138" s="9" t="s">
        <v>41</v>
      </c>
      <c r="CW138" s="16">
        <v>0</v>
      </c>
      <c r="CX138" s="16">
        <v>0</v>
      </c>
      <c r="CY138" s="16">
        <v>9.162435666499899E-2</v>
      </c>
      <c r="CZ138" s="16">
        <v>0.3691356340141288</v>
      </c>
      <c r="DA138" s="16">
        <v>0.76692646032473533</v>
      </c>
      <c r="DB138" s="16">
        <v>0.99844392821795169</v>
      </c>
      <c r="DC138" s="16">
        <v>1.15581449504198</v>
      </c>
      <c r="DD138" s="16">
        <v>1.1383720460518811</v>
      </c>
      <c r="DE138" s="16">
        <v>0.69332688632611528</v>
      </c>
      <c r="DF138" s="7"/>
      <c r="DJ138" s="9">
        <v>101</v>
      </c>
      <c r="DK138" s="9" t="s">
        <v>250</v>
      </c>
      <c r="DL138" s="16">
        <v>19.8</v>
      </c>
      <c r="DM138" s="16">
        <v>0</v>
      </c>
      <c r="DN138" s="16">
        <v>0</v>
      </c>
      <c r="DO138" s="16">
        <v>0</v>
      </c>
      <c r="DP138" s="16">
        <v>0</v>
      </c>
      <c r="DQ138" s="16">
        <v>0</v>
      </c>
      <c r="DR138" s="16">
        <v>0</v>
      </c>
      <c r="DS138" s="16">
        <v>0</v>
      </c>
      <c r="DT138" s="16">
        <v>0</v>
      </c>
      <c r="DU138" s="7"/>
      <c r="IO138" s="9">
        <v>124</v>
      </c>
      <c r="IP138" s="9" t="s">
        <v>72</v>
      </c>
      <c r="IQ138" s="16">
        <v>213.84134746625693</v>
      </c>
      <c r="IR138" s="16">
        <v>304.92750046028908</v>
      </c>
      <c r="IS138" s="16">
        <v>269.4834174970905</v>
      </c>
      <c r="IT138" s="16">
        <v>106.9815446317446</v>
      </c>
      <c r="IU138" s="16">
        <v>37.435172131712591</v>
      </c>
      <c r="IV138" s="16">
        <v>9.4829902953171654</v>
      </c>
      <c r="IW138" s="16">
        <v>0.18836632363948547</v>
      </c>
      <c r="IX138" s="16">
        <v>0</v>
      </c>
      <c r="IY138" s="7"/>
    </row>
    <row r="139" spans="99:259" x14ac:dyDescent="0.45">
      <c r="CU139" s="9">
        <v>123</v>
      </c>
      <c r="CV139" s="9" t="s">
        <v>54</v>
      </c>
      <c r="CW139" s="16">
        <v>0</v>
      </c>
      <c r="CX139" s="16">
        <v>0</v>
      </c>
      <c r="CY139" s="16">
        <v>0</v>
      </c>
      <c r="CZ139" s="16">
        <v>0</v>
      </c>
      <c r="DA139" s="16">
        <v>1.2041763974638535E-4</v>
      </c>
      <c r="DB139" s="16">
        <v>0</v>
      </c>
      <c r="DC139" s="16">
        <v>0</v>
      </c>
      <c r="DD139" s="16">
        <v>0</v>
      </c>
      <c r="DE139" s="16">
        <v>0</v>
      </c>
      <c r="DF139" s="7"/>
      <c r="DJ139" s="9">
        <v>102</v>
      </c>
      <c r="DK139" s="9" t="s">
        <v>251</v>
      </c>
      <c r="DL139" s="16">
        <v>0</v>
      </c>
      <c r="DM139" s="16">
        <v>4.5563183516964062E-2</v>
      </c>
      <c r="DN139" s="16">
        <v>0</v>
      </c>
      <c r="DO139" s="16">
        <v>1.5874012872281123E-4</v>
      </c>
      <c r="DP139" s="16">
        <v>6.2616172762125286</v>
      </c>
      <c r="DQ139" s="16">
        <v>16.837603035634434</v>
      </c>
      <c r="DR139" s="16">
        <v>29.014752194860272</v>
      </c>
      <c r="DS139" s="16">
        <v>28.542610949368566</v>
      </c>
      <c r="DT139" s="16">
        <v>30.724681867782323</v>
      </c>
      <c r="DU139" s="7"/>
      <c r="IO139" s="9">
        <v>125</v>
      </c>
      <c r="IP139" s="9" t="s">
        <v>82</v>
      </c>
      <c r="IQ139" s="16">
        <v>0</v>
      </c>
      <c r="IR139" s="16">
        <v>2.3427950728125837</v>
      </c>
      <c r="IS139" s="16">
        <v>70.185470171471891</v>
      </c>
      <c r="IT139" s="16">
        <v>150.51353620493239</v>
      </c>
      <c r="IU139" s="16">
        <v>174.61379506261304</v>
      </c>
      <c r="IV139" s="16">
        <v>175.27041149945953</v>
      </c>
      <c r="IW139" s="16">
        <v>215.29106866658245</v>
      </c>
      <c r="IX139" s="16">
        <v>218.77896785654352</v>
      </c>
      <c r="IY139" s="7"/>
    </row>
    <row r="140" spans="99:259" x14ac:dyDescent="0.45">
      <c r="CU140" s="9">
        <v>132</v>
      </c>
      <c r="CV140" s="9" t="s">
        <v>229</v>
      </c>
      <c r="CW140" s="16">
        <v>0</v>
      </c>
      <c r="CX140" s="16">
        <v>0</v>
      </c>
      <c r="CY140" s="16">
        <v>0</v>
      </c>
      <c r="CZ140" s="16">
        <v>0</v>
      </c>
      <c r="DA140" s="16">
        <v>0</v>
      </c>
      <c r="DB140" s="16">
        <v>0</v>
      </c>
      <c r="DC140" s="16">
        <v>0</v>
      </c>
      <c r="DD140" s="16">
        <v>2.0837055007464106E-2</v>
      </c>
      <c r="DE140" s="16">
        <v>6.087038641064834E-2</v>
      </c>
      <c r="DF140" s="7"/>
      <c r="DJ140" s="9">
        <v>104</v>
      </c>
      <c r="DK140" s="9" t="s">
        <v>252</v>
      </c>
      <c r="DL140" s="16">
        <v>51</v>
      </c>
      <c r="DM140" s="16">
        <v>0</v>
      </c>
      <c r="DN140" s="16">
        <v>0</v>
      </c>
      <c r="DO140" s="16">
        <v>0</v>
      </c>
      <c r="DP140" s="16">
        <v>0</v>
      </c>
      <c r="DQ140" s="16">
        <v>0</v>
      </c>
      <c r="DR140" s="16">
        <v>0</v>
      </c>
      <c r="DS140" s="16">
        <v>0</v>
      </c>
      <c r="DT140" s="16">
        <v>0</v>
      </c>
      <c r="DU140" s="7"/>
      <c r="IO140" s="9">
        <v>126</v>
      </c>
      <c r="IP140" s="9" t="s">
        <v>321</v>
      </c>
      <c r="IQ140" s="16">
        <v>1.9398568462248984E-4</v>
      </c>
      <c r="IR140" s="16">
        <v>4.4888066383082616E-4</v>
      </c>
      <c r="IS140" s="16">
        <v>6.4181638962313629E-4</v>
      </c>
      <c r="IT140" s="16">
        <v>7.050568143437525E-4</v>
      </c>
      <c r="IU140" s="16">
        <v>6.8508318459564504E-4</v>
      </c>
      <c r="IV140" s="16">
        <v>9.2943962905093548E-4</v>
      </c>
      <c r="IW140" s="16">
        <v>6.3635313476734061E-4</v>
      </c>
      <c r="IX140" s="16">
        <v>3.8401851606569091E-4</v>
      </c>
      <c r="IY140" s="7"/>
    </row>
    <row r="141" spans="99:259" x14ac:dyDescent="0.45">
      <c r="CU141" s="9">
        <v>137</v>
      </c>
      <c r="CV141" s="9" t="s">
        <v>72</v>
      </c>
      <c r="CW141" s="16">
        <v>0</v>
      </c>
      <c r="CX141" s="16">
        <v>39.256994567855479</v>
      </c>
      <c r="CY141" s="16">
        <v>55.978590534499851</v>
      </c>
      <c r="CZ141" s="16">
        <v>49.471765784115838</v>
      </c>
      <c r="DA141" s="16">
        <v>19.639671963495683</v>
      </c>
      <c r="DB141" s="16">
        <v>6.8723488999397899</v>
      </c>
      <c r="DC141" s="16">
        <v>1.7408873584143256</v>
      </c>
      <c r="DD141" s="16">
        <v>3.4580289693736742E-2</v>
      </c>
      <c r="DE141" s="16">
        <v>0</v>
      </c>
      <c r="DF141" s="7"/>
      <c r="DJ141" s="9">
        <v>105</v>
      </c>
      <c r="DK141" s="9" t="s">
        <v>138</v>
      </c>
      <c r="DL141" s="16">
        <v>0</v>
      </c>
      <c r="DM141" s="16">
        <v>7.8881168119498675</v>
      </c>
      <c r="DN141" s="16">
        <v>5.9166651915787885</v>
      </c>
      <c r="DO141" s="16">
        <v>3.8956261462730164</v>
      </c>
      <c r="DP141" s="16">
        <v>2.5444679986613119</v>
      </c>
      <c r="DQ141" s="16">
        <v>0.31610849034125515</v>
      </c>
      <c r="DR141" s="16">
        <v>4.8855034735140208</v>
      </c>
      <c r="DS141" s="16">
        <v>21.336488633843803</v>
      </c>
      <c r="DT141" s="16">
        <v>31.020852740962219</v>
      </c>
      <c r="DU141" s="7"/>
      <c r="IO141" s="9">
        <v>127</v>
      </c>
      <c r="IP141" s="9" t="s">
        <v>34</v>
      </c>
      <c r="IQ141" s="16">
        <v>1.4131705032564668</v>
      </c>
      <c r="IR141" s="16">
        <v>1.2104732427973868</v>
      </c>
      <c r="IS141" s="16">
        <v>4.2234806842175745</v>
      </c>
      <c r="IT141" s="16">
        <v>0.68440782344427964</v>
      </c>
      <c r="IU141" s="16">
        <v>0.29859023097792159</v>
      </c>
      <c r="IV141" s="16">
        <v>4.2198618524435415E-4</v>
      </c>
      <c r="IW141" s="16">
        <v>2.0612586507273443E-4</v>
      </c>
      <c r="IX141" s="16">
        <v>1.0141775122105347E-4</v>
      </c>
      <c r="IY141" s="7"/>
    </row>
    <row r="142" spans="99:259" x14ac:dyDescent="0.45">
      <c r="CU142" s="9">
        <v>138</v>
      </c>
      <c r="CV142" s="9" t="s">
        <v>82</v>
      </c>
      <c r="CW142" s="16">
        <v>0</v>
      </c>
      <c r="CX142" s="16">
        <v>0</v>
      </c>
      <c r="CY142" s="16">
        <v>2.1504515973346724E-2</v>
      </c>
      <c r="CZ142" s="16">
        <v>0.64423243070394132</v>
      </c>
      <c r="DA142" s="16">
        <v>1.3815637488250765</v>
      </c>
      <c r="DB142" s="16">
        <v>1.6027800248797259</v>
      </c>
      <c r="DC142" s="16">
        <v>1.608807107153539</v>
      </c>
      <c r="DD142" s="16">
        <v>1.9761567192905625</v>
      </c>
      <c r="DE142" s="16">
        <v>2.0081721459552115</v>
      </c>
      <c r="DF142" s="7"/>
      <c r="DJ142" s="9">
        <v>106</v>
      </c>
      <c r="DK142" s="9" t="s">
        <v>137</v>
      </c>
      <c r="DL142" s="16">
        <v>0</v>
      </c>
      <c r="DM142" s="16">
        <v>28.725607174632891</v>
      </c>
      <c r="DN142" s="16">
        <v>21.278142237920591</v>
      </c>
      <c r="DO142" s="16">
        <v>14.894660820275107</v>
      </c>
      <c r="DP142" s="16">
        <v>10.318459918474982</v>
      </c>
      <c r="DQ142" s="16">
        <v>0.25870405190458307</v>
      </c>
      <c r="DR142" s="16">
        <v>0.94668229302471785</v>
      </c>
      <c r="DS142" s="16">
        <v>15.961129345193633</v>
      </c>
      <c r="DT142" s="16">
        <v>117.26249027742641</v>
      </c>
      <c r="DU142" s="7"/>
      <c r="IO142" s="9">
        <v>128</v>
      </c>
      <c r="IP142" s="9" t="s">
        <v>327</v>
      </c>
      <c r="IQ142" s="16">
        <v>0</v>
      </c>
      <c r="IR142" s="16">
        <v>0</v>
      </c>
      <c r="IS142" s="16">
        <v>1.433218789670965E-4</v>
      </c>
      <c r="IT142" s="16">
        <v>1.3783544929706242E-4</v>
      </c>
      <c r="IU142" s="16">
        <v>1.3420106441150155E-4</v>
      </c>
      <c r="IV142" s="16">
        <v>1.5154066684167455E-4</v>
      </c>
      <c r="IW142" s="16">
        <v>1.2019325085520211E-4</v>
      </c>
      <c r="IX142" s="16">
        <v>0</v>
      </c>
      <c r="IY142" s="7"/>
    </row>
    <row r="143" spans="99:259" x14ac:dyDescent="0.45">
      <c r="CU143" s="9">
        <v>139</v>
      </c>
      <c r="CV143" s="9" t="s">
        <v>132</v>
      </c>
      <c r="CW143" s="16">
        <v>0</v>
      </c>
      <c r="CX143" s="16">
        <v>0.32138174563779665</v>
      </c>
      <c r="CY143" s="16">
        <v>1.1206795007962393</v>
      </c>
      <c r="CZ143" s="16">
        <v>0</v>
      </c>
      <c r="DA143" s="16">
        <v>0</v>
      </c>
      <c r="DB143" s="16">
        <v>0</v>
      </c>
      <c r="DC143" s="16">
        <v>0</v>
      </c>
      <c r="DD143" s="16">
        <v>0</v>
      </c>
      <c r="DE143" s="16">
        <v>0</v>
      </c>
      <c r="DF143" s="7"/>
      <c r="DJ143" s="9">
        <v>107</v>
      </c>
      <c r="DK143" s="9" t="s">
        <v>336</v>
      </c>
      <c r="DL143" s="16">
        <v>0</v>
      </c>
      <c r="DM143" s="16">
        <v>0</v>
      </c>
      <c r="DN143" s="16">
        <v>1.5942296453234887E-4</v>
      </c>
      <c r="DO143" s="16">
        <v>2.7709377333519136E-4</v>
      </c>
      <c r="DP143" s="16">
        <v>3.5852362966722659E-4</v>
      </c>
      <c r="DQ143" s="16">
        <v>4.6553054944007983E-4</v>
      </c>
      <c r="DR143" s="16">
        <v>4.6650079131713596E-4</v>
      </c>
      <c r="DS143" s="16">
        <v>3.8635357953234977E-4</v>
      </c>
      <c r="DT143" s="16">
        <v>2.6680495347906923E-4</v>
      </c>
      <c r="DU143" s="7"/>
      <c r="IO143" s="9">
        <v>129</v>
      </c>
      <c r="IP143" s="9" t="s">
        <v>328</v>
      </c>
      <c r="IQ143" s="16">
        <v>1.3548059771304258E-4</v>
      </c>
      <c r="IR143" s="16">
        <v>2.6338644639541716E-4</v>
      </c>
      <c r="IS143" s="16">
        <v>4.5163208128678946E-4</v>
      </c>
      <c r="IT143" s="16">
        <v>4.8949755885034521E-4</v>
      </c>
      <c r="IU143" s="16">
        <v>4.3592705705566837E-4</v>
      </c>
      <c r="IV143" s="16">
        <v>4.5963098878318038E-4</v>
      </c>
      <c r="IW143" s="16">
        <v>2.981015952589644E-4</v>
      </c>
      <c r="IX143" s="16">
        <v>0</v>
      </c>
      <c r="IY143" s="7"/>
    </row>
    <row r="144" spans="99:259" x14ac:dyDescent="0.45">
      <c r="CU144" s="9">
        <v>144</v>
      </c>
      <c r="CV144" s="9" t="s">
        <v>140</v>
      </c>
      <c r="CW144" s="16">
        <v>0</v>
      </c>
      <c r="CX144" s="16">
        <v>0</v>
      </c>
      <c r="CY144" s="16">
        <v>0</v>
      </c>
      <c r="CZ144" s="16">
        <v>6.1955407644283264E-3</v>
      </c>
      <c r="DA144" s="16">
        <v>8.7007682709725181E-3</v>
      </c>
      <c r="DB144" s="16">
        <v>8.5143834210572436E-2</v>
      </c>
      <c r="DC144" s="16">
        <v>9.8340422466347666E-2</v>
      </c>
      <c r="DD144" s="16">
        <v>9.8349794366715468E-2</v>
      </c>
      <c r="DE144" s="16">
        <v>8.2473618992888909E-2</v>
      </c>
      <c r="DF144" s="7"/>
      <c r="DJ144" s="9">
        <v>108</v>
      </c>
      <c r="DK144" s="9" t="s">
        <v>332</v>
      </c>
      <c r="DL144" s="16">
        <v>0</v>
      </c>
      <c r="DM144" s="16">
        <v>1.7820362191331389E-4</v>
      </c>
      <c r="DN144" s="16">
        <v>3.2928263470202718E-4</v>
      </c>
      <c r="DO144" s="16">
        <v>4.8564400344896174E-4</v>
      </c>
      <c r="DP144" s="16">
        <v>6.0360723972945876E-4</v>
      </c>
      <c r="DQ144" s="16">
        <v>4.9782782952508735E-4</v>
      </c>
      <c r="DR144" s="16">
        <v>4.5005048172747298E-4</v>
      </c>
      <c r="DS144" s="16">
        <v>4.3370675569635343E-4</v>
      </c>
      <c r="DT144" s="16">
        <v>3.4000726375849034E-4</v>
      </c>
      <c r="DU144" s="7"/>
      <c r="IO144" s="9">
        <v>130</v>
      </c>
      <c r="IP144" s="9" t="s">
        <v>253</v>
      </c>
      <c r="IQ144" s="16">
        <v>9.7176461742692588</v>
      </c>
      <c r="IR144" s="16">
        <v>13.522561137205395</v>
      </c>
      <c r="IS144" s="16">
        <v>16.586713476219188</v>
      </c>
      <c r="IT144" s="16">
        <v>16.973702424231394</v>
      </c>
      <c r="IU144" s="16">
        <v>17.259941770428213</v>
      </c>
      <c r="IV144" s="16">
        <v>11.484583593971612</v>
      </c>
      <c r="IW144" s="16">
        <v>5.9380180227091079</v>
      </c>
      <c r="IX144" s="16">
        <v>0.26322126783017558</v>
      </c>
      <c r="IY144" s="7"/>
    </row>
    <row r="145" spans="99:259" x14ac:dyDescent="0.45">
      <c r="CU145" s="9">
        <v>145</v>
      </c>
      <c r="CV145" s="9" t="s">
        <v>323</v>
      </c>
      <c r="CW145" s="16">
        <v>0</v>
      </c>
      <c r="CX145" s="16">
        <v>0</v>
      </c>
      <c r="CY145" s="16">
        <v>1.2443665357270411E-4</v>
      </c>
      <c r="CZ145" s="16">
        <v>1.1178821127286735E-4</v>
      </c>
      <c r="DA145" s="16">
        <v>1.4799177347309426E-4</v>
      </c>
      <c r="DB145" s="16">
        <v>1.3272877187783314E-4</v>
      </c>
      <c r="DC145" s="16">
        <v>1.546100914386865E-4</v>
      </c>
      <c r="DD145" s="16">
        <v>1.0732457727458109E-4</v>
      </c>
      <c r="DE145" s="16">
        <v>0</v>
      </c>
      <c r="DF145" s="7"/>
      <c r="DJ145" s="9">
        <v>109</v>
      </c>
      <c r="DK145" s="9" t="s">
        <v>337</v>
      </c>
      <c r="DL145" s="16">
        <v>0</v>
      </c>
      <c r="DM145" s="16">
        <v>0</v>
      </c>
      <c r="DN145" s="16">
        <v>0</v>
      </c>
      <c r="DO145" s="16">
        <v>0</v>
      </c>
      <c r="DP145" s="16">
        <v>1.4248050270670995E-4</v>
      </c>
      <c r="DQ145" s="16">
        <v>1.6754439829003495E-4</v>
      </c>
      <c r="DR145" s="16">
        <v>1.9994346762828227E-4</v>
      </c>
      <c r="DS145" s="16">
        <v>2.3120012758608157E-4</v>
      </c>
      <c r="DT145" s="16">
        <v>2.5505225587453968E-4</v>
      </c>
      <c r="DU145" s="7"/>
      <c r="IO145" s="9">
        <v>131</v>
      </c>
      <c r="IP145" s="9" t="s">
        <v>254</v>
      </c>
      <c r="IQ145" s="16">
        <v>7.311845763065157E-3</v>
      </c>
      <c r="IR145" s="16">
        <v>2.0782529014929059E-2</v>
      </c>
      <c r="IS145" s="16">
        <v>6.1508136798338268E-2</v>
      </c>
      <c r="IT145" s="16">
        <v>0.12450770341843805</v>
      </c>
      <c r="IU145" s="16">
        <v>0.27232914732871705</v>
      </c>
      <c r="IV145" s="16">
        <v>0.38986866670010545</v>
      </c>
      <c r="IW145" s="16">
        <v>0.55246463663410317</v>
      </c>
      <c r="IX145" s="16">
        <v>0.89332300790873564</v>
      </c>
      <c r="IY145" s="7"/>
    </row>
    <row r="146" spans="99:259" x14ac:dyDescent="0.45">
      <c r="CU146" s="9">
        <v>146</v>
      </c>
      <c r="CV146" s="9" t="s">
        <v>61</v>
      </c>
      <c r="CW146" s="16">
        <v>0</v>
      </c>
      <c r="CX146" s="16">
        <v>0</v>
      </c>
      <c r="CY146" s="16">
        <v>0</v>
      </c>
      <c r="CZ146" s="16">
        <v>0.13136100494836878</v>
      </c>
      <c r="DA146" s="16">
        <v>0.17470641352177846</v>
      </c>
      <c r="DB146" s="16">
        <v>0.21557832627578877</v>
      </c>
      <c r="DC146" s="16">
        <v>0.22621230973168346</v>
      </c>
      <c r="DD146" s="16">
        <v>0.22532166135506343</v>
      </c>
      <c r="DE146" s="16">
        <v>0.11389380076863122</v>
      </c>
      <c r="DF146" s="7"/>
      <c r="DJ146" s="9">
        <v>110</v>
      </c>
      <c r="DK146" s="9" t="s">
        <v>333</v>
      </c>
      <c r="DL146" s="16">
        <v>0</v>
      </c>
      <c r="DM146" s="16">
        <v>0</v>
      </c>
      <c r="DN146" s="16">
        <v>1.1892792391491398E-4</v>
      </c>
      <c r="DO146" s="16">
        <v>2.3304156807145394E-4</v>
      </c>
      <c r="DP146" s="16">
        <v>2.6921336226944759E-4</v>
      </c>
      <c r="DQ146" s="16">
        <v>2.5433569819093807E-4</v>
      </c>
      <c r="DR146" s="16">
        <v>2.8501968998744643E-4</v>
      </c>
      <c r="DS146" s="16">
        <v>2.8646729276140187E-4</v>
      </c>
      <c r="DT146" s="16">
        <v>3.1140998082126764E-4</v>
      </c>
      <c r="DU146" s="7"/>
      <c r="IO146" s="9">
        <v>132</v>
      </c>
      <c r="IP146" s="9" t="s">
        <v>123</v>
      </c>
      <c r="IQ146" s="16">
        <v>79.242337478328807</v>
      </c>
      <c r="IR146" s="16">
        <v>84.228687655632044</v>
      </c>
      <c r="IS146" s="16">
        <v>85.780472636029245</v>
      </c>
      <c r="IT146" s="16">
        <v>72.572765245382243</v>
      </c>
      <c r="IU146" s="16">
        <v>61.940383618983361</v>
      </c>
      <c r="IV146" s="16">
        <v>53.441629302458189</v>
      </c>
      <c r="IW146" s="16">
        <v>21.632584820524492</v>
      </c>
      <c r="IX146" s="16">
        <v>0.14433371629301553</v>
      </c>
      <c r="IY146" s="7"/>
    </row>
    <row r="147" spans="99:259" x14ac:dyDescent="0.45">
      <c r="CU147" s="9">
        <v>147</v>
      </c>
      <c r="CV147" s="9" t="s">
        <v>147</v>
      </c>
      <c r="CW147" s="16">
        <v>0</v>
      </c>
      <c r="CX147" s="16">
        <v>8.8845615364260087E-3</v>
      </c>
      <c r="CY147" s="16">
        <v>7.2831363672816972E-3</v>
      </c>
      <c r="CZ147" s="16">
        <v>1.78395831009697E-2</v>
      </c>
      <c r="DA147" s="16">
        <v>1.8968953359826138E-2</v>
      </c>
      <c r="DB147" s="16">
        <v>1.0246257541428052E-2</v>
      </c>
      <c r="DC147" s="16">
        <v>0</v>
      </c>
      <c r="DD147" s="16">
        <v>0</v>
      </c>
      <c r="DE147" s="16">
        <v>0</v>
      </c>
      <c r="DF147" s="7"/>
      <c r="DJ147" s="9">
        <v>111</v>
      </c>
      <c r="DK147" s="9" t="s">
        <v>149</v>
      </c>
      <c r="DL147" s="16">
        <v>0</v>
      </c>
      <c r="DM147" s="16">
        <v>2.404171611381575E-2</v>
      </c>
      <c r="DN147" s="16">
        <v>0.17923546249267697</v>
      </c>
      <c r="DO147" s="16">
        <v>0.61357560983894932</v>
      </c>
      <c r="DP147" s="16">
        <v>0.7211728645201928</v>
      </c>
      <c r="DQ147" s="16">
        <v>0.68507657088401663</v>
      </c>
      <c r="DR147" s="16">
        <v>0.49052359345245539</v>
      </c>
      <c r="DS147" s="16">
        <v>1.9032816421509146E-3</v>
      </c>
      <c r="DT147" s="16">
        <v>8.0798535457107757E-4</v>
      </c>
      <c r="DU147" s="7"/>
      <c r="IO147" s="9">
        <v>133</v>
      </c>
      <c r="IP147" s="9" t="s">
        <v>122</v>
      </c>
      <c r="IQ147" s="16">
        <v>390.50947224539385</v>
      </c>
      <c r="IR147" s="16">
        <v>377.725689967427</v>
      </c>
      <c r="IS147" s="16">
        <v>381.0677260576669</v>
      </c>
      <c r="IT147" s="16">
        <v>323.17211718576272</v>
      </c>
      <c r="IU147" s="16">
        <v>307.94558197600776</v>
      </c>
      <c r="IV147" s="16">
        <v>253.43318239642332</v>
      </c>
      <c r="IW147" s="16">
        <v>173.71963362754153</v>
      </c>
      <c r="IX147" s="16">
        <v>4.7948147176900742</v>
      </c>
      <c r="IY147" s="7"/>
    </row>
    <row r="148" spans="99:259" x14ac:dyDescent="0.45">
      <c r="CU148" s="9">
        <v>149</v>
      </c>
      <c r="CV148" s="9" t="s">
        <v>324</v>
      </c>
      <c r="CW148" s="16">
        <v>0</v>
      </c>
      <c r="CX148" s="16">
        <v>0</v>
      </c>
      <c r="CY148" s="16">
        <v>0</v>
      </c>
      <c r="CZ148" s="16">
        <v>0</v>
      </c>
      <c r="DA148" s="16">
        <v>0</v>
      </c>
      <c r="DB148" s="16">
        <v>0</v>
      </c>
      <c r="DC148" s="16">
        <v>1.4181765100524732E-4</v>
      </c>
      <c r="DD148" s="16">
        <v>0</v>
      </c>
      <c r="DE148" s="16">
        <v>0</v>
      </c>
      <c r="DF148" s="7"/>
      <c r="DJ148" s="9">
        <v>112</v>
      </c>
      <c r="DK148" s="9" t="s">
        <v>144</v>
      </c>
      <c r="DL148" s="16">
        <v>0</v>
      </c>
      <c r="DM148" s="16">
        <v>0.30137586554255319</v>
      </c>
      <c r="DN148" s="16">
        <v>1.0331963488631224</v>
      </c>
      <c r="DO148" s="16">
        <v>2.802352167948523</v>
      </c>
      <c r="DP148" s="16">
        <v>3.7843390182176897</v>
      </c>
      <c r="DQ148" s="16">
        <v>2.8003905269389011</v>
      </c>
      <c r="DR148" s="16">
        <v>2.7106878173905131</v>
      </c>
      <c r="DS148" s="16">
        <v>2.2945702350329924</v>
      </c>
      <c r="DT148" s="16">
        <v>1.7764227637468089</v>
      </c>
      <c r="DU148" s="7"/>
      <c r="IO148" s="9">
        <v>134</v>
      </c>
      <c r="IP148" s="9" t="s">
        <v>54</v>
      </c>
      <c r="IQ148" s="16">
        <v>1.6150003115698153E-4</v>
      </c>
      <c r="IR148" s="16">
        <v>2.2708202945894245E-4</v>
      </c>
      <c r="IS148" s="16">
        <v>2.8110328520005465E-4</v>
      </c>
      <c r="IT148" s="16">
        <v>1.3118819015838921E-2</v>
      </c>
      <c r="IU148" s="16">
        <v>4.2228573959039121E-3</v>
      </c>
      <c r="IV148" s="16">
        <v>8.89080752560183E-3</v>
      </c>
      <c r="IW148" s="16">
        <v>3.0463814467469427E-3</v>
      </c>
      <c r="IX148" s="16">
        <v>9.5862246532058047E-4</v>
      </c>
      <c r="IY148" s="7"/>
    </row>
    <row r="149" spans="99:259" x14ac:dyDescent="0.45">
      <c r="CU149" s="9">
        <v>150</v>
      </c>
      <c r="CV149" s="9" t="s">
        <v>321</v>
      </c>
      <c r="CW149" s="16">
        <v>0</v>
      </c>
      <c r="CX149" s="16">
        <v>0</v>
      </c>
      <c r="CY149" s="16">
        <v>0</v>
      </c>
      <c r="CZ149" s="16">
        <v>1.1782465280701527E-4</v>
      </c>
      <c r="DA149" s="16">
        <v>1.2943432997722607E-4</v>
      </c>
      <c r="DB149" s="16">
        <v>1.2576757102806849E-4</v>
      </c>
      <c r="DC149" s="16">
        <v>1.7062652710117066E-4</v>
      </c>
      <c r="DD149" s="16">
        <v>1.1682170848058832E-4</v>
      </c>
      <c r="DE149" s="16">
        <v>0</v>
      </c>
      <c r="DF149" s="7"/>
      <c r="DJ149" s="9">
        <v>113</v>
      </c>
      <c r="DK149" s="9" t="s">
        <v>156</v>
      </c>
      <c r="DL149" s="16">
        <v>0</v>
      </c>
      <c r="DM149" s="16">
        <v>0.40728064465017128</v>
      </c>
      <c r="DN149" s="16">
        <v>1.2892682224158445</v>
      </c>
      <c r="DO149" s="16">
        <v>2.9921526742588394</v>
      </c>
      <c r="DP149" s="16">
        <v>8.6248074017804051</v>
      </c>
      <c r="DQ149" s="16">
        <v>13.67800814742783</v>
      </c>
      <c r="DR149" s="16">
        <v>14.962212115147482</v>
      </c>
      <c r="DS149" s="16">
        <v>19.346324992277925</v>
      </c>
      <c r="DT149" s="16">
        <v>20.485712162246241</v>
      </c>
      <c r="DU149" s="7"/>
      <c r="IQ149" s="7"/>
      <c r="IR149" s="7"/>
      <c r="IS149" s="7"/>
      <c r="IT149" s="7"/>
      <c r="IU149" s="7"/>
      <c r="IV149" s="7"/>
      <c r="IW149" s="7"/>
      <c r="IX149" s="7"/>
      <c r="IY149" s="7"/>
    </row>
    <row r="150" spans="99:259" x14ac:dyDescent="0.45">
      <c r="CU150" s="9">
        <v>165</v>
      </c>
      <c r="CV150" s="9" t="s">
        <v>34</v>
      </c>
      <c r="CW150" s="16">
        <v>0</v>
      </c>
      <c r="CX150" s="16">
        <v>0.25942984098782224</v>
      </c>
      <c r="CY150" s="16">
        <v>0.22221867791274411</v>
      </c>
      <c r="CZ150" s="16">
        <v>0.77534658400866185</v>
      </c>
      <c r="DA150" s="16">
        <v>0.12564358822790089</v>
      </c>
      <c r="DB150" s="16">
        <v>5.4815194602926845E-2</v>
      </c>
      <c r="DC150" s="16">
        <v>0</v>
      </c>
      <c r="DD150" s="16">
        <v>0</v>
      </c>
      <c r="DE150" s="16">
        <v>0</v>
      </c>
      <c r="DF150" s="7"/>
      <c r="DJ150" s="9">
        <v>114</v>
      </c>
      <c r="DK150" s="9" t="s">
        <v>152</v>
      </c>
      <c r="DL150" s="16">
        <v>0</v>
      </c>
      <c r="DM150" s="16">
        <v>0.26370640174757709</v>
      </c>
      <c r="DN150" s="16">
        <v>0.90608596555263965</v>
      </c>
      <c r="DO150" s="16">
        <v>2.4701764309142682</v>
      </c>
      <c r="DP150" s="16">
        <v>6.2765741968938134</v>
      </c>
      <c r="DQ150" s="16">
        <v>13.075646581177837</v>
      </c>
      <c r="DR150" s="16">
        <v>26.654109294795457</v>
      </c>
      <c r="DS150" s="16">
        <v>40.290508224828521</v>
      </c>
      <c r="DT150" s="16">
        <v>50.429688615763752</v>
      </c>
      <c r="DU150" s="7"/>
    </row>
    <row r="151" spans="99:259" x14ac:dyDescent="0.45">
      <c r="CU151" s="9">
        <v>169</v>
      </c>
      <c r="CV151" s="9" t="s">
        <v>17</v>
      </c>
      <c r="CW151" s="16">
        <v>0</v>
      </c>
      <c r="CX151" s="16">
        <v>8.486790664475637E-3</v>
      </c>
      <c r="CY151" s="16">
        <v>0</v>
      </c>
      <c r="CZ151" s="16">
        <v>0</v>
      </c>
      <c r="DA151" s="16">
        <v>0</v>
      </c>
      <c r="DB151" s="16">
        <v>0</v>
      </c>
      <c r="DC151" s="16">
        <v>0</v>
      </c>
      <c r="DD151" s="16">
        <v>0</v>
      </c>
      <c r="DE151" s="16">
        <v>0</v>
      </c>
      <c r="DF151" s="7"/>
      <c r="DJ151" s="9">
        <v>115</v>
      </c>
      <c r="DK151" s="9" t="s">
        <v>79</v>
      </c>
      <c r="DL151" s="16">
        <v>0</v>
      </c>
      <c r="DM151" s="16">
        <v>0</v>
      </c>
      <c r="DN151" s="16">
        <v>0</v>
      </c>
      <c r="DO151" s="16">
        <v>0</v>
      </c>
      <c r="DP151" s="16">
        <v>0</v>
      </c>
      <c r="DQ151" s="16">
        <v>2.2853389062013553E-4</v>
      </c>
      <c r="DR151" s="16">
        <v>0.57586062364087198</v>
      </c>
      <c r="DS151" s="16">
        <v>3.502093480810879</v>
      </c>
      <c r="DT151" s="16">
        <v>12.879483909060378</v>
      </c>
      <c r="DU151" s="7"/>
    </row>
    <row r="152" spans="99:259" x14ac:dyDescent="0.45">
      <c r="CU152" s="9">
        <v>171</v>
      </c>
      <c r="CV152" s="9" t="s">
        <v>48</v>
      </c>
      <c r="CW152" s="16">
        <v>0</v>
      </c>
      <c r="CX152" s="16">
        <v>110.43448704871754</v>
      </c>
      <c r="CY152" s="16">
        <v>41.05432619307161</v>
      </c>
      <c r="CZ152" s="16">
        <v>3.7709078559083937</v>
      </c>
      <c r="DA152" s="16">
        <v>0.65348597237224915</v>
      </c>
      <c r="DB152" s="16">
        <v>1.2930392087852181E-4</v>
      </c>
      <c r="DC152" s="16">
        <v>1.5352922904601519E-4</v>
      </c>
      <c r="DD152" s="16">
        <v>1.0098086093513781E-4</v>
      </c>
      <c r="DE152" s="16">
        <v>0</v>
      </c>
      <c r="DF152" s="7"/>
      <c r="DJ152" s="9">
        <v>117</v>
      </c>
      <c r="DK152" s="9" t="s">
        <v>255</v>
      </c>
      <c r="DL152" s="16">
        <v>0</v>
      </c>
      <c r="DM152" s="16">
        <v>0.38537038407929586</v>
      </c>
      <c r="DN152" s="16">
        <v>0.55464642167193245</v>
      </c>
      <c r="DO152" s="16">
        <v>0.71006580552175769</v>
      </c>
      <c r="DP152" s="16">
        <v>0.9837539696689972</v>
      </c>
      <c r="DQ152" s="16">
        <v>1.2432402131941214</v>
      </c>
      <c r="DR152" s="16">
        <v>1.7629462158744609</v>
      </c>
      <c r="DS152" s="16">
        <v>2.2033161778998873</v>
      </c>
      <c r="DT152" s="16">
        <v>3.1251566641985038</v>
      </c>
      <c r="DU152" s="7"/>
    </row>
    <row r="153" spans="99:259" x14ac:dyDescent="0.45">
      <c r="CU153" s="9">
        <v>179</v>
      </c>
      <c r="CV153" s="9" t="s">
        <v>154</v>
      </c>
      <c r="CW153" s="16">
        <v>0</v>
      </c>
      <c r="CX153" s="16">
        <v>0</v>
      </c>
      <c r="CY153" s="16">
        <v>0</v>
      </c>
      <c r="CZ153" s="16">
        <v>0</v>
      </c>
      <c r="DA153" s="16">
        <v>0</v>
      </c>
      <c r="DB153" s="16">
        <v>0</v>
      </c>
      <c r="DC153" s="16">
        <v>0</v>
      </c>
      <c r="DD153" s="16">
        <v>2.1824030332466631</v>
      </c>
      <c r="DE153" s="16">
        <v>3.3909817335215702</v>
      </c>
      <c r="DF153" s="7"/>
      <c r="DJ153" s="9">
        <v>120</v>
      </c>
      <c r="DK153" s="9" t="s">
        <v>27</v>
      </c>
      <c r="DL153" s="16">
        <v>0</v>
      </c>
      <c r="DM153" s="16">
        <v>1.5110035161424873</v>
      </c>
      <c r="DN153" s="16">
        <v>1.2858568066122728E-3</v>
      </c>
      <c r="DO153" s="16">
        <v>0</v>
      </c>
      <c r="DP153" s="16">
        <v>0</v>
      </c>
      <c r="DQ153" s="16">
        <v>0</v>
      </c>
      <c r="DR153" s="16">
        <v>0</v>
      </c>
      <c r="DS153" s="16">
        <v>0</v>
      </c>
      <c r="DT153" s="16">
        <v>1.2467959597966478E-4</v>
      </c>
      <c r="DU153" s="7"/>
    </row>
    <row r="154" spans="99:259" x14ac:dyDescent="0.45">
      <c r="CU154" s="9">
        <v>182</v>
      </c>
      <c r="CV154" s="9" t="s">
        <v>130</v>
      </c>
      <c r="CW154" s="16">
        <v>0</v>
      </c>
      <c r="CX154" s="16">
        <v>1.2081015939526127</v>
      </c>
      <c r="CY154" s="16">
        <v>1.1688601310427897</v>
      </c>
      <c r="CZ154" s="16">
        <v>5.6310729430365011E-2</v>
      </c>
      <c r="DA154" s="16">
        <v>0.16051292147774862</v>
      </c>
      <c r="DB154" s="16">
        <v>0.21748472527043314</v>
      </c>
      <c r="DC154" s="16">
        <v>0.14698842493343722</v>
      </c>
      <c r="DD154" s="16">
        <v>3.8009314226473606E-2</v>
      </c>
      <c r="DE154" s="16">
        <v>0</v>
      </c>
      <c r="DF154" s="7"/>
      <c r="DJ154" s="9">
        <v>121</v>
      </c>
      <c r="DK154" s="9" t="s">
        <v>41</v>
      </c>
      <c r="DL154" s="16">
        <v>0</v>
      </c>
      <c r="DM154" s="16">
        <v>2.4629312572974581E-4</v>
      </c>
      <c r="DN154" s="16">
        <v>0.30723007582564277</v>
      </c>
      <c r="DO154" s="16">
        <v>1.2612691883234282</v>
      </c>
      <c r="DP154" s="16">
        <v>2.6746537332850484</v>
      </c>
      <c r="DQ154" s="16">
        <v>3.5270727850686074</v>
      </c>
      <c r="DR154" s="16">
        <v>4.1239533609065102</v>
      </c>
      <c r="DS154" s="16">
        <v>4.0736960495118621</v>
      </c>
      <c r="DT154" s="16">
        <v>2.5122813164685391</v>
      </c>
      <c r="DU154" s="7"/>
    </row>
    <row r="155" spans="99:259" x14ac:dyDescent="0.45">
      <c r="CU155" s="9">
        <v>183</v>
      </c>
      <c r="CV155" s="9" t="s">
        <v>129</v>
      </c>
      <c r="CW155" s="16">
        <v>0</v>
      </c>
      <c r="CX155" s="16">
        <v>3.9485754226857934</v>
      </c>
      <c r="CY155" s="16">
        <v>3.2517195142687987</v>
      </c>
      <c r="CZ155" s="16">
        <v>5.606294067210797</v>
      </c>
      <c r="DA155" s="16">
        <v>18.234617989694335</v>
      </c>
      <c r="DB155" s="16">
        <v>20.993681723294063</v>
      </c>
      <c r="DC155" s="16">
        <v>16.614613001741965</v>
      </c>
      <c r="DD155" s="16">
        <v>4.2411772383292412</v>
      </c>
      <c r="DE155" s="16">
        <v>1.5528780691164779E-3</v>
      </c>
      <c r="DF155" s="7"/>
      <c r="DJ155" s="9">
        <v>122</v>
      </c>
      <c r="DK155" s="9" t="s">
        <v>54</v>
      </c>
      <c r="DL155" s="16">
        <v>0</v>
      </c>
      <c r="DM155" s="16">
        <v>0</v>
      </c>
      <c r="DN155" s="16">
        <v>0</v>
      </c>
      <c r="DO155" s="16">
        <v>0</v>
      </c>
      <c r="DP155" s="16">
        <v>7.1644060406549635E-4</v>
      </c>
      <c r="DQ155" s="16">
        <v>2.2299041994400378E-4</v>
      </c>
      <c r="DR155" s="16">
        <v>4.8306282436408766E-4</v>
      </c>
      <c r="DS155" s="16">
        <v>1.5907485154177748E-4</v>
      </c>
      <c r="DT155" s="16">
        <v>0</v>
      </c>
      <c r="DU155" s="7"/>
    </row>
    <row r="156" spans="99:259" x14ac:dyDescent="0.45">
      <c r="CU156" s="9">
        <v>211</v>
      </c>
      <c r="CV156" s="9" t="s">
        <v>254</v>
      </c>
      <c r="CW156" s="16">
        <v>0</v>
      </c>
      <c r="CX156" s="16">
        <v>1.3423086451835008E-3</v>
      </c>
      <c r="CY156" s="16">
        <v>3.8152566765606768E-3</v>
      </c>
      <c r="CZ156" s="16">
        <v>1.1291663753438945E-2</v>
      </c>
      <c r="DA156" s="16">
        <v>2.2857124193556878E-2</v>
      </c>
      <c r="DB156" s="16">
        <v>4.9994184866605902E-2</v>
      </c>
      <c r="DC156" s="16">
        <v>7.1572089832805372E-2</v>
      </c>
      <c r="DD156" s="16">
        <v>0.10142145799328871</v>
      </c>
      <c r="DE156" s="16">
        <v>0.1639962377918856</v>
      </c>
      <c r="DF156" s="7"/>
      <c r="DJ156" s="9">
        <v>124</v>
      </c>
      <c r="DK156" s="9" t="s">
        <v>30</v>
      </c>
      <c r="DL156" s="16">
        <v>0</v>
      </c>
      <c r="DM156" s="16">
        <v>0.18574836801129335</v>
      </c>
      <c r="DN156" s="16">
        <v>0.47497177273753799</v>
      </c>
      <c r="DO156" s="16">
        <v>1.2554997027207047</v>
      </c>
      <c r="DP156" s="16">
        <v>2.3979647561675268</v>
      </c>
      <c r="DQ156" s="16">
        <v>5.0038971258044782</v>
      </c>
      <c r="DR156" s="16">
        <v>8.0911447536472778</v>
      </c>
      <c r="DS156" s="16">
        <v>11.674932536704191</v>
      </c>
      <c r="DT156" s="16">
        <v>14.322494383610795</v>
      </c>
      <c r="DU156" s="7"/>
    </row>
    <row r="157" spans="99:259" x14ac:dyDescent="0.45">
      <c r="CU157" s="9">
        <v>215</v>
      </c>
      <c r="CV157" s="9" t="s">
        <v>253</v>
      </c>
      <c r="CW157" s="16">
        <v>0</v>
      </c>
      <c r="CX157" s="16">
        <v>1.7839654846723498</v>
      </c>
      <c r="CY157" s="16">
        <v>2.4824717735681667</v>
      </c>
      <c r="CZ157" s="16">
        <v>3.0449888599643176</v>
      </c>
      <c r="DA157" s="16">
        <v>3.116032291040399</v>
      </c>
      <c r="DB157" s="16">
        <v>3.1685801102152094</v>
      </c>
      <c r="DC157" s="16">
        <v>2.1083398561813094</v>
      </c>
      <c r="DD157" s="16">
        <v>1.0901013486089379</v>
      </c>
      <c r="DE157" s="16">
        <v>4.8322160348263622E-2</v>
      </c>
      <c r="DF157" s="7"/>
      <c r="DJ157" s="9">
        <v>128</v>
      </c>
      <c r="DK157" s="9" t="s">
        <v>196</v>
      </c>
      <c r="DL157" s="16">
        <v>0</v>
      </c>
      <c r="DM157" s="16">
        <v>0</v>
      </c>
      <c r="DN157" s="16">
        <v>9.4516611885174899E-3</v>
      </c>
      <c r="DO157" s="16">
        <v>6.346135267547845E-2</v>
      </c>
      <c r="DP157" s="16">
        <v>0.21713223700431467</v>
      </c>
      <c r="DQ157" s="16">
        <v>0.49730549730299356</v>
      </c>
      <c r="DR157" s="16">
        <v>0.94410596835347438</v>
      </c>
      <c r="DS157" s="16">
        <v>1.6545817207324269</v>
      </c>
      <c r="DT157" s="16">
        <v>2.5690850954979405</v>
      </c>
      <c r="DU157" s="7"/>
    </row>
    <row r="158" spans="99:259" x14ac:dyDescent="0.45">
      <c r="CU158" s="9">
        <v>244</v>
      </c>
      <c r="CV158" s="9" t="s">
        <v>123</v>
      </c>
      <c r="CW158" s="16">
        <v>0</v>
      </c>
      <c r="CX158" s="16">
        <v>14.547308314271604</v>
      </c>
      <c r="CY158" s="16">
        <v>15.462702479820937</v>
      </c>
      <c r="CZ158" s="16">
        <v>15.747579166522256</v>
      </c>
      <c r="DA158" s="16">
        <v>13.322908243747264</v>
      </c>
      <c r="DB158" s="16">
        <v>11.37101562477296</v>
      </c>
      <c r="DC158" s="16">
        <v>9.8108143073452592</v>
      </c>
      <c r="DD158" s="16">
        <v>3.971309921351887</v>
      </c>
      <c r="DE158" s="16">
        <v>2.6496783637071798E-2</v>
      </c>
      <c r="DF158" s="7"/>
      <c r="DJ158" s="9">
        <v>129</v>
      </c>
      <c r="DK158" s="9" t="s">
        <v>230</v>
      </c>
      <c r="DL158" s="16">
        <v>0</v>
      </c>
      <c r="DM158" s="16">
        <v>3.5964751569084992E-3</v>
      </c>
      <c r="DN158" s="16">
        <v>1.2618645753287984E-2</v>
      </c>
      <c r="DO158" s="16">
        <v>3.0586211851965136E-2</v>
      </c>
      <c r="DP158" s="16">
        <v>5.3937982273628969E-2</v>
      </c>
      <c r="DQ158" s="16">
        <v>4.4919836804861314E-2</v>
      </c>
      <c r="DR158" s="16">
        <v>2.6952365548389413E-2</v>
      </c>
      <c r="DS158" s="16">
        <v>0</v>
      </c>
      <c r="DT158" s="16">
        <v>0</v>
      </c>
      <c r="DU158" s="7"/>
    </row>
    <row r="159" spans="99:259" x14ac:dyDescent="0.45">
      <c r="CU159" s="9">
        <v>245</v>
      </c>
      <c r="CV159" s="9" t="s">
        <v>122</v>
      </c>
      <c r="CW159" s="16">
        <v>0</v>
      </c>
      <c r="CX159" s="16">
        <v>71.689728914809407</v>
      </c>
      <c r="CY159" s="16">
        <v>69.342882164220214</v>
      </c>
      <c r="CZ159" s="16">
        <v>69.95641314966646</v>
      </c>
      <c r="DA159" s="16">
        <v>59.327937272962338</v>
      </c>
      <c r="DB159" s="16">
        <v>56.532649939155455</v>
      </c>
      <c r="DC159" s="16">
        <v>46.525263624335359</v>
      </c>
      <c r="DD159" s="16">
        <v>31.891450341344072</v>
      </c>
      <c r="DE159" s="16">
        <v>0.88023208587354362</v>
      </c>
      <c r="DF159" s="7"/>
      <c r="DJ159" s="9">
        <v>131</v>
      </c>
      <c r="DK159" s="9" t="s">
        <v>231</v>
      </c>
      <c r="DL159" s="16">
        <v>0</v>
      </c>
      <c r="DM159" s="16">
        <v>1.6365002685744888E-2</v>
      </c>
      <c r="DN159" s="16">
        <v>4.4035826563884148E-2</v>
      </c>
      <c r="DO159" s="16">
        <v>9.0934827316066932E-2</v>
      </c>
      <c r="DP159" s="16">
        <v>0.15463012551528638</v>
      </c>
      <c r="DQ159" s="16">
        <v>0.1555536221213169</v>
      </c>
      <c r="DR159" s="16">
        <v>0.10865473902067878</v>
      </c>
      <c r="DS159" s="16">
        <v>2.8594495803817541E-2</v>
      </c>
      <c r="DT159" s="16">
        <v>0</v>
      </c>
      <c r="DU159" s="7"/>
    </row>
    <row r="160" spans="99:259" x14ac:dyDescent="0.45">
      <c r="CU160" s="9">
        <v>263</v>
      </c>
      <c r="CV160" s="9" t="s">
        <v>116</v>
      </c>
      <c r="CW160" s="16">
        <v>0</v>
      </c>
      <c r="CX160" s="16">
        <v>1.0407036612739273</v>
      </c>
      <c r="CY160" s="16">
        <v>0.77033555732722736</v>
      </c>
      <c r="CZ160" s="16">
        <v>0.53224932258503188</v>
      </c>
      <c r="DA160" s="16">
        <v>0.36549145342266492</v>
      </c>
      <c r="DB160" s="16">
        <v>5.1739796509063551E-4</v>
      </c>
      <c r="DC160" s="16">
        <v>0</v>
      </c>
      <c r="DD160" s="16">
        <v>0</v>
      </c>
      <c r="DE160" s="16">
        <v>0</v>
      </c>
      <c r="DF160" s="7"/>
      <c r="DJ160" s="9">
        <v>133</v>
      </c>
      <c r="DK160" s="9" t="s">
        <v>183</v>
      </c>
      <c r="DL160" s="16">
        <v>0</v>
      </c>
      <c r="DM160" s="16">
        <v>0</v>
      </c>
      <c r="DN160" s="16">
        <v>1.6440137015840143E-4</v>
      </c>
      <c r="DO160" s="16">
        <v>5.0447258058397698E-2</v>
      </c>
      <c r="DP160" s="16">
        <v>0.13661643282616501</v>
      </c>
      <c r="DQ160" s="16">
        <v>0.28437702232298345</v>
      </c>
      <c r="DR160" s="16">
        <v>0.48730230455206469</v>
      </c>
      <c r="DS160" s="16">
        <v>0.68899478359533073</v>
      </c>
      <c r="DT160" s="16">
        <v>0.60821376960516604</v>
      </c>
      <c r="DU160" s="7"/>
    </row>
    <row r="161" spans="99:125" x14ac:dyDescent="0.45">
      <c r="CU161" s="9">
        <v>264</v>
      </c>
      <c r="CV161" s="9" t="s">
        <v>115</v>
      </c>
      <c r="CW161" s="16">
        <v>0</v>
      </c>
      <c r="CX161" s="16">
        <v>7.9582912271578179</v>
      </c>
      <c r="CY161" s="16">
        <v>5.5395169756252765</v>
      </c>
      <c r="CZ161" s="16">
        <v>3.7620446415313693</v>
      </c>
      <c r="DA161" s="16">
        <v>2.5836043319770439</v>
      </c>
      <c r="DB161" s="16">
        <v>7.3880344649166086E-3</v>
      </c>
      <c r="DC161" s="16">
        <v>0</v>
      </c>
      <c r="DD161" s="16">
        <v>0</v>
      </c>
      <c r="DE161" s="16">
        <v>0</v>
      </c>
      <c r="DF161" s="7"/>
      <c r="DJ161" s="9">
        <v>134</v>
      </c>
      <c r="DK161" s="9" t="s">
        <v>232</v>
      </c>
      <c r="DL161" s="16">
        <v>0</v>
      </c>
      <c r="DM161" s="16">
        <v>0</v>
      </c>
      <c r="DN161" s="16">
        <v>0</v>
      </c>
      <c r="DO161" s="16">
        <v>9.4740774826710152E-3</v>
      </c>
      <c r="DP161" s="16">
        <v>2.5389014136940457E-2</v>
      </c>
      <c r="DQ161" s="16">
        <v>4.9687961637600822E-2</v>
      </c>
      <c r="DR161" s="16">
        <v>7.9639849198077664E-2</v>
      </c>
      <c r="DS161" s="16">
        <v>6.4204777486325457E-2</v>
      </c>
      <c r="DT161" s="16">
        <v>3.9890485698950241E-2</v>
      </c>
      <c r="DU161" s="7"/>
    </row>
    <row r="162" spans="99:125" x14ac:dyDescent="0.45">
      <c r="CU162" s="9">
        <v>266</v>
      </c>
      <c r="CV162" s="9" t="s">
        <v>256</v>
      </c>
      <c r="CW162" s="16">
        <v>0</v>
      </c>
      <c r="CX162" s="16">
        <v>-2.9880581227635799E-2</v>
      </c>
      <c r="CY162" s="16">
        <v>-0.36743971080651905</v>
      </c>
      <c r="CZ162" s="16">
        <v>-4.3259297725208876</v>
      </c>
      <c r="DA162" s="16">
        <v>-4.7993179194224886</v>
      </c>
      <c r="DB162" s="16">
        <v>-5.9678366123902125</v>
      </c>
      <c r="DC162" s="16">
        <v>-6.8677172095183243</v>
      </c>
      <c r="DD162" s="16">
        <v>-8.9300646444539638</v>
      </c>
      <c r="DE162" s="16">
        <v>-10.149999876137793</v>
      </c>
      <c r="DF162" s="7"/>
      <c r="DJ162" s="9">
        <v>135</v>
      </c>
      <c r="DK162" s="9" t="s">
        <v>233</v>
      </c>
      <c r="DL162" s="16">
        <v>0</v>
      </c>
      <c r="DM162" s="16">
        <v>0</v>
      </c>
      <c r="DN162" s="16">
        <v>0</v>
      </c>
      <c r="DO162" s="16">
        <v>1.3313082248377035E-2</v>
      </c>
      <c r="DP162" s="16">
        <v>3.5737222645715397E-2</v>
      </c>
      <c r="DQ162" s="16">
        <v>7.3317057792793211E-2</v>
      </c>
      <c r="DR162" s="16">
        <v>7.6568958770735523E-2</v>
      </c>
      <c r="DS162" s="16">
        <v>5.4123298489508968E-2</v>
      </c>
      <c r="DT162" s="16">
        <v>1.6522047500414073E-2</v>
      </c>
      <c r="DU162" s="7"/>
    </row>
    <row r="163" spans="99:125" x14ac:dyDescent="0.45">
      <c r="CU163" s="9">
        <v>267</v>
      </c>
      <c r="CV163" s="9" t="s">
        <v>257</v>
      </c>
      <c r="CW163" s="16">
        <v>0</v>
      </c>
      <c r="CX163" s="16">
        <v>-7.6294705585533404E-2</v>
      </c>
      <c r="CY163" s="16">
        <v>-1.1958419167976619E-4</v>
      </c>
      <c r="CZ163" s="16">
        <v>-0.99818529238846598</v>
      </c>
      <c r="DA163" s="16">
        <v>-10.762373245314594</v>
      </c>
      <c r="DB163" s="16">
        <v>-33.322906821464862</v>
      </c>
      <c r="DC163" s="16">
        <v>-54.47906326590055</v>
      </c>
      <c r="DD163" s="16">
        <v>-49.628594480810861</v>
      </c>
      <c r="DE163" s="16">
        <v>-25.34538960974788</v>
      </c>
      <c r="DF163" s="7"/>
      <c r="DJ163" s="9">
        <v>136</v>
      </c>
      <c r="DK163" s="9" t="s">
        <v>187</v>
      </c>
      <c r="DL163" s="16">
        <v>0</v>
      </c>
      <c r="DM163" s="16">
        <v>0</v>
      </c>
      <c r="DN163" s="16">
        <v>0</v>
      </c>
      <c r="DO163" s="16">
        <v>0</v>
      </c>
      <c r="DP163" s="16">
        <v>0</v>
      </c>
      <c r="DQ163" s="16">
        <v>0</v>
      </c>
      <c r="DR163" s="16">
        <v>0</v>
      </c>
      <c r="DS163" s="16">
        <v>0</v>
      </c>
      <c r="DT163" s="16">
        <v>1.1939557861453797E-2</v>
      </c>
      <c r="DU163" s="7"/>
    </row>
    <row r="164" spans="99:125" x14ac:dyDescent="0.45">
      <c r="CU164" s="9">
        <v>268</v>
      </c>
      <c r="CV164" s="9" t="s">
        <v>258</v>
      </c>
      <c r="CW164" s="16">
        <v>0</v>
      </c>
      <c r="CX164" s="16">
        <v>-8.6685783146827795</v>
      </c>
      <c r="CY164" s="16">
        <v>-12.988430669466467</v>
      </c>
      <c r="CZ164" s="16">
        <v>-21.519452139507781</v>
      </c>
      <c r="DA164" s="16">
        <v>-25.283928324614276</v>
      </c>
      <c r="DB164" s="16">
        <v>-28.853095790787489</v>
      </c>
      <c r="DC164" s="16">
        <v>-32.238028450698629</v>
      </c>
      <c r="DD164" s="16">
        <v>-35.438727151229052</v>
      </c>
      <c r="DE164" s="16">
        <v>-38.455191389627977</v>
      </c>
      <c r="DF164" s="7"/>
      <c r="DJ164" s="9">
        <v>137</v>
      </c>
      <c r="DK164" s="9" t="s">
        <v>190</v>
      </c>
      <c r="DL164" s="16">
        <v>0</v>
      </c>
      <c r="DM164" s="16">
        <v>0</v>
      </c>
      <c r="DN164" s="16">
        <v>0</v>
      </c>
      <c r="DO164" s="16">
        <v>0</v>
      </c>
      <c r="DP164" s="16">
        <v>0</v>
      </c>
      <c r="DQ164" s="16">
        <v>0</v>
      </c>
      <c r="DR164" s="16">
        <v>0</v>
      </c>
      <c r="DS164" s="16">
        <v>0</v>
      </c>
      <c r="DT164" s="16">
        <v>0.13812655904643784</v>
      </c>
      <c r="DU164" s="7"/>
    </row>
    <row r="165" spans="99:125" x14ac:dyDescent="0.45">
      <c r="CU165" s="9">
        <v>269</v>
      </c>
      <c r="CV165" s="9" t="s">
        <v>259</v>
      </c>
      <c r="CW165" s="16">
        <v>0</v>
      </c>
      <c r="CX165" s="16">
        <v>-3.6801190642020143E-3</v>
      </c>
      <c r="CY165" s="16">
        <v>-3.049860702238413E-3</v>
      </c>
      <c r="CZ165" s="16">
        <v>-7.436788280166297E-3</v>
      </c>
      <c r="DA165" s="16">
        <v>-7.9364014587644232E-3</v>
      </c>
      <c r="DB165" s="16">
        <v>-4.3464065399730824E-3</v>
      </c>
      <c r="DC165" s="16">
        <v>-1.5772047122007723E-4</v>
      </c>
      <c r="DD165" s="16">
        <v>-9.0024704647013287</v>
      </c>
      <c r="DE165" s="16">
        <v>-13.987808387031027</v>
      </c>
      <c r="DF165" s="7"/>
      <c r="DJ165" s="9">
        <v>140</v>
      </c>
      <c r="DK165" s="9" t="s">
        <v>113</v>
      </c>
      <c r="DL165" s="16">
        <v>0</v>
      </c>
      <c r="DM165" s="16">
        <v>0</v>
      </c>
      <c r="DN165" s="16">
        <v>0</v>
      </c>
      <c r="DO165" s="16">
        <v>0</v>
      </c>
      <c r="DP165" s="16">
        <v>0</v>
      </c>
      <c r="DQ165" s="16">
        <v>0</v>
      </c>
      <c r="DR165" s="16">
        <v>0</v>
      </c>
      <c r="DS165" s="16">
        <v>1.4588689065254703E-2</v>
      </c>
      <c r="DT165" s="16">
        <v>0.10686843495227911</v>
      </c>
      <c r="DU165" s="7"/>
    </row>
    <row r="166" spans="99:125" x14ac:dyDescent="0.45">
      <c r="CU166" s="9">
        <v>270</v>
      </c>
      <c r="CV166" s="9" t="s">
        <v>260</v>
      </c>
      <c r="CW166" s="16">
        <v>0</v>
      </c>
      <c r="CX166" s="16">
        <v>0</v>
      </c>
      <c r="CY166" s="16">
        <v>0</v>
      </c>
      <c r="CZ166" s="16">
        <v>0</v>
      </c>
      <c r="DA166" s="16">
        <v>0</v>
      </c>
      <c r="DB166" s="16">
        <v>0</v>
      </c>
      <c r="DC166" s="16">
        <v>0</v>
      </c>
      <c r="DD166" s="16">
        <v>-8.1430429207549528E-3</v>
      </c>
      <c r="DE166" s="16">
        <v>-1.745235847674846</v>
      </c>
      <c r="DF166" s="7"/>
      <c r="DJ166" s="9">
        <v>142</v>
      </c>
      <c r="DK166" s="9" t="s">
        <v>120</v>
      </c>
      <c r="DL166" s="16">
        <v>0</v>
      </c>
      <c r="DM166" s="16">
        <v>0</v>
      </c>
      <c r="DN166" s="16">
        <v>0</v>
      </c>
      <c r="DO166" s="16">
        <v>0</v>
      </c>
      <c r="DP166" s="16">
        <v>0</v>
      </c>
      <c r="DQ166" s="16">
        <v>0</v>
      </c>
      <c r="DR166" s="16">
        <v>0</v>
      </c>
      <c r="DS166" s="16">
        <v>9.8909367355530346E-3</v>
      </c>
      <c r="DT166" s="16">
        <v>5.6708275544632147E-2</v>
      </c>
      <c r="DU166" s="7"/>
    </row>
    <row r="167" spans="99:125" x14ac:dyDescent="0.45">
      <c r="CU167" s="9">
        <v>273</v>
      </c>
      <c r="CV167" s="9" t="s">
        <v>261</v>
      </c>
      <c r="CW167" s="16">
        <v>0</v>
      </c>
      <c r="CX167" s="16">
        <v>6.4607802372442684</v>
      </c>
      <c r="CY167" s="16">
        <v>6.5357110417439745</v>
      </c>
      <c r="CZ167" s="16">
        <v>6.561456997818004</v>
      </c>
      <c r="DA167" s="16">
        <v>6.5519824307846584</v>
      </c>
      <c r="DB167" s="16">
        <v>6.5419400526231364</v>
      </c>
      <c r="DC167" s="16">
        <v>6.5312254388409068</v>
      </c>
      <c r="DD167" s="16">
        <v>6.5092590815147426</v>
      </c>
      <c r="DE167" s="16">
        <v>6.4861492524633162</v>
      </c>
      <c r="DF167" s="7"/>
      <c r="DJ167" s="9">
        <v>144</v>
      </c>
      <c r="DK167" s="9" t="s">
        <v>155</v>
      </c>
      <c r="DL167" s="16">
        <v>0</v>
      </c>
      <c r="DM167" s="16">
        <v>0</v>
      </c>
      <c r="DN167" s="16">
        <v>0</v>
      </c>
      <c r="DO167" s="16">
        <v>0</v>
      </c>
      <c r="DP167" s="16">
        <v>0</v>
      </c>
      <c r="DQ167" s="16">
        <v>0</v>
      </c>
      <c r="DR167" s="16">
        <v>0</v>
      </c>
      <c r="DS167" s="16">
        <v>0.33138427505524343</v>
      </c>
      <c r="DT167" s="16">
        <v>2.43842317589987</v>
      </c>
      <c r="DU167" s="7"/>
    </row>
    <row r="168" spans="99:125" x14ac:dyDescent="0.45">
      <c r="CU168" s="9">
        <v>274</v>
      </c>
      <c r="CV168" s="9" t="s">
        <v>183</v>
      </c>
      <c r="CW168" s="16">
        <v>0</v>
      </c>
      <c r="CX168" s="16">
        <v>0</v>
      </c>
      <c r="CY168" s="16">
        <v>0</v>
      </c>
      <c r="CZ168" s="16">
        <v>2.0655717223128603E-2</v>
      </c>
      <c r="DA168" s="16">
        <v>5.5937837339790179E-2</v>
      </c>
      <c r="DB168" s="16">
        <v>0.1164386624434349</v>
      </c>
      <c r="DC168" s="16">
        <v>0.19952678447904468</v>
      </c>
      <c r="DD168" s="16">
        <v>0.28211011633158883</v>
      </c>
      <c r="DE168" s="16">
        <v>0.24903419018729983</v>
      </c>
      <c r="DF168" s="7"/>
      <c r="DJ168" s="9">
        <v>145</v>
      </c>
      <c r="DK168" s="9" t="s">
        <v>160</v>
      </c>
      <c r="DL168" s="16">
        <v>0</v>
      </c>
      <c r="DM168" s="16">
        <v>0</v>
      </c>
      <c r="DN168" s="16">
        <v>0</v>
      </c>
      <c r="DO168" s="16">
        <v>0</v>
      </c>
      <c r="DP168" s="16">
        <v>0</v>
      </c>
      <c r="DQ168" s="16">
        <v>0</v>
      </c>
      <c r="DR168" s="16">
        <v>0</v>
      </c>
      <c r="DS168" s="16">
        <v>0</v>
      </c>
      <c r="DT168" s="16">
        <v>0.68303839732686533</v>
      </c>
      <c r="DU168" s="7"/>
    </row>
    <row r="169" spans="99:125" x14ac:dyDescent="0.45">
      <c r="CU169" s="9">
        <v>275</v>
      </c>
      <c r="CV169" s="9" t="s">
        <v>262</v>
      </c>
      <c r="CW169" s="16">
        <v>0</v>
      </c>
      <c r="CX169" s="16">
        <v>1.2324188248634849</v>
      </c>
      <c r="CY169" s="16">
        <v>1.2011361349104619</v>
      </c>
      <c r="CZ169" s="16">
        <v>1.1649636447476115</v>
      </c>
      <c r="DA169" s="16">
        <v>1.1238732238755145</v>
      </c>
      <c r="DB169" s="16">
        <v>1.0778375228983523</v>
      </c>
      <c r="DC169" s="16">
        <v>1.0325134442427693</v>
      </c>
      <c r="DD169" s="16">
        <v>0.98798568024038658</v>
      </c>
      <c r="DE169" s="16">
        <v>0.94422979014199959</v>
      </c>
      <c r="DF169" s="7"/>
      <c r="DJ169" s="9">
        <v>146</v>
      </c>
      <c r="DK169" s="9" t="s">
        <v>164</v>
      </c>
      <c r="DL169" s="16">
        <v>0</v>
      </c>
      <c r="DM169" s="16">
        <v>0</v>
      </c>
      <c r="DN169" s="16">
        <v>0</v>
      </c>
      <c r="DO169" s="16">
        <v>0</v>
      </c>
      <c r="DP169" s="16">
        <v>0</v>
      </c>
      <c r="DQ169" s="16">
        <v>0</v>
      </c>
      <c r="DR169" s="16">
        <v>3.2033028716017452E-2</v>
      </c>
      <c r="DS169" s="16">
        <v>1.1425007003984637</v>
      </c>
      <c r="DT169" s="16">
        <v>2.2914042045598753</v>
      </c>
      <c r="DU169" s="7"/>
    </row>
    <row r="170" spans="99:125" x14ac:dyDescent="0.45">
      <c r="CU170" s="9">
        <v>276</v>
      </c>
      <c r="CV170" s="9" t="s">
        <v>263</v>
      </c>
      <c r="CW170" s="16">
        <v>0</v>
      </c>
      <c r="CX170" s="16">
        <v>1.437693818329032</v>
      </c>
      <c r="CY170" s="16">
        <v>1.3986198475581946</v>
      </c>
      <c r="CZ170" s="16">
        <v>1.3521321451558621</v>
      </c>
      <c r="DA170" s="16">
        <v>1.2981979900619414</v>
      </c>
      <c r="DB170" s="16">
        <v>1.2436280720591852</v>
      </c>
      <c r="DC170" s="16">
        <v>1.1900302338471986</v>
      </c>
      <c r="DD170" s="16">
        <v>1.1373749734461034</v>
      </c>
      <c r="DE170" s="16">
        <v>1.0856335197400788</v>
      </c>
      <c r="DF170" s="7"/>
      <c r="DJ170" s="9">
        <v>147</v>
      </c>
      <c r="DK170" s="9" t="s">
        <v>169</v>
      </c>
      <c r="DL170" s="16">
        <v>0</v>
      </c>
      <c r="DM170" s="16">
        <v>0</v>
      </c>
      <c r="DN170" s="16">
        <v>0</v>
      </c>
      <c r="DO170" s="16">
        <v>0</v>
      </c>
      <c r="DP170" s="16">
        <v>0</v>
      </c>
      <c r="DQ170" s="16">
        <v>0</v>
      </c>
      <c r="DR170" s="16">
        <v>0</v>
      </c>
      <c r="DS170" s="16">
        <v>0.28848368572054461</v>
      </c>
      <c r="DT170" s="16">
        <v>1.9212105078458663</v>
      </c>
      <c r="DU170" s="7"/>
    </row>
    <row r="171" spans="99:125" x14ac:dyDescent="0.45">
      <c r="CU171" s="9">
        <v>277</v>
      </c>
      <c r="CV171" s="9" t="s">
        <v>247</v>
      </c>
      <c r="CW171" s="16">
        <v>0</v>
      </c>
      <c r="CX171" s="16">
        <v>0.43206679543198362</v>
      </c>
      <c r="CY171" s="16">
        <v>0.74337693582879349</v>
      </c>
      <c r="CZ171" s="16">
        <v>1.0225592661302445</v>
      </c>
      <c r="DA171" s="16">
        <v>1.1566240821898357</v>
      </c>
      <c r="DB171" s="16">
        <v>1.452136861482743</v>
      </c>
      <c r="DC171" s="16">
        <v>1.7796849338447749</v>
      </c>
      <c r="DD171" s="16">
        <v>1.7437593129524855</v>
      </c>
      <c r="DE171" s="16">
        <v>1.7162254913564743</v>
      </c>
      <c r="DF171" s="7"/>
      <c r="DJ171" s="9">
        <v>148</v>
      </c>
      <c r="DK171" s="9" t="s">
        <v>172</v>
      </c>
      <c r="DL171" s="16">
        <v>0</v>
      </c>
      <c r="DM171" s="16">
        <v>0</v>
      </c>
      <c r="DN171" s="16">
        <v>0</v>
      </c>
      <c r="DO171" s="16">
        <v>1.53256209267738E-2</v>
      </c>
      <c r="DP171" s="16">
        <v>0.15703909635183136</v>
      </c>
      <c r="DQ171" s="16">
        <v>0.56835461475559745</v>
      </c>
      <c r="DR171" s="16">
        <v>1.350478290317799</v>
      </c>
      <c r="DS171" s="16">
        <v>1.7173840896505779</v>
      </c>
      <c r="DT171" s="16">
        <v>1.1650949462857496</v>
      </c>
      <c r="DU171" s="7"/>
    </row>
    <row r="172" spans="99:125" x14ac:dyDescent="0.45">
      <c r="CU172" s="9">
        <v>278</v>
      </c>
      <c r="CV172" s="9" t="s">
        <v>249</v>
      </c>
      <c r="CW172" s="16">
        <v>0</v>
      </c>
      <c r="CX172" s="16">
        <v>2.1056311025827554</v>
      </c>
      <c r="CY172" s="16">
        <v>6.2205779228682943</v>
      </c>
      <c r="CZ172" s="16">
        <v>6.2333266267169938</v>
      </c>
      <c r="DA172" s="16">
        <v>6.3511780974722321</v>
      </c>
      <c r="DB172" s="16">
        <v>6.714441606278684</v>
      </c>
      <c r="DC172" s="16">
        <v>6.8878447850622404</v>
      </c>
      <c r="DD172" s="16">
        <v>6.765952244168373</v>
      </c>
      <c r="DE172" s="16">
        <v>6.4973603180801209</v>
      </c>
      <c r="DF172" s="7"/>
      <c r="DJ172" s="9">
        <v>149</v>
      </c>
      <c r="DK172" s="9" t="s">
        <v>175</v>
      </c>
      <c r="DL172" s="16">
        <v>0</v>
      </c>
      <c r="DM172" s="16">
        <v>0</v>
      </c>
      <c r="DN172" s="16">
        <v>0</v>
      </c>
      <c r="DO172" s="16">
        <v>0</v>
      </c>
      <c r="DP172" s="16">
        <v>0</v>
      </c>
      <c r="DQ172" s="16">
        <v>0</v>
      </c>
      <c r="DR172" s="16">
        <v>7.3190041163338007E-2</v>
      </c>
      <c r="DS172" s="16">
        <v>0.27954223285124624</v>
      </c>
      <c r="DT172" s="16">
        <v>0.2671625183735834</v>
      </c>
      <c r="DU172" s="7"/>
    </row>
    <row r="173" spans="99:125" x14ac:dyDescent="0.45">
      <c r="CU173" s="9">
        <v>279</v>
      </c>
      <c r="CV173" s="9" t="s">
        <v>264</v>
      </c>
      <c r="CW173" s="16">
        <v>0</v>
      </c>
      <c r="CX173" s="16">
        <v>1.7978734232269358</v>
      </c>
      <c r="CY173" s="16">
        <v>1.7490104009724496</v>
      </c>
      <c r="CZ173" s="16">
        <v>1.6908763195158578</v>
      </c>
      <c r="DA173" s="16">
        <v>1.623430239662113</v>
      </c>
      <c r="DB173" s="16">
        <v>1.5551891489463894</v>
      </c>
      <c r="DC173" s="16">
        <v>1.4881636546070618</v>
      </c>
      <c r="DD173" s="16">
        <v>1.4223168816994272</v>
      </c>
      <c r="DE173" s="16">
        <v>1.3576128790783559</v>
      </c>
      <c r="DF173" s="7"/>
      <c r="DJ173" s="9">
        <v>150</v>
      </c>
      <c r="DK173" s="9" t="s">
        <v>219</v>
      </c>
      <c r="DL173" s="16">
        <v>0</v>
      </c>
      <c r="DM173" s="16">
        <v>3.1133013749703568E-2</v>
      </c>
      <c r="DN173" s="16">
        <v>8.3831898275304476E-2</v>
      </c>
      <c r="DO173" s="16">
        <v>0.17288438070270312</v>
      </c>
      <c r="DP173" s="16">
        <v>0.29195844799212839</v>
      </c>
      <c r="DQ173" s="16">
        <v>0.48176114725414154</v>
      </c>
      <c r="DR173" s="16">
        <v>0.7014471428637935</v>
      </c>
      <c r="DS173" s="16">
        <v>0.64108552614861358</v>
      </c>
      <c r="DT173" s="16">
        <v>0.39858408902971137</v>
      </c>
      <c r="DU173" s="7"/>
    </row>
    <row r="174" spans="99:125" x14ac:dyDescent="0.45">
      <c r="CU174" s="9">
        <v>280</v>
      </c>
      <c r="CV174" s="9" t="s">
        <v>265</v>
      </c>
      <c r="CW174" s="16">
        <v>0</v>
      </c>
      <c r="CX174" s="16">
        <v>1.0444251870379917</v>
      </c>
      <c r="CY174" s="16">
        <v>1.0179143720809414</v>
      </c>
      <c r="CZ174" s="16">
        <v>0.98725965288845718</v>
      </c>
      <c r="DA174" s="16">
        <v>0.95243717602765454</v>
      </c>
      <c r="DB174" s="16">
        <v>0.91342378252397682</v>
      </c>
      <c r="DC174" s="16">
        <v>0.87501345767194849</v>
      </c>
      <c r="DD174" s="16">
        <v>0.83727797788859271</v>
      </c>
      <c r="DE174" s="16">
        <v>0.80019659614410876</v>
      </c>
      <c r="DF174" s="7"/>
      <c r="DJ174" s="9">
        <v>151</v>
      </c>
      <c r="DK174" s="9" t="s">
        <v>222</v>
      </c>
      <c r="DL174" s="16">
        <v>0</v>
      </c>
      <c r="DM174" s="16">
        <v>2.5684735134266161E-2</v>
      </c>
      <c r="DN174" s="16">
        <v>6.916131091794421E-2</v>
      </c>
      <c r="DO174" s="16">
        <v>0.14262959885659299</v>
      </c>
      <c r="DP174" s="16">
        <v>0.22191321633123129</v>
      </c>
      <c r="DQ174" s="16">
        <v>0.17845871062145488</v>
      </c>
      <c r="DR174" s="16">
        <v>0.10499047238640928</v>
      </c>
      <c r="DS174" s="16">
        <v>0</v>
      </c>
      <c r="DT174" s="16">
        <v>0</v>
      </c>
      <c r="DU174" s="7"/>
    </row>
    <row r="175" spans="99:125" x14ac:dyDescent="0.45">
      <c r="CU175" s="9">
        <v>281</v>
      </c>
      <c r="CV175" s="9" t="s">
        <v>207</v>
      </c>
      <c r="CW175" s="16">
        <v>0</v>
      </c>
      <c r="CX175" s="16">
        <v>5.750237907663748E-3</v>
      </c>
      <c r="CY175" s="16">
        <v>2.3655791800808526E-2</v>
      </c>
      <c r="CZ175" s="16">
        <v>5.7658816969532747E-2</v>
      </c>
      <c r="DA175" s="16">
        <v>0.11180595984065557</v>
      </c>
      <c r="DB175" s="16">
        <v>0.19585137119019808</v>
      </c>
      <c r="DC175" s="16">
        <v>0.20293616987927612</v>
      </c>
      <c r="DD175" s="16">
        <v>0.19186609352708606</v>
      </c>
      <c r="DE175" s="16">
        <v>8.9916427909313063E-2</v>
      </c>
      <c r="DF175" s="7"/>
      <c r="DJ175" s="9">
        <v>152</v>
      </c>
      <c r="DK175" s="9" t="s">
        <v>224</v>
      </c>
      <c r="DL175" s="16">
        <v>0</v>
      </c>
      <c r="DM175" s="16">
        <v>4.6699500911865026E-2</v>
      </c>
      <c r="DN175" s="16">
        <v>0.12574780744808964</v>
      </c>
      <c r="DO175" s="16">
        <v>0.25932651302524129</v>
      </c>
      <c r="DP175" s="16">
        <v>0.43793762361308525</v>
      </c>
      <c r="DQ175" s="16">
        <v>0.73428243505665436</v>
      </c>
      <c r="DR175" s="16">
        <v>0.6550529434242256</v>
      </c>
      <c r="DS175" s="16">
        <v>0.42974274209855506</v>
      </c>
      <c r="DT175" s="16">
        <v>5.4349749831047268E-2</v>
      </c>
      <c r="DU175" s="7"/>
    </row>
    <row r="176" spans="99:125" x14ac:dyDescent="0.45">
      <c r="CU176" s="9">
        <v>283</v>
      </c>
      <c r="CV176" s="9" t="s">
        <v>210</v>
      </c>
      <c r="CW176" s="16">
        <v>0</v>
      </c>
      <c r="CX176" s="16">
        <v>2.7741022515918909E-2</v>
      </c>
      <c r="CY176" s="16">
        <v>7.4698209098043117E-2</v>
      </c>
      <c r="CZ176" s="16">
        <v>0.1540480935150044</v>
      </c>
      <c r="DA176" s="16">
        <v>0.26014846724857793</v>
      </c>
      <c r="DB176" s="16">
        <v>0.43849119432029671</v>
      </c>
      <c r="DC176" s="16">
        <v>0.58019235368644251</v>
      </c>
      <c r="DD176" s="16">
        <v>0.46152055375912104</v>
      </c>
      <c r="DE176" s="16">
        <v>0.23622139964424402</v>
      </c>
      <c r="DF176" s="7"/>
      <c r="DJ176" s="9">
        <v>153</v>
      </c>
      <c r="DK176" s="9" t="s">
        <v>127</v>
      </c>
      <c r="DL176" s="16">
        <v>0</v>
      </c>
      <c r="DM176" s="16">
        <v>0</v>
      </c>
      <c r="DN176" s="16">
        <v>0</v>
      </c>
      <c r="DO176" s="16">
        <v>0</v>
      </c>
      <c r="DP176" s="16">
        <v>0</v>
      </c>
      <c r="DQ176" s="16">
        <v>0</v>
      </c>
      <c r="DR176" s="16">
        <v>0</v>
      </c>
      <c r="DS176" s="16">
        <v>0</v>
      </c>
      <c r="DT176" s="16">
        <v>1.2688754231927156E-4</v>
      </c>
      <c r="DU176" s="7"/>
    </row>
    <row r="177" spans="99:125" x14ac:dyDescent="0.45">
      <c r="CU177" s="9">
        <v>284</v>
      </c>
      <c r="CV177" s="9" t="s">
        <v>62</v>
      </c>
      <c r="CW177" s="16">
        <v>0</v>
      </c>
      <c r="CX177" s="16">
        <v>0.57140110600184968</v>
      </c>
      <c r="CY177" s="16">
        <v>1.2147168317812227</v>
      </c>
      <c r="CZ177" s="16">
        <v>1.6818740153740455</v>
      </c>
      <c r="DA177" s="16">
        <v>1.3361525269807537</v>
      </c>
      <c r="DB177" s="16">
        <v>0.75642272254328191</v>
      </c>
      <c r="DC177" s="16">
        <v>0.28926586951193484</v>
      </c>
      <c r="DD177" s="16">
        <v>6.3586611677747498E-2</v>
      </c>
      <c r="DE177" s="16">
        <v>0</v>
      </c>
      <c r="DF177" s="7"/>
      <c r="DJ177" s="9">
        <v>154</v>
      </c>
      <c r="DK177" s="9" t="s">
        <v>225</v>
      </c>
      <c r="DL177" s="16">
        <v>0</v>
      </c>
      <c r="DM177" s="16">
        <v>0</v>
      </c>
      <c r="DN177" s="16">
        <v>0</v>
      </c>
      <c r="DO177" s="16">
        <v>2.3194052416856712E-2</v>
      </c>
      <c r="DP177" s="16">
        <v>6.2002538232917924E-2</v>
      </c>
      <c r="DQ177" s="16">
        <v>0.12703961935269023</v>
      </c>
      <c r="DR177" s="16">
        <v>0.21262117082140058</v>
      </c>
      <c r="DS177" s="16">
        <v>0.35485656791039283</v>
      </c>
      <c r="DT177" s="16">
        <v>0.59038798590674235</v>
      </c>
      <c r="DU177" s="7"/>
    </row>
    <row r="178" spans="99:125" x14ac:dyDescent="0.45">
      <c r="CU178" s="9">
        <v>285</v>
      </c>
      <c r="CV178" s="9" t="s">
        <v>73</v>
      </c>
      <c r="CW178" s="16">
        <v>0</v>
      </c>
      <c r="CX178" s="16">
        <v>1.3358055486883347</v>
      </c>
      <c r="CY178" s="16">
        <v>0.66790277434416734</v>
      </c>
      <c r="CZ178" s="16">
        <v>0</v>
      </c>
      <c r="DA178" s="16">
        <v>0</v>
      </c>
      <c r="DB178" s="16">
        <v>0</v>
      </c>
      <c r="DC178" s="16">
        <v>0</v>
      </c>
      <c r="DD178" s="16">
        <v>0</v>
      </c>
      <c r="DE178" s="16">
        <v>0</v>
      </c>
      <c r="DF178" s="7"/>
      <c r="DJ178" s="9">
        <v>155</v>
      </c>
      <c r="DK178" s="9" t="s">
        <v>228</v>
      </c>
      <c r="DL178" s="16">
        <v>0</v>
      </c>
      <c r="DM178" s="16">
        <v>0</v>
      </c>
      <c r="DN178" s="16">
        <v>0</v>
      </c>
      <c r="DO178" s="16">
        <v>3.4792765595582642E-2</v>
      </c>
      <c r="DP178" s="16">
        <v>9.3009662869384252E-2</v>
      </c>
      <c r="DQ178" s="16">
        <v>0.19057473079934015</v>
      </c>
      <c r="DR178" s="16">
        <v>0.31896570788461642</v>
      </c>
      <c r="DS178" s="16">
        <v>0.5323570150529473</v>
      </c>
      <c r="DT178" s="16">
        <v>0.73524752131749049</v>
      </c>
      <c r="DU178" s="7"/>
    </row>
    <row r="179" spans="99:125" x14ac:dyDescent="0.45">
      <c r="CU179" s="9">
        <v>287</v>
      </c>
      <c r="CV179" s="9" t="s">
        <v>212</v>
      </c>
      <c r="CW179" s="16">
        <v>0</v>
      </c>
      <c r="CX179" s="16">
        <v>0</v>
      </c>
      <c r="CY179" s="16">
        <v>1.1309326886041136E-4</v>
      </c>
      <c r="CZ179" s="16">
        <v>1.7263702086345468E-2</v>
      </c>
      <c r="DA179" s="16">
        <v>4.6436211551071631E-2</v>
      </c>
      <c r="DB179" s="16">
        <v>9.6139745490116321E-2</v>
      </c>
      <c r="DC179" s="16">
        <v>0.16359081166426631</v>
      </c>
      <c r="DD179" s="16">
        <v>0.27801073938362614</v>
      </c>
      <c r="DE179" s="16">
        <v>0.47181184449206504</v>
      </c>
      <c r="DF179" s="7"/>
      <c r="DJ179" s="9">
        <v>156</v>
      </c>
      <c r="DK179" s="9" t="s">
        <v>193</v>
      </c>
      <c r="DL179" s="16">
        <v>0</v>
      </c>
      <c r="DM179" s="16">
        <v>0</v>
      </c>
      <c r="DN179" s="16">
        <v>0</v>
      </c>
      <c r="DO179" s="16">
        <v>0</v>
      </c>
      <c r="DP179" s="16">
        <v>0</v>
      </c>
      <c r="DQ179" s="16">
        <v>0</v>
      </c>
      <c r="DR179" s="16">
        <v>1.2487490799735924E-2</v>
      </c>
      <c r="DS179" s="16">
        <v>9.1707942530027647E-2</v>
      </c>
      <c r="DT179" s="16">
        <v>0.28463588385661076</v>
      </c>
      <c r="DU179" s="7"/>
    </row>
    <row r="180" spans="99:125" x14ac:dyDescent="0.45">
      <c r="CU180" s="9">
        <v>288</v>
      </c>
      <c r="CV180" s="9" t="s">
        <v>216</v>
      </c>
      <c r="CW180" s="16">
        <v>0</v>
      </c>
      <c r="CX180" s="16">
        <v>0</v>
      </c>
      <c r="CY180" s="16">
        <v>1.2705990204675153E-4</v>
      </c>
      <c r="CZ180" s="16">
        <v>1.942003830784805E-2</v>
      </c>
      <c r="DA180" s="16">
        <v>5.2234079980551254E-2</v>
      </c>
      <c r="DB180" s="16">
        <v>0.10813708826712459</v>
      </c>
      <c r="DC180" s="16">
        <v>0.18398911138691201</v>
      </c>
      <c r="DD180" s="16">
        <v>0.31264610916171925</v>
      </c>
      <c r="DE180" s="16">
        <v>0.44786029196148303</v>
      </c>
      <c r="DF180" s="7"/>
      <c r="DJ180" s="9">
        <v>160</v>
      </c>
      <c r="DK180" s="9" t="s">
        <v>135</v>
      </c>
      <c r="DL180" s="16">
        <v>0</v>
      </c>
      <c r="DM180" s="16">
        <v>0</v>
      </c>
      <c r="DN180" s="16">
        <v>0</v>
      </c>
      <c r="DO180" s="16">
        <v>0</v>
      </c>
      <c r="DP180" s="16">
        <v>0</v>
      </c>
      <c r="DQ180" s="16">
        <v>0</v>
      </c>
      <c r="DR180" s="16">
        <v>0</v>
      </c>
      <c r="DS180" s="16">
        <v>2.3567676443143976E-4</v>
      </c>
      <c r="DT180" s="16">
        <v>1.9510052389290799E-3</v>
      </c>
      <c r="DU180" s="7"/>
    </row>
    <row r="181" spans="99:125" x14ac:dyDescent="0.45">
      <c r="CU181" s="9">
        <v>289</v>
      </c>
      <c r="CV181" s="9" t="s">
        <v>141</v>
      </c>
      <c r="CW181" s="16">
        <v>0</v>
      </c>
      <c r="CX181" s="16">
        <v>0</v>
      </c>
      <c r="CY181" s="16">
        <v>1.4110443149171922E-4</v>
      </c>
      <c r="CZ181" s="16">
        <v>2.159191432975302E-2</v>
      </c>
      <c r="DA181" s="16">
        <v>5.8077066196512928E-2</v>
      </c>
      <c r="DB181" s="16">
        <v>0.1182886371375285</v>
      </c>
      <c r="DC181" s="16">
        <v>0.15467567578460795</v>
      </c>
      <c r="DD181" s="16">
        <v>0.15162205309804541</v>
      </c>
      <c r="DE181" s="16">
        <v>9.1341954548705737E-2</v>
      </c>
      <c r="DF181" s="7"/>
      <c r="DJ181" s="9">
        <v>161</v>
      </c>
      <c r="DK181" s="9" t="s">
        <v>142</v>
      </c>
      <c r="DL181" s="16">
        <v>0</v>
      </c>
      <c r="DM181" s="16">
        <v>0</v>
      </c>
      <c r="DN181" s="16">
        <v>0</v>
      </c>
      <c r="DO181" s="16">
        <v>0</v>
      </c>
      <c r="DP181" s="16">
        <v>0</v>
      </c>
      <c r="DQ181" s="16">
        <v>0</v>
      </c>
      <c r="DR181" s="16">
        <v>0</v>
      </c>
      <c r="DS181" s="16">
        <v>1.4940753125566918E-4</v>
      </c>
      <c r="DT181" s="16">
        <v>1.7334592506611638E-3</v>
      </c>
      <c r="DU181" s="7"/>
    </row>
    <row r="182" spans="99:125" x14ac:dyDescent="0.45">
      <c r="CU182" s="9">
        <v>290</v>
      </c>
      <c r="CV182" s="9" t="s">
        <v>266</v>
      </c>
      <c r="CW182" s="16">
        <v>0</v>
      </c>
      <c r="CX182" s="16">
        <v>0.35852961175722931</v>
      </c>
      <c r="CY182" s="16">
        <v>0.34942900343089273</v>
      </c>
      <c r="CZ182" s="16">
        <v>0.33890588023565549</v>
      </c>
      <c r="DA182" s="16">
        <v>0.3269520544847716</v>
      </c>
      <c r="DB182" s="16">
        <v>0.31355957177542482</v>
      </c>
      <c r="DC182" s="16">
        <v>0.3003741056115008</v>
      </c>
      <c r="DD182" s="16">
        <v>0.28742030239859584</v>
      </c>
      <c r="DE182" s="16">
        <v>0.27469102938546591</v>
      </c>
      <c r="DF182" s="7"/>
      <c r="DJ182" s="9">
        <v>162</v>
      </c>
      <c r="DK182" s="9" t="s">
        <v>180</v>
      </c>
      <c r="DL182" s="16">
        <v>0</v>
      </c>
      <c r="DM182" s="16">
        <v>0.10288834013976096</v>
      </c>
      <c r="DN182" s="16">
        <v>0.34719232411594192</v>
      </c>
      <c r="DO182" s="16">
        <v>0.77503330728085718</v>
      </c>
      <c r="DP182" s="16">
        <v>1.3996315850570598</v>
      </c>
      <c r="DQ182" s="16">
        <v>2.3606323695996729</v>
      </c>
      <c r="DR182" s="16">
        <v>3.909201276738818</v>
      </c>
      <c r="DS182" s="16">
        <v>6.3893446961018627</v>
      </c>
      <c r="DT182" s="16">
        <v>10.315001530979492</v>
      </c>
      <c r="DU182" s="7"/>
    </row>
    <row r="183" spans="99:125" x14ac:dyDescent="0.45">
      <c r="CU183" s="9">
        <v>291</v>
      </c>
      <c r="CV183" s="9" t="s">
        <v>267</v>
      </c>
      <c r="CW183" s="16">
        <v>0</v>
      </c>
      <c r="CX183" s="16">
        <v>1.9471107988164784</v>
      </c>
      <c r="CY183" s="16">
        <v>2.1050041962609445</v>
      </c>
      <c r="CZ183" s="16">
        <v>2.2407394336507904</v>
      </c>
      <c r="DA183" s="16">
        <v>2.3468611626980818</v>
      </c>
      <c r="DB183" s="16">
        <v>2.4192424529906411</v>
      </c>
      <c r="DC183" s="16">
        <v>2.5109070012284462</v>
      </c>
      <c r="DD183" s="16">
        <v>2.6360773800065962</v>
      </c>
      <c r="DE183" s="16">
        <v>2.708738584245395</v>
      </c>
      <c r="DF183" s="7"/>
      <c r="DJ183" s="9">
        <v>163</v>
      </c>
      <c r="DK183" s="9" t="s">
        <v>207</v>
      </c>
      <c r="DL183" s="16">
        <v>0</v>
      </c>
      <c r="DM183" s="16">
        <v>1.0071675221306356E-3</v>
      </c>
      <c r="DN183" s="16">
        <v>4.1433668598375994E-3</v>
      </c>
      <c r="DO183" s="16">
        <v>1.009907565626445E-2</v>
      </c>
      <c r="DP183" s="16">
        <v>1.9583073409345609E-2</v>
      </c>
      <c r="DQ183" s="16">
        <v>3.4303822241582654E-2</v>
      </c>
      <c r="DR183" s="16">
        <v>3.5544741133823998E-2</v>
      </c>
      <c r="DS183" s="16">
        <v>3.3605791505782336E-2</v>
      </c>
      <c r="DT183" s="16">
        <v>1.5749070968156521E-2</v>
      </c>
      <c r="DU183" s="7"/>
    </row>
    <row r="184" spans="99:125" x14ac:dyDescent="0.45">
      <c r="CU184" s="9">
        <v>292</v>
      </c>
      <c r="CV184" s="9" t="s">
        <v>230</v>
      </c>
      <c r="CW184" s="16">
        <v>0</v>
      </c>
      <c r="CX184" s="16">
        <v>2.0533413853018288E-2</v>
      </c>
      <c r="CY184" s="16">
        <v>7.2043837840485653E-2</v>
      </c>
      <c r="CZ184" s="16">
        <v>0.17462635102117574</v>
      </c>
      <c r="DA184" s="16">
        <v>0.30794898768041357</v>
      </c>
      <c r="DB184" s="16">
        <v>0.25646154441816399</v>
      </c>
      <c r="DC184" s="16">
        <v>0.15387957272157773</v>
      </c>
      <c r="DD184" s="16">
        <v>0</v>
      </c>
      <c r="DE184" s="16">
        <v>0</v>
      </c>
      <c r="DF184" s="7"/>
      <c r="DJ184" s="9">
        <v>165</v>
      </c>
      <c r="DK184" s="9" t="s">
        <v>210</v>
      </c>
      <c r="DL184" s="16">
        <v>0</v>
      </c>
      <c r="DM184" s="16">
        <v>6.4800394288108557E-3</v>
      </c>
      <c r="DN184" s="16">
        <v>1.7448792305298458E-2</v>
      </c>
      <c r="DO184" s="16">
        <v>3.5984171792425509E-2</v>
      </c>
      <c r="DP184" s="16">
        <v>6.0768211559185693E-2</v>
      </c>
      <c r="DQ184" s="16">
        <v>0.10242737904672948</v>
      </c>
      <c r="DR184" s="16">
        <v>0.13552742426942888</v>
      </c>
      <c r="DS184" s="16">
        <v>0.10780681872305015</v>
      </c>
      <c r="DT184" s="16">
        <v>5.5179075780108527E-2</v>
      </c>
      <c r="DU184" s="7"/>
    </row>
    <row r="185" spans="99:125" x14ac:dyDescent="0.45">
      <c r="CU185" s="9">
        <v>294</v>
      </c>
      <c r="CV185" s="9" t="s">
        <v>231</v>
      </c>
      <c r="CW185" s="16">
        <v>0</v>
      </c>
      <c r="CX185" s="16">
        <v>7.0058510131879276E-2</v>
      </c>
      <c r="CY185" s="16">
        <v>0.18851719493935007</v>
      </c>
      <c r="CZ185" s="16">
        <v>0.38929162696763608</v>
      </c>
      <c r="DA185" s="16">
        <v>0.66197094025184122</v>
      </c>
      <c r="DB185" s="16">
        <v>0.6659244254771578</v>
      </c>
      <c r="DC185" s="16">
        <v>0.465150497114656</v>
      </c>
      <c r="DD185" s="16">
        <v>0.12241292057548767</v>
      </c>
      <c r="DE185" s="16">
        <v>0</v>
      </c>
      <c r="DF185" s="7"/>
      <c r="DJ185" s="9">
        <v>167</v>
      </c>
      <c r="DK185" s="9" t="s">
        <v>212</v>
      </c>
      <c r="DL185" s="16">
        <v>0</v>
      </c>
      <c r="DM185" s="16">
        <v>0</v>
      </c>
      <c r="DN185" s="16">
        <v>0</v>
      </c>
      <c r="DO185" s="16">
        <v>3.0242234635735354E-3</v>
      </c>
      <c r="DP185" s="16">
        <v>8.134609821874755E-3</v>
      </c>
      <c r="DQ185" s="16">
        <v>1.6841583151444683E-2</v>
      </c>
      <c r="DR185" s="16">
        <v>2.8657536423981594E-2</v>
      </c>
      <c r="DS185" s="16">
        <v>4.8701408174005249E-2</v>
      </c>
      <c r="DT185" s="16">
        <v>8.2651128074478442E-2</v>
      </c>
      <c r="DU185" s="7"/>
    </row>
    <row r="186" spans="99:125" x14ac:dyDescent="0.45">
      <c r="CU186" s="9">
        <v>298</v>
      </c>
      <c r="CV186" s="9" t="s">
        <v>102</v>
      </c>
      <c r="CW186" s="16">
        <v>0</v>
      </c>
      <c r="CX186" s="16">
        <v>4.394649928507377</v>
      </c>
      <c r="CY186" s="16">
        <v>3.9158104345521321</v>
      </c>
      <c r="CZ186" s="16">
        <v>3.0447209919996294</v>
      </c>
      <c r="DA186" s="16">
        <v>1.8423594421247591</v>
      </c>
      <c r="DB186" s="16">
        <v>0.74856923462046943</v>
      </c>
      <c r="DC186" s="16">
        <v>4.7028564301645037E-2</v>
      </c>
      <c r="DD186" s="16">
        <v>0</v>
      </c>
      <c r="DE186" s="16">
        <v>0</v>
      </c>
      <c r="DF186" s="7"/>
      <c r="DJ186" s="9">
        <v>168</v>
      </c>
      <c r="DK186" s="9" t="s">
        <v>216</v>
      </c>
      <c r="DL186" s="16">
        <v>0</v>
      </c>
      <c r="DM186" s="16">
        <v>0</v>
      </c>
      <c r="DN186" s="16">
        <v>0</v>
      </c>
      <c r="DO186" s="16">
        <v>4.5363365345188339E-3</v>
      </c>
      <c r="DP186" s="16">
        <v>1.2201385064569959E-2</v>
      </c>
      <c r="DQ186" s="16">
        <v>2.5259796940998076E-2</v>
      </c>
      <c r="DR186" s="16">
        <v>4.2978109245068299E-2</v>
      </c>
      <c r="DS186" s="16">
        <v>7.3031162188404108E-2</v>
      </c>
      <c r="DT186" s="16">
        <v>0.1046159112860307</v>
      </c>
      <c r="DU186" s="7"/>
    </row>
    <row r="187" spans="99:125" x14ac:dyDescent="0.45">
      <c r="CU187" s="9">
        <v>300</v>
      </c>
      <c r="CV187" s="9" t="s">
        <v>232</v>
      </c>
      <c r="CW187" s="16">
        <v>0</v>
      </c>
      <c r="CX187" s="16">
        <v>0</v>
      </c>
      <c r="CY187" s="16">
        <v>1.5797789394771062E-4</v>
      </c>
      <c r="CZ187" s="16">
        <v>5.0111965272087812E-2</v>
      </c>
      <c r="DA187" s="16">
        <v>0.13429206136489943</v>
      </c>
      <c r="DB187" s="16">
        <v>0.26281834958533112</v>
      </c>
      <c r="DC187" s="16">
        <v>0.42124516756846619</v>
      </c>
      <c r="DD187" s="16">
        <v>0.33960325795051877</v>
      </c>
      <c r="DE187" s="16">
        <v>0.21099580801651391</v>
      </c>
      <c r="DF187" s="7"/>
      <c r="DJ187" s="9">
        <v>171</v>
      </c>
      <c r="DK187" s="9" t="s">
        <v>268</v>
      </c>
      <c r="DL187" s="16">
        <v>3.9</v>
      </c>
      <c r="DM187" s="16">
        <v>4.6005580557422965</v>
      </c>
      <c r="DN187" s="16">
        <v>6.1009365255672732</v>
      </c>
      <c r="DO187" s="16">
        <v>6.7795512959533824</v>
      </c>
      <c r="DP187" s="16">
        <v>7.3988020475432617</v>
      </c>
      <c r="DQ187" s="16">
        <v>8.1155379333755331</v>
      </c>
      <c r="DR187" s="16">
        <v>8.8424689947648414</v>
      </c>
      <c r="DS187" s="16">
        <v>8.7737018860515441</v>
      </c>
      <c r="DT187" s="16">
        <v>8.6055498201822829</v>
      </c>
      <c r="DU187" s="7"/>
    </row>
    <row r="188" spans="99:125" x14ac:dyDescent="0.45">
      <c r="CU188" s="9">
        <v>301</v>
      </c>
      <c r="CV188" s="9" t="s">
        <v>233</v>
      </c>
      <c r="CW188" s="16">
        <v>0</v>
      </c>
      <c r="CX188" s="16">
        <v>0</v>
      </c>
      <c r="CY188" s="16">
        <v>1.8492419842004653E-4</v>
      </c>
      <c r="CZ188" s="16">
        <v>5.6993251116109464E-2</v>
      </c>
      <c r="DA188" s="16">
        <v>0.15299090521940323</v>
      </c>
      <c r="DB188" s="16">
        <v>0.31387002708470285</v>
      </c>
      <c r="DC188" s="16">
        <v>0.3277914019836809</v>
      </c>
      <c r="DD188" s="16">
        <v>0.23170162134473216</v>
      </c>
      <c r="DE188" s="16">
        <v>7.0730818346606508E-2</v>
      </c>
      <c r="DF188" s="7"/>
      <c r="DL188" s="7"/>
      <c r="DM188" s="7"/>
      <c r="DN188" s="7"/>
      <c r="DO188" s="7"/>
      <c r="DP188" s="7"/>
      <c r="DQ188" s="7"/>
      <c r="DR188" s="7"/>
      <c r="DS188" s="7"/>
      <c r="DT188" s="7"/>
      <c r="DU188" s="7"/>
    </row>
    <row r="189" spans="99:125" x14ac:dyDescent="0.45">
      <c r="CU189" s="9">
        <v>302</v>
      </c>
      <c r="CV189" s="9" t="s">
        <v>148</v>
      </c>
      <c r="CW189" s="16">
        <v>0</v>
      </c>
      <c r="CX189" s="16">
        <v>1.0821900858079219E-4</v>
      </c>
      <c r="CY189" s="16">
        <v>2.1218115133790719E-4</v>
      </c>
      <c r="CZ189" s="16">
        <v>6.3707755757028223E-2</v>
      </c>
      <c r="DA189" s="16">
        <v>0.11808324120149941</v>
      </c>
      <c r="DB189" s="16">
        <v>0.14065330088587602</v>
      </c>
      <c r="DC189" s="16">
        <v>7.7158124226739941E-2</v>
      </c>
      <c r="DD189" s="16">
        <v>2.2674601074512021E-2</v>
      </c>
      <c r="DE189" s="16">
        <v>0</v>
      </c>
      <c r="DF189" s="7"/>
    </row>
    <row r="190" spans="99:125" x14ac:dyDescent="0.45">
      <c r="CU190" s="9">
        <v>307</v>
      </c>
      <c r="CV190" s="9" t="s">
        <v>111</v>
      </c>
      <c r="CW190" s="16">
        <v>0</v>
      </c>
      <c r="CX190" s="16">
        <v>0.10583969963155626</v>
      </c>
      <c r="CY190" s="16">
        <v>0.15954286002561124</v>
      </c>
      <c r="CZ190" s="16">
        <v>0.13290155001835988</v>
      </c>
      <c r="DA190" s="16">
        <v>0.24760421994319468</v>
      </c>
      <c r="DB190" s="16">
        <v>0.83272745002434878</v>
      </c>
      <c r="DC190" s="16">
        <v>1.7701140470638814</v>
      </c>
      <c r="DD190" s="16">
        <v>2.4169885120593597</v>
      </c>
      <c r="DE190" s="16">
        <v>2.1581237793525307</v>
      </c>
      <c r="DF190" s="7"/>
    </row>
    <row r="191" spans="99:125" x14ac:dyDescent="0.45">
      <c r="CU191" s="9">
        <v>308</v>
      </c>
      <c r="CV191" s="9" t="s">
        <v>119</v>
      </c>
      <c r="CW191" s="16">
        <v>0</v>
      </c>
      <c r="CX191" s="16">
        <v>0.17973895396648409</v>
      </c>
      <c r="CY191" s="16">
        <v>0.27097930632001044</v>
      </c>
      <c r="CZ191" s="16">
        <v>0.19908383561964357</v>
      </c>
      <c r="DA191" s="16">
        <v>5.4744506797836885E-2</v>
      </c>
      <c r="DB191" s="16">
        <v>0</v>
      </c>
      <c r="DC191" s="16">
        <v>0.36963076685499419</v>
      </c>
      <c r="DD191" s="16">
        <v>2.0684597577963384</v>
      </c>
      <c r="DE191" s="16">
        <v>5.5421966177057103</v>
      </c>
      <c r="DF191" s="7"/>
    </row>
    <row r="192" spans="99:125" x14ac:dyDescent="0.45">
      <c r="CU192" s="9">
        <v>313</v>
      </c>
      <c r="CV192" s="9" t="s">
        <v>19</v>
      </c>
      <c r="CW192" s="16">
        <v>0</v>
      </c>
      <c r="CX192" s="16">
        <v>20.672571075165227</v>
      </c>
      <c r="CY192" s="16">
        <v>21.380409769416122</v>
      </c>
      <c r="CZ192" s="16">
        <v>21.757976976923619</v>
      </c>
      <c r="DA192" s="16">
        <v>20.765100514009539</v>
      </c>
      <c r="DB192" s="16">
        <v>18.379683683980964</v>
      </c>
      <c r="DC192" s="16">
        <v>15.295165918591753</v>
      </c>
      <c r="DD192" s="16">
        <v>11.731606794559713</v>
      </c>
      <c r="DE192" s="16">
        <v>8.3286809535299131</v>
      </c>
      <c r="DF192" s="7"/>
    </row>
    <row r="193" spans="99:110" x14ac:dyDescent="0.45">
      <c r="CU193" s="9">
        <v>314</v>
      </c>
      <c r="CV193" s="9" t="s">
        <v>35</v>
      </c>
      <c r="CW193" s="16">
        <v>0</v>
      </c>
      <c r="CX193" s="16">
        <v>36.95218255652911</v>
      </c>
      <c r="CY193" s="16">
        <v>38.24247276325125</v>
      </c>
      <c r="CZ193" s="16">
        <v>39.04356390238658</v>
      </c>
      <c r="DA193" s="16">
        <v>38.218976753651759</v>
      </c>
      <c r="DB193" s="16">
        <v>36.687617545048361</v>
      </c>
      <c r="DC193" s="16">
        <v>35.216305773610351</v>
      </c>
      <c r="DD193" s="16">
        <v>31.342923781647926</v>
      </c>
      <c r="DE193" s="16">
        <v>23.174816272682349</v>
      </c>
      <c r="DF193" s="7"/>
    </row>
    <row r="194" spans="99:110" x14ac:dyDescent="0.45">
      <c r="CU194" s="9">
        <v>315</v>
      </c>
      <c r="CV194" s="9" t="s">
        <v>155</v>
      </c>
      <c r="CW194" s="16">
        <v>0</v>
      </c>
      <c r="CX194" s="16">
        <v>0</v>
      </c>
      <c r="CY194" s="16">
        <v>0</v>
      </c>
      <c r="CZ194" s="16">
        <v>0</v>
      </c>
      <c r="DA194" s="16">
        <v>0</v>
      </c>
      <c r="DB194" s="16">
        <v>0</v>
      </c>
      <c r="DC194" s="16">
        <v>0</v>
      </c>
      <c r="DD194" s="16">
        <v>3.8393878958102243E-2</v>
      </c>
      <c r="DE194" s="16">
        <v>0.27788444182108191</v>
      </c>
      <c r="DF194" s="7"/>
    </row>
    <row r="195" spans="99:110" x14ac:dyDescent="0.45">
      <c r="CU195" s="9">
        <v>316</v>
      </c>
      <c r="CV195" s="9" t="s">
        <v>160</v>
      </c>
      <c r="CW195" s="16">
        <v>0</v>
      </c>
      <c r="CX195" s="16">
        <v>0</v>
      </c>
      <c r="CY195" s="16">
        <v>0</v>
      </c>
      <c r="CZ195" s="16">
        <v>0</v>
      </c>
      <c r="DA195" s="16">
        <v>0</v>
      </c>
      <c r="DB195" s="16">
        <v>0</v>
      </c>
      <c r="DC195" s="16">
        <v>0</v>
      </c>
      <c r="DD195" s="16">
        <v>0</v>
      </c>
      <c r="DE195" s="16">
        <v>7.0136778324276214E-2</v>
      </c>
      <c r="DF195" s="7"/>
    </row>
    <row r="196" spans="99:110" x14ac:dyDescent="0.45">
      <c r="CU196" s="9">
        <v>317</v>
      </c>
      <c r="CV196" s="9" t="s">
        <v>164</v>
      </c>
      <c r="CW196" s="16">
        <v>0</v>
      </c>
      <c r="CX196" s="16">
        <v>0</v>
      </c>
      <c r="CY196" s="16">
        <v>0</v>
      </c>
      <c r="CZ196" s="16">
        <v>0</v>
      </c>
      <c r="DA196" s="16">
        <v>0</v>
      </c>
      <c r="DB196" s="16">
        <v>0</v>
      </c>
      <c r="DC196" s="16">
        <v>6.6012713210965943E-3</v>
      </c>
      <c r="DD196" s="16">
        <v>0.23176034344538399</v>
      </c>
      <c r="DE196" s="16">
        <v>0.46015480409320164</v>
      </c>
      <c r="DF196" s="7"/>
    </row>
    <row r="197" spans="99:110" x14ac:dyDescent="0.45">
      <c r="CU197" s="9">
        <v>318</v>
      </c>
      <c r="CV197" s="9" t="s">
        <v>169</v>
      </c>
      <c r="CW197" s="16">
        <v>0</v>
      </c>
      <c r="CX197" s="16">
        <v>0</v>
      </c>
      <c r="CY197" s="16">
        <v>0</v>
      </c>
      <c r="CZ197" s="16">
        <v>0</v>
      </c>
      <c r="DA197" s="16">
        <v>0</v>
      </c>
      <c r="DB197" s="16">
        <v>0</v>
      </c>
      <c r="DC197" s="16">
        <v>0</v>
      </c>
      <c r="DD197" s="16">
        <v>6.5287238442357384E-2</v>
      </c>
      <c r="DE197" s="16">
        <v>0.42826357727438441</v>
      </c>
      <c r="DF197" s="7"/>
    </row>
    <row r="198" spans="99:110" x14ac:dyDescent="0.45">
      <c r="CU198" s="9">
        <v>319</v>
      </c>
      <c r="CV198" s="9" t="s">
        <v>172</v>
      </c>
      <c r="CW198" s="16">
        <v>0</v>
      </c>
      <c r="CX198" s="16">
        <v>0</v>
      </c>
      <c r="CY198" s="16">
        <v>0</v>
      </c>
      <c r="CZ198" s="16">
        <v>1.3564614491891547E-2</v>
      </c>
      <c r="DA198" s="16">
        <v>0.13772305752058603</v>
      </c>
      <c r="DB198" s="16">
        <v>0.49377357323071902</v>
      </c>
      <c r="DC198" s="16">
        <v>1.160359219172427</v>
      </c>
      <c r="DD198" s="16">
        <v>1.461576586617725</v>
      </c>
      <c r="DE198" s="16">
        <v>0.98576621022384059</v>
      </c>
      <c r="DF198" s="7"/>
    </row>
    <row r="199" spans="99:110" x14ac:dyDescent="0.45">
      <c r="CU199" s="9">
        <v>320</v>
      </c>
      <c r="CV199" s="9" t="s">
        <v>175</v>
      </c>
      <c r="CW199" s="16">
        <v>0</v>
      </c>
      <c r="CX199" s="16">
        <v>0</v>
      </c>
      <c r="CY199" s="16">
        <v>0</v>
      </c>
      <c r="CZ199" s="16">
        <v>0</v>
      </c>
      <c r="DA199" s="16">
        <v>0</v>
      </c>
      <c r="DB199" s="16">
        <v>0</v>
      </c>
      <c r="DC199" s="16">
        <v>5.3403715551188509E-2</v>
      </c>
      <c r="DD199" s="16">
        <v>0.20176474660505481</v>
      </c>
      <c r="DE199" s="16">
        <v>0.19233919602988903</v>
      </c>
      <c r="DF199" s="7"/>
    </row>
    <row r="200" spans="99:110" x14ac:dyDescent="0.45">
      <c r="CU200" s="9">
        <v>321</v>
      </c>
      <c r="CV200" s="9" t="s">
        <v>219</v>
      </c>
      <c r="CW200" s="16">
        <v>0</v>
      </c>
      <c r="CX200" s="16">
        <v>0.17774821452131487</v>
      </c>
      <c r="CY200" s="16">
        <v>0.47862280697622739</v>
      </c>
      <c r="CZ200" s="16">
        <v>0.98705157982708402</v>
      </c>
      <c r="DA200" s="16">
        <v>1.666883067570921</v>
      </c>
      <c r="DB200" s="16">
        <v>2.7505266551861878</v>
      </c>
      <c r="DC200" s="16">
        <v>4.0047834102178994</v>
      </c>
      <c r="DD200" s="16">
        <v>3.6601598489760105</v>
      </c>
      <c r="DE200" s="16">
        <v>2.2756425062838339</v>
      </c>
      <c r="DF200" s="7"/>
    </row>
    <row r="201" spans="99:110" x14ac:dyDescent="0.45">
      <c r="CU201" s="9">
        <v>322</v>
      </c>
      <c r="CV201" s="9" t="s">
        <v>222</v>
      </c>
      <c r="CW201" s="16">
        <v>0</v>
      </c>
      <c r="CX201" s="16">
        <v>0.20778564195436022</v>
      </c>
      <c r="CY201" s="16">
        <v>0.55950459727801871</v>
      </c>
      <c r="CZ201" s="16">
        <v>1.1538519904989022</v>
      </c>
      <c r="DA201" s="16">
        <v>1.7952445245201549</v>
      </c>
      <c r="DB201" s="16">
        <v>1.4437041127730472</v>
      </c>
      <c r="DC201" s="16">
        <v>0.84935712164683319</v>
      </c>
      <c r="DD201" s="16">
        <v>1.7943253237472464E-4</v>
      </c>
      <c r="DE201" s="16">
        <v>0</v>
      </c>
      <c r="DF201" s="7"/>
    </row>
    <row r="202" spans="99:110" x14ac:dyDescent="0.45">
      <c r="CU202" s="9">
        <v>323</v>
      </c>
      <c r="CV202" s="9" t="s">
        <v>224</v>
      </c>
      <c r="CW202" s="16">
        <v>0</v>
      </c>
      <c r="CX202" s="16">
        <v>0.19992037402092744</v>
      </c>
      <c r="CY202" s="16">
        <v>0.53832585373404696</v>
      </c>
      <c r="CZ202" s="16">
        <v>1.1101757506015844</v>
      </c>
      <c r="DA202" s="16">
        <v>1.8748091906977848</v>
      </c>
      <c r="DB202" s="16">
        <v>3.1434601267061213</v>
      </c>
      <c r="DC202" s="16">
        <v>2.8042789943309159</v>
      </c>
      <c r="DD202" s="16">
        <v>1.8397269361671844</v>
      </c>
      <c r="DE202" s="16">
        <v>0.23267105861951839</v>
      </c>
      <c r="DF202" s="7"/>
    </row>
    <row r="203" spans="99:110" x14ac:dyDescent="0.45">
      <c r="CU203" s="9">
        <v>325</v>
      </c>
      <c r="CV203" s="9" t="s">
        <v>83</v>
      </c>
      <c r="CW203" s="16">
        <v>0</v>
      </c>
      <c r="CX203" s="16">
        <v>3.5537802142175359</v>
      </c>
      <c r="CY203" s="16">
        <v>7.4777379229726266</v>
      </c>
      <c r="CZ203" s="16">
        <v>9.7541947669759406</v>
      </c>
      <c r="DA203" s="16">
        <v>6.2004154457853344</v>
      </c>
      <c r="DB203" s="16">
        <v>2.2764582122885506</v>
      </c>
      <c r="DC203" s="16">
        <v>0</v>
      </c>
      <c r="DD203" s="16">
        <v>0</v>
      </c>
      <c r="DE203" s="16">
        <v>0</v>
      </c>
      <c r="DF203" s="7"/>
    </row>
    <row r="204" spans="99:110" x14ac:dyDescent="0.45">
      <c r="CU204" s="9">
        <v>326</v>
      </c>
      <c r="CV204" s="9" t="s">
        <v>92</v>
      </c>
      <c r="CW204" s="16">
        <v>0</v>
      </c>
      <c r="CX204" s="16">
        <v>9.4360442904126085</v>
      </c>
      <c r="CY204" s="16">
        <v>4.7180221452063043</v>
      </c>
      <c r="CZ204" s="16">
        <v>0</v>
      </c>
      <c r="DA204" s="16">
        <v>0</v>
      </c>
      <c r="DB204" s="16">
        <v>0</v>
      </c>
      <c r="DC204" s="16">
        <v>0</v>
      </c>
      <c r="DD204" s="16">
        <v>0</v>
      </c>
      <c r="DE204" s="16">
        <v>0</v>
      </c>
      <c r="DF204" s="7"/>
    </row>
    <row r="205" spans="99:110" x14ac:dyDescent="0.45">
      <c r="CU205" s="9">
        <v>328</v>
      </c>
      <c r="CV205" s="9" t="s">
        <v>225</v>
      </c>
      <c r="CW205" s="16">
        <v>0</v>
      </c>
      <c r="CX205" s="16">
        <v>1.892925501064528E-4</v>
      </c>
      <c r="CY205" s="16">
        <v>3.7043705566837344E-4</v>
      </c>
      <c r="CZ205" s="16">
        <v>0.13242217530737202</v>
      </c>
      <c r="DA205" s="16">
        <v>0.35399208554923983</v>
      </c>
      <c r="DB205" s="16">
        <v>0.72530933545176501</v>
      </c>
      <c r="DC205" s="16">
        <v>1.2139214592835643</v>
      </c>
      <c r="DD205" s="16">
        <v>2.0259882921817867</v>
      </c>
      <c r="DE205" s="16">
        <v>3.3707115929551721</v>
      </c>
      <c r="DF205" s="7"/>
    </row>
    <row r="206" spans="99:110" x14ac:dyDescent="0.45">
      <c r="CU206" s="9">
        <v>329</v>
      </c>
      <c r="CV206" s="9" t="s">
        <v>228</v>
      </c>
      <c r="CW206" s="16">
        <v>0</v>
      </c>
      <c r="CX206" s="16">
        <v>2.129004406614258E-4</v>
      </c>
      <c r="CY206" s="16">
        <v>4.1664047437006284E-4</v>
      </c>
      <c r="CZ206" s="16">
        <v>0.1489476884178878</v>
      </c>
      <c r="DA206" s="16">
        <v>0.39817398955720595</v>
      </c>
      <c r="DB206" s="16">
        <v>0.81584964970496243</v>
      </c>
      <c r="DC206" s="16">
        <v>1.3654909019368302</v>
      </c>
      <c r="DD206" s="16">
        <v>2.279018222548264</v>
      </c>
      <c r="DE206" s="16">
        <v>3.1475916570749978</v>
      </c>
      <c r="DF206" s="7"/>
    </row>
    <row r="207" spans="99:110" x14ac:dyDescent="0.45">
      <c r="CU207" s="9">
        <v>330</v>
      </c>
      <c r="CV207" s="9" t="s">
        <v>133</v>
      </c>
      <c r="CW207" s="16">
        <v>0</v>
      </c>
      <c r="CX207" s="16">
        <v>2.3661941553350044E-4</v>
      </c>
      <c r="CY207" s="16">
        <v>4.6305639983518964E-4</v>
      </c>
      <c r="CZ207" s="16">
        <v>0.16564698616360554</v>
      </c>
      <c r="DA207" s="16">
        <v>0.44193078453419921</v>
      </c>
      <c r="DB207" s="16">
        <v>0.53784678180942702</v>
      </c>
      <c r="DC207" s="16">
        <v>0.47102103959916491</v>
      </c>
      <c r="DD207" s="16">
        <v>0.26880810484546697</v>
      </c>
      <c r="DE207" s="16">
        <v>0.17266638276047871</v>
      </c>
      <c r="DF207" s="7"/>
    </row>
    <row r="208" spans="99:110" x14ac:dyDescent="0.45">
      <c r="CU208" s="9">
        <v>335</v>
      </c>
      <c r="CV208" s="9" t="s">
        <v>126</v>
      </c>
      <c r="CW208" s="16">
        <v>0</v>
      </c>
      <c r="CX208" s="16">
        <v>0</v>
      </c>
      <c r="CY208" s="16">
        <v>0</v>
      </c>
      <c r="CZ208" s="16">
        <v>7.7118819983928207E-4</v>
      </c>
      <c r="DA208" s="16">
        <v>8.6865462788041272E-3</v>
      </c>
      <c r="DB208" s="16">
        <v>3.0407748462984951E-2</v>
      </c>
      <c r="DC208" s="16">
        <v>0.10086791818933745</v>
      </c>
      <c r="DD208" s="16">
        <v>0.25917383615120215</v>
      </c>
      <c r="DE208" s="16">
        <v>0.40132860021833311</v>
      </c>
      <c r="DF208" s="7"/>
    </row>
    <row r="209" spans="99:110" x14ac:dyDescent="0.45">
      <c r="CU209" s="9">
        <v>338</v>
      </c>
      <c r="CV209" s="9" t="s">
        <v>49</v>
      </c>
      <c r="CW209" s="16">
        <v>0</v>
      </c>
      <c r="CX209" s="16">
        <v>17.271520471600663</v>
      </c>
      <c r="CY209" s="16">
        <v>19.07998137062231</v>
      </c>
      <c r="CZ209" s="16">
        <v>20.065440241173281</v>
      </c>
      <c r="DA209" s="16">
        <v>20.102481027670773</v>
      </c>
      <c r="DB209" s="16">
        <v>19.682266277653586</v>
      </c>
      <c r="DC209" s="16">
        <v>18.932879477733152</v>
      </c>
      <c r="DD209" s="16">
        <v>16.476856644787638</v>
      </c>
      <c r="DE209" s="16">
        <v>12.328195585206677</v>
      </c>
      <c r="DF209" s="7"/>
    </row>
    <row r="210" spans="99:110" x14ac:dyDescent="0.45">
      <c r="CU210" s="9">
        <v>339</v>
      </c>
      <c r="CV210" s="9" t="s">
        <v>180</v>
      </c>
      <c r="CW210" s="16">
        <v>0</v>
      </c>
      <c r="CX210" s="16">
        <v>2.1163994459559663E-2</v>
      </c>
      <c r="CY210" s="16">
        <v>7.0833679996949686E-2</v>
      </c>
      <c r="CZ210" s="16">
        <v>0.15666340516003488</v>
      </c>
      <c r="DA210" s="16">
        <v>0.27920280064852382</v>
      </c>
      <c r="DB210" s="16">
        <v>0.46335529893940114</v>
      </c>
      <c r="DC210" s="16">
        <v>0.75280430232262796</v>
      </c>
      <c r="DD210" s="16">
        <v>1.202626715114715</v>
      </c>
      <c r="DE210" s="16">
        <v>1.8885401350044428</v>
      </c>
      <c r="DF210" s="7"/>
    </row>
    <row r="211" spans="99:110" x14ac:dyDescent="0.45">
      <c r="CU211" s="9">
        <v>340</v>
      </c>
      <c r="CV211" s="9" t="s">
        <v>269</v>
      </c>
      <c r="CW211" s="16">
        <v>0</v>
      </c>
      <c r="CX211" s="16">
        <v>2.3334143717334372</v>
      </c>
      <c r="CY211" s="16">
        <v>1.8667326796224941</v>
      </c>
      <c r="CZ211" s="16">
        <v>1.4000508911935887</v>
      </c>
      <c r="DA211" s="16">
        <v>0.93336906096049077</v>
      </c>
      <c r="DB211" s="16">
        <v>0.46668716424211332</v>
      </c>
      <c r="DC211" s="16">
        <v>0</v>
      </c>
      <c r="DD211" s="16">
        <v>0</v>
      </c>
      <c r="DE211" s="16">
        <v>0</v>
      </c>
      <c r="DF211" s="7"/>
    </row>
    <row r="212" spans="99:110" x14ac:dyDescent="0.45">
      <c r="CU212" s="9">
        <v>341</v>
      </c>
      <c r="CV212" s="9" t="s">
        <v>270</v>
      </c>
      <c r="CW212" s="16">
        <v>0</v>
      </c>
      <c r="CX212" s="16">
        <v>1.0911481351623133</v>
      </c>
      <c r="CY212" s="16">
        <v>1.2747617183740692</v>
      </c>
      <c r="CZ212" s="16">
        <v>1.3764015463775185</v>
      </c>
      <c r="DA212" s="16">
        <v>1.4551774566925055</v>
      </c>
      <c r="DB212" s="16">
        <v>1.5180244752090901</v>
      </c>
      <c r="DC212" s="16">
        <v>1.4903133618826729</v>
      </c>
      <c r="DD212" s="16">
        <v>1.4530730321670822</v>
      </c>
      <c r="DE212" s="16">
        <v>1.4242969074784304</v>
      </c>
      <c r="DF212" s="7"/>
    </row>
    <row r="213" spans="99:110" x14ac:dyDescent="0.45">
      <c r="CU213" s="9">
        <v>342</v>
      </c>
      <c r="CV213" s="9" t="s">
        <v>271</v>
      </c>
      <c r="CW213" s="16">
        <v>0</v>
      </c>
      <c r="CX213" s="16">
        <v>1.1445618143172787</v>
      </c>
      <c r="CY213" s="16">
        <v>1.0332796320516171</v>
      </c>
      <c r="CZ213" s="16">
        <v>1.1513631666708843</v>
      </c>
      <c r="DA213" s="16">
        <v>1.2420264928517981</v>
      </c>
      <c r="DB213" s="16">
        <v>1.3300886304455317</v>
      </c>
      <c r="DC213" s="16">
        <v>1.4389375785891982</v>
      </c>
      <c r="DD213" s="16">
        <v>1.4304035585023323</v>
      </c>
      <c r="DE213" s="16">
        <v>1.4003166647117207</v>
      </c>
      <c r="DF213" s="7"/>
    </row>
    <row r="214" spans="99:110" x14ac:dyDescent="0.45">
      <c r="CU214" s="9">
        <v>352</v>
      </c>
      <c r="CV214" s="9" t="s">
        <v>272</v>
      </c>
      <c r="CW214" s="16">
        <v>0</v>
      </c>
      <c r="CX214" s="16">
        <v>33.747402339693906</v>
      </c>
      <c r="CY214" s="16">
        <v>35.9787173334351</v>
      </c>
      <c r="CZ214" s="16">
        <v>37.630636244292084</v>
      </c>
      <c r="DA214" s="16">
        <v>38.582005279034007</v>
      </c>
      <c r="DB214" s="16">
        <v>38.614475410745968</v>
      </c>
      <c r="DC214" s="16">
        <v>39.173232621972268</v>
      </c>
      <c r="DD214" s="16">
        <v>40.379231624234798</v>
      </c>
      <c r="DE214" s="16">
        <v>39.893222804466191</v>
      </c>
      <c r="DF214" s="7"/>
    </row>
    <row r="215" spans="99:110" x14ac:dyDescent="0.45">
      <c r="CU215" s="9">
        <v>353</v>
      </c>
      <c r="CV215" s="9" t="s">
        <v>273</v>
      </c>
      <c r="CW215" s="16">
        <v>0</v>
      </c>
      <c r="CX215" s="16">
        <v>6.0130058411257554</v>
      </c>
      <c r="CY215" s="16">
        <v>0.66066286464661095</v>
      </c>
      <c r="CZ215" s="16">
        <v>0.57691185445680537</v>
      </c>
      <c r="DA215" s="16">
        <v>0.46059252443910614</v>
      </c>
      <c r="DB215" s="16">
        <v>7.6159381004610838E-2</v>
      </c>
      <c r="DC215" s="16">
        <v>0</v>
      </c>
      <c r="DD215" s="16">
        <v>0</v>
      </c>
      <c r="DE215" s="16">
        <v>0</v>
      </c>
      <c r="DF215" s="7"/>
    </row>
    <row r="216" spans="99:110" x14ac:dyDescent="0.45">
      <c r="CW216" s="7"/>
      <c r="CX216" s="7"/>
      <c r="CY216" s="7"/>
      <c r="CZ216" s="7"/>
      <c r="DA216" s="7"/>
      <c r="DB216" s="7"/>
      <c r="DC216" s="7"/>
      <c r="DD216" s="7"/>
      <c r="DE216" s="7"/>
      <c r="DF216" s="7"/>
    </row>
  </sheetData>
  <sheetProtection selectLockedCells="1"/>
  <conditionalFormatting sqref="F12 L12">
    <cfRule type="expression" dxfId="5" priority="1">
      <formula>($F$12&gt;$L$12)</formula>
    </cfRule>
  </conditionalFormatting>
  <dataValidations count="1">
    <dataValidation type="whole" operator="lessThanOrEqual" allowBlank="1" showInputMessage="1" showErrorMessage="1" sqref="F12">
      <formula1>L12</formula1>
    </dataValidation>
  </dataValidations>
  <pageMargins left="0.7" right="0.7" top="0.75" bottom="0.75" header="0.3" footer="0.3"/>
  <pageSetup orientation="portrait" r:id="rId1"/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">
    <tabColor theme="5" tint="0.39997558519241921"/>
  </sheetPr>
  <dimension ref="B6:JB173"/>
  <sheetViews>
    <sheetView topLeftCell="E22" zoomScale="70" zoomScaleNormal="70" workbookViewId="0"/>
  </sheetViews>
  <sheetFormatPr defaultColWidth="8.19921875" defaultRowHeight="16.8" x14ac:dyDescent="0.45"/>
  <cols>
    <col min="1" max="1" width="3.59765625" style="20" customWidth="1"/>
    <col min="2" max="2" width="6.19921875" style="20" customWidth="1"/>
    <col min="3" max="3" width="16" style="20" customWidth="1"/>
    <col min="4" max="4" width="52.19921875" style="20" customWidth="1"/>
    <col min="5" max="5" width="9" style="20" customWidth="1"/>
    <col min="6" max="9" width="10.796875" style="20" customWidth="1"/>
    <col min="10" max="10" width="26.5" style="20" customWidth="1"/>
    <col min="11" max="11" width="10.796875" style="20" customWidth="1"/>
    <col min="12" max="12" width="6" style="20" customWidth="1"/>
    <col min="13" max="17" width="2.3984375" style="20" customWidth="1"/>
    <col min="18" max="18" width="6.19921875" style="20" customWidth="1"/>
    <col min="19" max="19" width="34.3984375" style="20" customWidth="1"/>
    <col min="20" max="27" width="10.796875" style="20" customWidth="1"/>
    <col min="28" max="28" width="6" style="20" customWidth="1"/>
    <col min="29" max="29" width="8.19921875" style="20"/>
    <col min="30" max="30" width="3.09765625" style="20" customWidth="1"/>
    <col min="31" max="31" width="20.296875" style="20" customWidth="1"/>
    <col min="32" max="32" width="11.296875" style="20" customWidth="1"/>
    <col min="33" max="33" width="11.296875" style="20" bestFit="1" customWidth="1"/>
    <col min="34" max="34" width="6.19921875" style="20" customWidth="1"/>
    <col min="35" max="35" width="30.5" style="20" customWidth="1"/>
    <col min="36" max="43" width="10.796875" style="20" customWidth="1"/>
    <col min="44" max="44" width="6" style="20" customWidth="1"/>
    <col min="45" max="46" width="8.19921875" style="20"/>
    <col min="47" max="47" width="2.19921875" style="20" customWidth="1"/>
    <col min="48" max="48" width="31.3984375" style="20" customWidth="1"/>
    <col min="49" max="49" width="11.296875" style="20" customWidth="1"/>
    <col min="50" max="50" width="6.19921875" style="20" customWidth="1"/>
    <col min="51" max="51" width="36.69921875" style="20" customWidth="1"/>
    <col min="52" max="59" width="10.796875" style="20" customWidth="1"/>
    <col min="60" max="60" width="6" style="20" customWidth="1"/>
    <col min="61" max="63" width="8.19921875" style="20"/>
    <col min="64" max="64" width="2.19921875" style="20" customWidth="1"/>
    <col min="65" max="65" width="23.296875" style="20" customWidth="1"/>
    <col min="66" max="66" width="6.19921875" style="20" customWidth="1"/>
    <col min="67" max="67" width="27.5" style="20" customWidth="1"/>
    <col min="68" max="75" width="10.796875" style="20" customWidth="1"/>
    <col min="76" max="76" width="6" style="20" customWidth="1"/>
    <col min="77" max="79" width="8.19921875" style="20"/>
    <col min="80" max="80" width="24.8984375" style="20" customWidth="1"/>
    <col min="81" max="81" width="2.19921875" style="20" customWidth="1"/>
    <col min="82" max="82" width="6.19921875" style="20" customWidth="1"/>
    <col min="83" max="83" width="16.5" style="20" customWidth="1"/>
    <col min="84" max="84" width="10.796875" style="20" customWidth="1"/>
    <col min="85" max="85" width="11.09765625" style="20" customWidth="1"/>
    <col min="86" max="88" width="10.796875" style="20" customWidth="1"/>
    <col min="89" max="89" width="11.09765625" style="20" customWidth="1"/>
    <col min="90" max="91" width="10.796875" style="20" customWidth="1"/>
    <col min="92" max="92" width="6" style="20" customWidth="1"/>
    <col min="93" max="97" width="8.19921875" style="20"/>
    <col min="98" max="98" width="6.19921875" style="20" customWidth="1"/>
    <col min="99" max="99" width="36.69921875" style="20" customWidth="1"/>
    <col min="100" max="107" width="10.796875" style="20" customWidth="1"/>
    <col min="108" max="108" width="6" style="20" customWidth="1"/>
    <col min="109" max="109" width="8.19921875" style="20"/>
    <col min="110" max="110" width="27.09765625" style="20" customWidth="1"/>
    <col min="111" max="111" width="8.19921875" style="20"/>
    <col min="112" max="112" width="8.19921875" style="20" hidden="1" customWidth="1"/>
    <col min="113" max="113" width="6.69921875" style="20" hidden="1" customWidth="1"/>
    <col min="114" max="114" width="34.5" style="20" hidden="1" customWidth="1"/>
    <col min="115" max="115" width="15.3984375" style="20" hidden="1" customWidth="1"/>
    <col min="116" max="123" width="6" style="20" hidden="1" customWidth="1"/>
    <col min="124" max="127" width="8.19921875" style="20" hidden="1" customWidth="1"/>
    <col min="128" max="128" width="0" style="20" hidden="1" customWidth="1"/>
    <col min="129" max="129" width="4.3984375" style="20" hidden="1" customWidth="1"/>
    <col min="130" max="131" width="0" style="20" hidden="1" customWidth="1"/>
    <col min="132" max="132" width="6.69921875" style="20" hidden="1" customWidth="1"/>
    <col min="133" max="133" width="30.8984375" style="20" hidden="1" customWidth="1"/>
    <col min="134" max="134" width="15.3984375" style="20" hidden="1" customWidth="1"/>
    <col min="135" max="142" width="8.09765625" style="20" hidden="1" customWidth="1"/>
    <col min="143" max="145" width="0" style="20" hidden="1" customWidth="1"/>
    <col min="146" max="152" width="1.5" style="20" hidden="1" customWidth="1"/>
    <col min="153" max="153" width="0" style="20" hidden="1" customWidth="1"/>
    <col min="154" max="154" width="6.69921875" style="20" hidden="1" customWidth="1"/>
    <col min="155" max="155" width="44.3984375" style="20" hidden="1" customWidth="1"/>
    <col min="156" max="163" width="6" style="20" hidden="1" customWidth="1"/>
    <col min="164" max="164" width="24.3984375" style="20" hidden="1" customWidth="1"/>
    <col min="165" max="165" width="27.3984375" style="20" hidden="1" customWidth="1"/>
    <col min="166" max="166" width="6.69921875" style="20" hidden="1" customWidth="1"/>
    <col min="167" max="167" width="33.59765625" style="20" hidden="1" customWidth="1"/>
    <col min="168" max="168" width="15.3984375" style="20" hidden="1" customWidth="1"/>
    <col min="169" max="176" width="6" style="20" hidden="1" customWidth="1"/>
    <col min="177" max="180" width="0" style="20" hidden="1" customWidth="1"/>
    <col min="181" max="184" width="3.8984375" style="20" hidden="1" customWidth="1"/>
    <col min="185" max="185" width="0" style="20" hidden="1" customWidth="1"/>
    <col min="186" max="186" width="6.69921875" style="20" hidden="1" customWidth="1"/>
    <col min="187" max="187" width="34.296875" style="20" hidden="1" customWidth="1"/>
    <col min="188" max="194" width="6" style="20" hidden="1" customWidth="1"/>
    <col min="195" max="201" width="0" style="20" hidden="1" customWidth="1"/>
    <col min="202" max="204" width="4" style="20" hidden="1" customWidth="1"/>
    <col min="205" max="205" width="0" style="20" hidden="1" customWidth="1"/>
    <col min="206" max="206" width="6.69921875" style="20" hidden="1" customWidth="1"/>
    <col min="207" max="207" width="34.5" style="20" hidden="1" customWidth="1"/>
    <col min="208" max="215" width="6" style="20" hidden="1" customWidth="1"/>
    <col min="216" max="221" width="0" style="20" hidden="1" customWidth="1"/>
    <col min="222" max="225" width="4.8984375" style="20" hidden="1" customWidth="1"/>
    <col min="226" max="226" width="6.69921875" style="20" hidden="1" customWidth="1"/>
    <col min="227" max="227" width="34.5" style="20" hidden="1" customWidth="1"/>
    <col min="228" max="234" width="6" style="20" hidden="1" customWidth="1"/>
    <col min="235" max="241" width="0" style="20" hidden="1" customWidth="1"/>
    <col min="242" max="245" width="4.796875" style="20" hidden="1" customWidth="1"/>
    <col min="246" max="246" width="6.69921875" style="20" hidden="1" customWidth="1"/>
    <col min="247" max="247" width="34.296875" style="20" hidden="1" customWidth="1"/>
    <col min="248" max="255" width="6" style="20" hidden="1" customWidth="1"/>
    <col min="256" max="256" width="0" style="20" hidden="1" customWidth="1"/>
    <col min="257" max="262" width="6" style="20" hidden="1" customWidth="1"/>
    <col min="263" max="16384" width="8.19921875" style="20"/>
  </cols>
  <sheetData>
    <row r="6" spans="4:49" x14ac:dyDescent="0.45">
      <c r="J6" s="22" t="s">
        <v>0</v>
      </c>
      <c r="K6" s="5" t="s">
        <v>1</v>
      </c>
      <c r="S6" s="23" t="s">
        <v>274</v>
      </c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</row>
    <row r="7" spans="4:49" x14ac:dyDescent="0.45">
      <c r="K7" s="6"/>
      <c r="S7" s="24" t="s">
        <v>274</v>
      </c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V7" s="25"/>
      <c r="AW7" s="25"/>
    </row>
    <row r="8" spans="4:49" x14ac:dyDescent="0.45">
      <c r="J8" s="22" t="s">
        <v>2</v>
      </c>
      <c r="K8" s="5" t="s">
        <v>1</v>
      </c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</row>
    <row r="10" spans="4:49" x14ac:dyDescent="0.45">
      <c r="J10" s="22" t="s">
        <v>3</v>
      </c>
      <c r="K10" s="26">
        <v>150</v>
      </c>
    </row>
    <row r="12" spans="4:49" x14ac:dyDescent="0.45">
      <c r="D12" s="22" t="s">
        <v>4</v>
      </c>
      <c r="E12" s="26"/>
      <c r="J12" s="22" t="s">
        <v>5</v>
      </c>
      <c r="K12" s="26">
        <v>150</v>
      </c>
    </row>
    <row r="14" spans="4:49" x14ac:dyDescent="0.45">
      <c r="D14" s="22" t="s">
        <v>275</v>
      </c>
      <c r="E14" s="26" t="s">
        <v>276</v>
      </c>
      <c r="J14" s="22" t="s">
        <v>7</v>
      </c>
      <c r="K14" s="27">
        <v>846016298632.43457</v>
      </c>
    </row>
    <row r="16" spans="4:49" x14ac:dyDescent="0.45">
      <c r="D16" s="11" t="s">
        <v>8</v>
      </c>
      <c r="E16" s="12"/>
    </row>
    <row r="51" spans="2:256" x14ac:dyDescent="0.45">
      <c r="C51" s="21"/>
      <c r="S51" s="21"/>
      <c r="AI51" s="21"/>
      <c r="AY51" s="21"/>
      <c r="BO51" s="21"/>
      <c r="CE51" s="21"/>
      <c r="CU51" s="21"/>
    </row>
    <row r="53" spans="2:256" x14ac:dyDescent="0.45">
      <c r="B53" s="13" t="s">
        <v>9</v>
      </c>
      <c r="C53" s="13" t="s">
        <v>277</v>
      </c>
      <c r="D53" s="13">
        <v>2015</v>
      </c>
      <c r="E53" s="13">
        <v>2020</v>
      </c>
      <c r="F53" s="13">
        <v>2025</v>
      </c>
      <c r="G53" s="13">
        <v>2030</v>
      </c>
      <c r="H53" s="13">
        <v>2035</v>
      </c>
      <c r="I53" s="13">
        <v>2040</v>
      </c>
      <c r="J53" s="13">
        <v>2045</v>
      </c>
      <c r="K53" s="13">
        <v>2050</v>
      </c>
      <c r="M53" s="28"/>
      <c r="R53" s="13" t="s">
        <v>9</v>
      </c>
      <c r="S53" s="13" t="s">
        <v>276</v>
      </c>
      <c r="T53" s="13">
        <v>2015</v>
      </c>
      <c r="U53" s="13">
        <v>2020</v>
      </c>
      <c r="V53" s="13">
        <v>2025</v>
      </c>
      <c r="W53" s="13">
        <v>2030</v>
      </c>
      <c r="X53" s="13">
        <v>2035</v>
      </c>
      <c r="Y53" s="13">
        <v>2040</v>
      </c>
      <c r="Z53" s="13">
        <v>2045</v>
      </c>
      <c r="AA53" s="13">
        <v>2050</v>
      </c>
      <c r="AC53" s="28"/>
      <c r="AH53" s="13" t="s">
        <v>9</v>
      </c>
      <c r="AI53" s="13" t="s">
        <v>276</v>
      </c>
      <c r="AJ53" s="13">
        <v>2015</v>
      </c>
      <c r="AK53" s="13">
        <v>2020</v>
      </c>
      <c r="AL53" s="13">
        <v>2025</v>
      </c>
      <c r="AM53" s="13">
        <v>2030</v>
      </c>
      <c r="AN53" s="13">
        <v>2035</v>
      </c>
      <c r="AO53" s="13">
        <v>2040</v>
      </c>
      <c r="AP53" s="13">
        <v>2045</v>
      </c>
      <c r="AQ53" s="13">
        <v>2050</v>
      </c>
      <c r="AS53" s="28"/>
      <c r="AX53" s="13" t="s">
        <v>9</v>
      </c>
      <c r="AY53" s="13" t="s">
        <v>276</v>
      </c>
      <c r="AZ53" s="13">
        <v>2015</v>
      </c>
      <c r="BA53" s="13">
        <v>2020</v>
      </c>
      <c r="BB53" s="13">
        <v>2025</v>
      </c>
      <c r="BC53" s="13">
        <v>2030</v>
      </c>
      <c r="BD53" s="13">
        <v>2035</v>
      </c>
      <c r="BE53" s="13">
        <v>2040</v>
      </c>
      <c r="BF53" s="13">
        <v>2045</v>
      </c>
      <c r="BG53" s="13">
        <v>2050</v>
      </c>
      <c r="BI53" s="28"/>
      <c r="BN53" s="13" t="s">
        <v>9</v>
      </c>
      <c r="BO53" s="13" t="s">
        <v>276</v>
      </c>
      <c r="BP53" s="13">
        <v>2015</v>
      </c>
      <c r="BQ53" s="13">
        <v>2020</v>
      </c>
      <c r="BR53" s="13">
        <v>2025</v>
      </c>
      <c r="BS53" s="13">
        <v>2030</v>
      </c>
      <c r="BT53" s="13">
        <v>2035</v>
      </c>
      <c r="BU53" s="13">
        <v>2040</v>
      </c>
      <c r="BV53" s="13">
        <v>2045</v>
      </c>
      <c r="BW53" s="13">
        <v>2050</v>
      </c>
      <c r="BY53" s="28"/>
      <c r="CD53" s="13" t="s">
        <v>9</v>
      </c>
      <c r="CE53" s="13" t="s">
        <v>10</v>
      </c>
      <c r="CF53" s="13">
        <v>2015</v>
      </c>
      <c r="CG53" s="13">
        <v>2020</v>
      </c>
      <c r="CH53" s="13">
        <v>2025</v>
      </c>
      <c r="CI53" s="13">
        <v>2030</v>
      </c>
      <c r="CJ53" s="13">
        <v>2035</v>
      </c>
      <c r="CK53" s="13">
        <v>2040</v>
      </c>
      <c r="CL53" s="13">
        <v>2045</v>
      </c>
      <c r="CM53" s="13">
        <v>2050</v>
      </c>
      <c r="CO53" s="28"/>
      <c r="CT53" s="13" t="s">
        <v>9</v>
      </c>
      <c r="CU53" s="13" t="s">
        <v>276</v>
      </c>
      <c r="CV53" s="13">
        <v>2015</v>
      </c>
      <c r="CW53" s="13">
        <v>2020</v>
      </c>
      <c r="CX53" s="13">
        <v>2025</v>
      </c>
      <c r="CY53" s="13">
        <v>2030</v>
      </c>
      <c r="CZ53" s="13">
        <v>2035</v>
      </c>
      <c r="DA53" s="13">
        <v>2040</v>
      </c>
      <c r="DB53" s="13">
        <v>2045</v>
      </c>
      <c r="DC53" s="13">
        <v>2050</v>
      </c>
      <c r="DE53" s="28"/>
      <c r="DI53" s="29"/>
      <c r="DJ53" s="29"/>
      <c r="DK53" s="30"/>
      <c r="DL53" s="30"/>
      <c r="DM53" s="30"/>
      <c r="DN53" s="30"/>
      <c r="DO53" s="30"/>
      <c r="DP53" s="28"/>
      <c r="DT53" s="28"/>
      <c r="EB53" s="29"/>
      <c r="EC53" s="29"/>
      <c r="ED53" s="30"/>
      <c r="EE53" s="30"/>
      <c r="EF53" s="30"/>
      <c r="EG53" s="30"/>
      <c r="EH53" s="30"/>
      <c r="EI53" s="28"/>
      <c r="EM53" s="28"/>
      <c r="EX53" s="29"/>
      <c r="EY53" s="29"/>
      <c r="EZ53" s="30"/>
      <c r="FA53" s="30"/>
      <c r="FB53" s="30"/>
      <c r="FC53" s="30"/>
      <c r="FD53" s="30"/>
      <c r="FE53" s="28"/>
      <c r="FG53" s="28"/>
      <c r="FH53" s="28"/>
      <c r="FJ53" s="29"/>
      <c r="FK53" s="29"/>
      <c r="FL53" s="30"/>
      <c r="FM53" s="30"/>
      <c r="FN53" s="30"/>
      <c r="FO53" s="30"/>
      <c r="FP53" s="30"/>
      <c r="FQ53" s="28"/>
      <c r="FU53" s="28"/>
      <c r="GD53" s="29"/>
      <c r="GE53" s="29"/>
      <c r="GF53" s="30"/>
      <c r="GG53" s="30"/>
      <c r="GH53" s="30"/>
      <c r="GI53" s="28"/>
      <c r="GJ53" s="28"/>
      <c r="GL53" s="28"/>
      <c r="GM53" s="28"/>
      <c r="GX53" s="29"/>
      <c r="GY53" s="29"/>
      <c r="GZ53" s="30"/>
      <c r="HA53" s="30"/>
      <c r="HB53" s="30"/>
      <c r="HC53" s="30"/>
      <c r="HD53" s="28"/>
      <c r="HH53" s="28"/>
      <c r="HR53" s="29"/>
      <c r="HS53" s="29"/>
      <c r="HT53" s="30"/>
      <c r="HU53" s="30"/>
      <c r="HV53" s="30"/>
      <c r="HW53" s="28"/>
      <c r="HX53" s="28"/>
      <c r="HZ53" s="28"/>
      <c r="IA53" s="28"/>
      <c r="IL53" s="29"/>
      <c r="IM53" s="29"/>
      <c r="IN53" s="30"/>
      <c r="IO53" s="30"/>
      <c r="IP53" s="30"/>
      <c r="IQ53" s="30"/>
      <c r="IR53" s="28"/>
      <c r="IV53" s="28"/>
    </row>
    <row r="54" spans="2:256" x14ac:dyDescent="0.45">
      <c r="B54" s="9">
        <v>3</v>
      </c>
      <c r="C54" s="9" t="s">
        <v>278</v>
      </c>
      <c r="D54" s="9">
        <v>26.684206666666668</v>
      </c>
      <c r="E54" s="9">
        <v>35.244659999999996</v>
      </c>
      <c r="F54" s="9">
        <v>25.645053333333333</v>
      </c>
      <c r="G54" s="9">
        <v>35.253140000000002</v>
      </c>
      <c r="H54" s="9">
        <v>37.935133333333333</v>
      </c>
      <c r="I54" s="9">
        <v>40.102846666666665</v>
      </c>
      <c r="J54" s="9">
        <v>36.201266666666669</v>
      </c>
      <c r="K54" s="9">
        <v>90.277506666666682</v>
      </c>
      <c r="M54" s="25"/>
      <c r="R54" s="9">
        <v>116</v>
      </c>
      <c r="S54" s="9" t="s">
        <v>223</v>
      </c>
      <c r="T54" s="9">
        <v>0</v>
      </c>
      <c r="U54" s="9">
        <v>0</v>
      </c>
      <c r="V54" s="9">
        <v>0.80662666666666671</v>
      </c>
      <c r="W54" s="9">
        <v>2.2666666666666668E-3</v>
      </c>
      <c r="X54" s="9">
        <v>1.7296266666666669</v>
      </c>
      <c r="Y54" s="9">
        <v>1.0418666666666667</v>
      </c>
      <c r="Z54" s="9">
        <v>0</v>
      </c>
      <c r="AA54" s="9">
        <v>0</v>
      </c>
      <c r="AC54" s="25"/>
      <c r="AH54" s="9">
        <v>127</v>
      </c>
      <c r="AI54" s="9" t="s">
        <v>79</v>
      </c>
      <c r="AJ54" s="9">
        <v>0</v>
      </c>
      <c r="AK54" s="9">
        <v>0</v>
      </c>
      <c r="AL54" s="9">
        <v>0</v>
      </c>
      <c r="AM54" s="9">
        <v>0</v>
      </c>
      <c r="AN54" s="9">
        <v>0</v>
      </c>
      <c r="AO54" s="9">
        <v>0.14692</v>
      </c>
      <c r="AP54" s="9">
        <v>0.74131333333333338</v>
      </c>
      <c r="AQ54" s="9">
        <v>1.3249066666666667</v>
      </c>
      <c r="AS54" s="25"/>
      <c r="AX54" s="9">
        <v>0</v>
      </c>
      <c r="AY54" s="9" t="s">
        <v>279</v>
      </c>
      <c r="AZ54" s="9">
        <v>1.3133333333333335E-3</v>
      </c>
      <c r="BA54" s="9">
        <v>1.6666666666666669E-4</v>
      </c>
      <c r="BB54" s="9">
        <v>0</v>
      </c>
      <c r="BC54" s="9">
        <v>7.6666666666666669E-4</v>
      </c>
      <c r="BD54" s="9">
        <v>1.0866666666666668E-3</v>
      </c>
      <c r="BE54" s="9">
        <v>0</v>
      </c>
      <c r="BF54" s="9">
        <v>0</v>
      </c>
      <c r="BG54" s="9">
        <v>0</v>
      </c>
      <c r="BI54" s="25"/>
      <c r="BN54" s="9">
        <v>274</v>
      </c>
      <c r="BO54" s="9" t="s">
        <v>183</v>
      </c>
      <c r="BP54" s="9">
        <v>7.9333333333333328E-4</v>
      </c>
      <c r="BQ54" s="9">
        <v>7.6000000000000004E-4</v>
      </c>
      <c r="BR54" s="9">
        <v>0.46292</v>
      </c>
      <c r="BS54" s="9">
        <v>0.77913999999999994</v>
      </c>
      <c r="BT54" s="9">
        <v>1.30846</v>
      </c>
      <c r="BU54" s="9">
        <v>2.1920199999999999</v>
      </c>
      <c r="BV54" s="9">
        <v>2.4337066666666667</v>
      </c>
      <c r="BW54" s="9">
        <v>0.55220666666666673</v>
      </c>
      <c r="BY54" s="25"/>
      <c r="CD54" s="9">
        <v>15</v>
      </c>
      <c r="CE54" s="9" t="s">
        <v>15</v>
      </c>
      <c r="CF54" s="9">
        <v>33.38341333333333</v>
      </c>
      <c r="CG54" s="9">
        <v>33.873719999999999</v>
      </c>
      <c r="CH54" s="9">
        <v>32.80860666666667</v>
      </c>
      <c r="CI54" s="9">
        <v>31.778780000000001</v>
      </c>
      <c r="CJ54" s="9">
        <v>28.224500000000003</v>
      </c>
      <c r="CK54" s="9">
        <v>26.941526666666665</v>
      </c>
      <c r="CL54" s="9">
        <v>25.916119999999999</v>
      </c>
      <c r="CM54" s="9">
        <v>26.011033333333334</v>
      </c>
      <c r="CO54" s="25"/>
      <c r="CT54" s="9">
        <v>17</v>
      </c>
      <c r="CU54" s="9" t="s">
        <v>29</v>
      </c>
      <c r="CV54" s="9">
        <v>9.2000000000000003E-4</v>
      </c>
      <c r="CW54" s="9">
        <v>2.7666666666666664E-3</v>
      </c>
      <c r="CX54" s="9">
        <v>5.8733333333333337E-3</v>
      </c>
      <c r="CY54" s="9">
        <v>5.8733333333333337E-3</v>
      </c>
      <c r="CZ54" s="9">
        <v>5.8733333333333337E-3</v>
      </c>
      <c r="DA54" s="9">
        <v>4.953333333333333E-3</v>
      </c>
      <c r="DB54" s="9">
        <v>3.1066666666666669E-3</v>
      </c>
      <c r="DC54" s="9">
        <v>0</v>
      </c>
      <c r="DE54" s="25"/>
      <c r="DI54" s="26"/>
      <c r="DJ54" s="26"/>
      <c r="DK54" s="31"/>
      <c r="DL54" s="31"/>
      <c r="DM54" s="31"/>
      <c r="DN54" s="31"/>
      <c r="DO54" s="31"/>
      <c r="DP54" s="25"/>
      <c r="DT54" s="25"/>
      <c r="EB54" s="26"/>
      <c r="EC54" s="26"/>
      <c r="ED54" s="32"/>
      <c r="EE54" s="32"/>
      <c r="EF54" s="32"/>
      <c r="EG54" s="32"/>
      <c r="EH54" s="32"/>
      <c r="EI54" s="33"/>
      <c r="EM54" s="33"/>
      <c r="EX54" s="26"/>
      <c r="EY54" s="26"/>
      <c r="EZ54" s="31"/>
      <c r="FA54" s="31"/>
      <c r="FB54" s="31"/>
      <c r="FC54" s="31"/>
      <c r="FD54" s="31"/>
      <c r="FE54" s="25"/>
      <c r="FG54" s="25"/>
      <c r="FH54" s="25"/>
      <c r="FJ54" s="26"/>
      <c r="FK54" s="26"/>
      <c r="FL54" s="31"/>
      <c r="FM54" s="31"/>
      <c r="FN54" s="31"/>
      <c r="FO54" s="31"/>
      <c r="FP54" s="31"/>
      <c r="FQ54" s="25"/>
      <c r="FU54" s="25"/>
      <c r="GD54" s="26"/>
      <c r="GE54" s="26"/>
      <c r="GF54" s="31"/>
      <c r="GG54" s="31"/>
      <c r="GH54" s="31"/>
      <c r="GI54" s="25"/>
      <c r="GJ54" s="25"/>
      <c r="GL54" s="25"/>
      <c r="GM54" s="25"/>
      <c r="GX54" s="26"/>
      <c r="GY54" s="26"/>
      <c r="GZ54" s="31"/>
      <c r="HA54" s="31"/>
      <c r="HB54" s="31"/>
      <c r="HC54" s="31"/>
      <c r="HD54" s="25"/>
      <c r="HH54" s="25"/>
      <c r="HR54" s="26"/>
      <c r="HS54" s="26"/>
      <c r="HT54" s="31"/>
      <c r="HU54" s="31"/>
      <c r="HV54" s="31"/>
      <c r="HW54" s="25"/>
      <c r="HX54" s="25"/>
      <c r="HZ54" s="25"/>
      <c r="IA54" s="25"/>
      <c r="IL54" s="26"/>
      <c r="IM54" s="26"/>
      <c r="IN54" s="31"/>
      <c r="IO54" s="31"/>
      <c r="IP54" s="31"/>
      <c r="IQ54" s="31"/>
      <c r="IR54" s="25"/>
      <c r="IV54" s="25"/>
    </row>
    <row r="55" spans="2:256" x14ac:dyDescent="0.45">
      <c r="B55" s="9">
        <v>4</v>
      </c>
      <c r="C55" s="9" t="s">
        <v>280</v>
      </c>
      <c r="D55" s="9">
        <v>119.76432666666666</v>
      </c>
      <c r="E55" s="9">
        <v>120.70186</v>
      </c>
      <c r="F55" s="9">
        <v>112.34731333333332</v>
      </c>
      <c r="G55" s="9">
        <v>106.33061333333333</v>
      </c>
      <c r="H55" s="9">
        <v>106.64818666666667</v>
      </c>
      <c r="I55" s="9">
        <v>124.11072</v>
      </c>
      <c r="J55" s="9">
        <v>119.81659333333334</v>
      </c>
      <c r="K55" s="9">
        <v>133.2509</v>
      </c>
      <c r="M55" s="25"/>
      <c r="R55" s="9">
        <v>119</v>
      </c>
      <c r="S55" s="9" t="s">
        <v>57</v>
      </c>
      <c r="T55" s="9">
        <v>0</v>
      </c>
      <c r="U55" s="9">
        <v>0</v>
      </c>
      <c r="V55" s="9">
        <v>0</v>
      </c>
      <c r="W55" s="9">
        <v>0</v>
      </c>
      <c r="X55" s="9">
        <v>0</v>
      </c>
      <c r="Y55" s="9">
        <v>0</v>
      </c>
      <c r="Z55" s="9">
        <v>0</v>
      </c>
      <c r="AA55" s="9">
        <v>0.45140666666666668</v>
      </c>
      <c r="AC55" s="25"/>
      <c r="AH55" s="9">
        <v>182</v>
      </c>
      <c r="AI55" s="9" t="s">
        <v>130</v>
      </c>
      <c r="AJ55" s="9">
        <v>0</v>
      </c>
      <c r="AK55" s="9">
        <v>6.5333333333333335E-4</v>
      </c>
      <c r="AL55" s="9">
        <v>7.2066666666666668E-3</v>
      </c>
      <c r="AM55" s="9">
        <v>1.5679999999999999E-2</v>
      </c>
      <c r="AN55" s="9">
        <v>7.2533333333333339E-3</v>
      </c>
      <c r="AO55" s="9">
        <v>0</v>
      </c>
      <c r="AP55" s="9">
        <v>0</v>
      </c>
      <c r="AQ55" s="9">
        <v>0</v>
      </c>
      <c r="AS55" s="25"/>
      <c r="AX55" s="9">
        <v>0</v>
      </c>
      <c r="AY55" s="9" t="s">
        <v>36</v>
      </c>
      <c r="AZ55" s="9">
        <v>1.6199999999999999E-3</v>
      </c>
      <c r="BA55" s="9">
        <v>2.3040000000000001E-2</v>
      </c>
      <c r="BB55" s="9">
        <v>5.2220000000000003E-2</v>
      </c>
      <c r="BC55" s="9">
        <v>0.13401333333333335</v>
      </c>
      <c r="BD55" s="9">
        <v>0.20456666666666665</v>
      </c>
      <c r="BE55" s="9">
        <v>0.14360666666666666</v>
      </c>
      <c r="BF55" s="9">
        <v>4.1266666666666667E-2</v>
      </c>
      <c r="BG55" s="9">
        <v>7.6166666666666674E-2</v>
      </c>
      <c r="BI55" s="25"/>
      <c r="BN55" s="9">
        <v>277</v>
      </c>
      <c r="BO55" s="9" t="s">
        <v>247</v>
      </c>
      <c r="BP55" s="9">
        <v>1.7644666666666668</v>
      </c>
      <c r="BQ55" s="9">
        <v>1.2935933333333332</v>
      </c>
      <c r="BR55" s="9">
        <v>1.1808533333333333</v>
      </c>
      <c r="BS55" s="9">
        <v>0.57742000000000004</v>
      </c>
      <c r="BT55" s="9">
        <v>1.2965800000000001</v>
      </c>
      <c r="BU55" s="9">
        <v>1.4646066666666666</v>
      </c>
      <c r="BV55" s="9">
        <v>1.8059666666666665</v>
      </c>
      <c r="BW55" s="9">
        <v>1.3196133333333333</v>
      </c>
      <c r="BY55" s="25"/>
      <c r="CD55" s="9">
        <v>18</v>
      </c>
      <c r="CE55" s="9" t="s">
        <v>32</v>
      </c>
      <c r="CF55" s="9">
        <v>9.633333333333334E-3</v>
      </c>
      <c r="CG55" s="9">
        <v>0.12725999999999998</v>
      </c>
      <c r="CH55" s="9">
        <v>1.62144</v>
      </c>
      <c r="CI55" s="9">
        <v>1.9094133333333332</v>
      </c>
      <c r="CJ55" s="9">
        <v>2.5153666666666665</v>
      </c>
      <c r="CK55" s="9">
        <v>3.0644200000000001</v>
      </c>
      <c r="CL55" s="9">
        <v>4.2759266666666669</v>
      </c>
      <c r="CM55" s="9">
        <v>5.1248000000000005</v>
      </c>
      <c r="CO55" s="25"/>
      <c r="CT55" s="9">
        <v>18</v>
      </c>
      <c r="CU55" s="9" t="s">
        <v>43</v>
      </c>
      <c r="CV55" s="9">
        <v>0</v>
      </c>
      <c r="CW55" s="9">
        <v>0</v>
      </c>
      <c r="CX55" s="9">
        <v>9.2000000000000003E-4</v>
      </c>
      <c r="CY55" s="9">
        <v>2.7666666666666664E-3</v>
      </c>
      <c r="CZ55" s="9">
        <v>3.933333333333333E-3</v>
      </c>
      <c r="DA55" s="9">
        <v>4.0666666666666663E-3</v>
      </c>
      <c r="DB55" s="9">
        <v>3.7133333333333337E-3</v>
      </c>
      <c r="DC55" s="9">
        <v>2.1666666666666666E-3</v>
      </c>
      <c r="DE55" s="25"/>
      <c r="DI55" s="26"/>
      <c r="DJ55" s="26"/>
      <c r="DK55" s="31"/>
      <c r="DL55" s="31"/>
      <c r="DM55" s="31"/>
      <c r="DN55" s="31"/>
      <c r="DO55" s="31"/>
      <c r="DP55" s="25"/>
      <c r="DT55" s="25"/>
      <c r="EB55" s="26"/>
      <c r="EC55" s="26"/>
      <c r="ED55" s="32"/>
      <c r="EE55" s="32"/>
      <c r="EF55" s="32"/>
      <c r="EG55" s="32"/>
      <c r="EH55" s="32"/>
      <c r="EI55" s="33"/>
      <c r="EM55" s="33"/>
      <c r="EX55" s="26"/>
      <c r="EY55" s="26"/>
      <c r="EZ55" s="31"/>
      <c r="FA55" s="31"/>
      <c r="FB55" s="31"/>
      <c r="FC55" s="31"/>
      <c r="FD55" s="31"/>
      <c r="FE55" s="25"/>
      <c r="FG55" s="25"/>
      <c r="FH55" s="25"/>
      <c r="FJ55" s="26"/>
      <c r="FK55" s="26"/>
      <c r="FL55" s="31"/>
      <c r="FM55" s="31"/>
      <c r="FN55" s="31"/>
      <c r="FO55" s="31"/>
      <c r="FP55" s="31"/>
      <c r="FQ55" s="25"/>
      <c r="FU55" s="25"/>
      <c r="GD55" s="26"/>
      <c r="GE55" s="26"/>
      <c r="GF55" s="31"/>
      <c r="GG55" s="31"/>
      <c r="GH55" s="31"/>
      <c r="GI55" s="25"/>
      <c r="GJ55" s="25"/>
      <c r="GL55" s="25"/>
      <c r="GM55" s="25"/>
      <c r="GX55" s="26"/>
      <c r="GY55" s="26"/>
      <c r="GZ55" s="31"/>
      <c r="HA55" s="31"/>
      <c r="HB55" s="31"/>
      <c r="HC55" s="31"/>
      <c r="HD55" s="25"/>
      <c r="HH55" s="25"/>
      <c r="HR55" s="26"/>
      <c r="HS55" s="26"/>
      <c r="HT55" s="31"/>
      <c r="HU55" s="31"/>
      <c r="HV55" s="31"/>
      <c r="HW55" s="25"/>
      <c r="HX55" s="25"/>
      <c r="HZ55" s="25"/>
      <c r="IA55" s="25"/>
      <c r="IL55" s="26"/>
      <c r="IM55" s="26"/>
      <c r="IN55" s="31"/>
      <c r="IO55" s="31"/>
      <c r="IP55" s="31"/>
      <c r="IQ55" s="31"/>
      <c r="IR55" s="25"/>
      <c r="IV55" s="25"/>
    </row>
    <row r="56" spans="2:256" x14ac:dyDescent="0.45">
      <c r="B56" s="9">
        <v>5</v>
      </c>
      <c r="C56" s="9" t="s">
        <v>281</v>
      </c>
      <c r="D56" s="9">
        <v>195.40129333333334</v>
      </c>
      <c r="E56" s="9">
        <v>212.81739999999999</v>
      </c>
      <c r="F56" s="9">
        <v>206.38902666666667</v>
      </c>
      <c r="G56" s="9">
        <v>206.79732666666666</v>
      </c>
      <c r="H56" s="9">
        <v>215.69611333333333</v>
      </c>
      <c r="I56" s="9">
        <v>229.18126666666669</v>
      </c>
      <c r="J56" s="9">
        <v>239.22992666666667</v>
      </c>
      <c r="K56" s="9">
        <v>252.7165</v>
      </c>
      <c r="M56" s="25"/>
      <c r="R56" s="9">
        <v>120</v>
      </c>
      <c r="S56" s="9" t="s">
        <v>66</v>
      </c>
      <c r="T56" s="9">
        <v>0</v>
      </c>
      <c r="U56" s="9">
        <v>0</v>
      </c>
      <c r="V56" s="9">
        <v>0.31823333333333331</v>
      </c>
      <c r="W56" s="9">
        <v>0.32522000000000001</v>
      </c>
      <c r="X56" s="9">
        <v>2.5002466666666665</v>
      </c>
      <c r="Y56" s="9">
        <v>5.7872466666666664</v>
      </c>
      <c r="Z56" s="9">
        <v>2.2791333333333332</v>
      </c>
      <c r="AA56" s="9">
        <v>2.8043866666666668</v>
      </c>
      <c r="AC56" s="25"/>
      <c r="AH56" s="9">
        <v>183</v>
      </c>
      <c r="AI56" s="9" t="s">
        <v>129</v>
      </c>
      <c r="AJ56" s="9">
        <v>0</v>
      </c>
      <c r="AK56" s="9">
        <v>0.37902000000000002</v>
      </c>
      <c r="AL56" s="9">
        <v>1.3509666666666666</v>
      </c>
      <c r="AM56" s="9">
        <v>3.620986666666667</v>
      </c>
      <c r="AN56" s="9">
        <v>1.1280333333333334</v>
      </c>
      <c r="AO56" s="9">
        <v>7.8233333333333335E-2</v>
      </c>
      <c r="AP56" s="9">
        <v>2.7253333333333334E-2</v>
      </c>
      <c r="AQ56" s="9">
        <v>0</v>
      </c>
      <c r="AS56" s="25"/>
      <c r="AX56" s="9">
        <v>117</v>
      </c>
      <c r="AY56" s="9" t="s">
        <v>282</v>
      </c>
      <c r="AZ56" s="9">
        <v>0.64276</v>
      </c>
      <c r="BA56" s="9">
        <v>5.1333333333333331E-4</v>
      </c>
      <c r="BB56" s="9">
        <v>0.33054</v>
      </c>
      <c r="BC56" s="9">
        <v>0.36725999999999998</v>
      </c>
      <c r="BD56" s="9">
        <v>0.34739333333333333</v>
      </c>
      <c r="BE56" s="9">
        <v>0.88121333333333329</v>
      </c>
      <c r="BF56" s="9">
        <v>1.38642</v>
      </c>
      <c r="BG56" s="9">
        <v>3.0042199999999997</v>
      </c>
      <c r="BI56" s="25"/>
      <c r="BN56" s="9">
        <v>278</v>
      </c>
      <c r="BO56" s="9" t="s">
        <v>249</v>
      </c>
      <c r="BP56" s="9">
        <v>1.5762800000000001</v>
      </c>
      <c r="BQ56" s="9">
        <v>3.13618</v>
      </c>
      <c r="BR56" s="9">
        <v>9.8933333333333338E-3</v>
      </c>
      <c r="BS56" s="9">
        <v>9.320666666666666E-2</v>
      </c>
      <c r="BT56" s="9">
        <v>0.29282666666666668</v>
      </c>
      <c r="BU56" s="9">
        <v>0.14348</v>
      </c>
      <c r="BV56" s="9">
        <v>1.6624866666666667</v>
      </c>
      <c r="BW56" s="9">
        <v>3.2939933333333333</v>
      </c>
      <c r="BY56" s="25"/>
      <c r="CD56" s="9">
        <v>19</v>
      </c>
      <c r="CE56" s="9" t="s">
        <v>46</v>
      </c>
      <c r="CF56" s="9">
        <v>16.435840000000002</v>
      </c>
      <c r="CG56" s="9">
        <v>21.212819999999997</v>
      </c>
      <c r="CH56" s="9">
        <v>24.642026666666666</v>
      </c>
      <c r="CI56" s="9">
        <v>22.016279999999998</v>
      </c>
      <c r="CJ56" s="9">
        <v>20.630313333333334</v>
      </c>
      <c r="CK56" s="9">
        <v>18.473906666666664</v>
      </c>
      <c r="CL56" s="9">
        <v>16.152773333333336</v>
      </c>
      <c r="CM56" s="9">
        <v>10.848046666666667</v>
      </c>
      <c r="CO56" s="25"/>
      <c r="CT56" s="9">
        <v>21</v>
      </c>
      <c r="CU56" s="9" t="s">
        <v>75</v>
      </c>
      <c r="CV56" s="9">
        <v>4.4000000000000003E-3</v>
      </c>
      <c r="CW56" s="9">
        <v>1.3259999999999999E-2</v>
      </c>
      <c r="CX56" s="9">
        <v>3.0606666666666667E-2</v>
      </c>
      <c r="CY56" s="9">
        <v>3.0606666666666667E-2</v>
      </c>
      <c r="CZ56" s="9">
        <v>3.0606666666666667E-2</v>
      </c>
      <c r="DA56" s="9">
        <v>2.6200000000000001E-2</v>
      </c>
      <c r="DB56" s="9">
        <v>1.7346666666666666E-2</v>
      </c>
      <c r="DC56" s="9">
        <v>0</v>
      </c>
      <c r="DE56" s="25"/>
      <c r="DI56" s="26"/>
      <c r="DJ56" s="26"/>
      <c r="DK56" s="31"/>
      <c r="DL56" s="31"/>
      <c r="DM56" s="31"/>
      <c r="DN56" s="31"/>
      <c r="DO56" s="31"/>
      <c r="DP56" s="25"/>
      <c r="DT56" s="25"/>
      <c r="EB56" s="26"/>
      <c r="EC56" s="26"/>
      <c r="ED56" s="32"/>
      <c r="EE56" s="32"/>
      <c r="EF56" s="32"/>
      <c r="EG56" s="32"/>
      <c r="EH56" s="32"/>
      <c r="EI56" s="33"/>
      <c r="EM56" s="33"/>
      <c r="EX56" s="26"/>
      <c r="EY56" s="26"/>
      <c r="EZ56" s="31"/>
      <c r="FA56" s="31"/>
      <c r="FB56" s="31"/>
      <c r="FC56" s="31"/>
      <c r="FD56" s="31"/>
      <c r="FE56" s="25"/>
      <c r="FG56" s="25"/>
      <c r="FH56" s="25"/>
      <c r="FJ56" s="26"/>
      <c r="FK56" s="26"/>
      <c r="FL56" s="31"/>
      <c r="FM56" s="31"/>
      <c r="FN56" s="31"/>
      <c r="FO56" s="31"/>
      <c r="FP56" s="31"/>
      <c r="FQ56" s="25"/>
      <c r="FU56" s="25"/>
      <c r="GF56" s="25"/>
      <c r="GG56" s="25"/>
      <c r="GH56" s="25"/>
      <c r="GI56" s="25"/>
      <c r="GJ56" s="25"/>
      <c r="GK56" s="25"/>
      <c r="GL56" s="25"/>
      <c r="GM56" s="25"/>
      <c r="GX56" s="26"/>
      <c r="GY56" s="26"/>
      <c r="GZ56" s="31"/>
      <c r="HA56" s="31"/>
      <c r="HB56" s="31"/>
      <c r="HC56" s="31"/>
      <c r="HD56" s="25"/>
      <c r="HH56" s="25"/>
      <c r="HR56" s="26"/>
      <c r="HS56" s="26"/>
      <c r="HT56" s="31"/>
      <c r="HU56" s="31"/>
      <c r="HV56" s="31"/>
      <c r="HW56" s="25"/>
      <c r="HX56" s="25"/>
      <c r="HY56" s="25"/>
      <c r="HZ56" s="25"/>
      <c r="IA56" s="25"/>
      <c r="IL56" s="26"/>
      <c r="IM56" s="26"/>
      <c r="IN56" s="31"/>
      <c r="IO56" s="31"/>
      <c r="IP56" s="31"/>
      <c r="IQ56" s="31"/>
      <c r="IR56" s="25"/>
      <c r="IV56" s="25"/>
    </row>
    <row r="57" spans="2:256" x14ac:dyDescent="0.45">
      <c r="B57" s="9">
        <v>6</v>
      </c>
      <c r="C57" s="9" t="s">
        <v>283</v>
      </c>
      <c r="D57" s="9">
        <v>3.7504399999999998</v>
      </c>
      <c r="E57" s="9">
        <v>3.4373800000000001</v>
      </c>
      <c r="F57" s="9">
        <v>5.1023066666666672</v>
      </c>
      <c r="G57" s="9">
        <v>6.6560466666666667</v>
      </c>
      <c r="H57" s="9">
        <v>11.044779999999999</v>
      </c>
      <c r="I57" s="9">
        <v>14.880406666666666</v>
      </c>
      <c r="J57" s="9">
        <v>21.92088</v>
      </c>
      <c r="K57" s="9">
        <v>54.653133333333336</v>
      </c>
      <c r="M57" s="25"/>
      <c r="R57" s="9">
        <v>121</v>
      </c>
      <c r="S57" s="9" t="s">
        <v>41</v>
      </c>
      <c r="T57" s="9">
        <v>4.2666666666666667E-4</v>
      </c>
      <c r="U57" s="9">
        <v>0.52025333333333335</v>
      </c>
      <c r="V57" s="9">
        <v>1.5174733333333335</v>
      </c>
      <c r="W57" s="9">
        <v>2.1651333333333334</v>
      </c>
      <c r="X57" s="9">
        <v>1.3174000000000001</v>
      </c>
      <c r="Y57" s="9">
        <v>0.82822000000000007</v>
      </c>
      <c r="Z57" s="9">
        <v>9.2359999999999998E-2</v>
      </c>
      <c r="AA57" s="9">
        <v>0.44436666666666669</v>
      </c>
      <c r="AC57" s="25"/>
      <c r="AH57" s="9">
        <v>212</v>
      </c>
      <c r="AI57" s="9" t="s">
        <v>255</v>
      </c>
      <c r="AJ57" s="9">
        <v>0.12718000000000002</v>
      </c>
      <c r="AK57" s="9">
        <v>5.7393333333333331E-2</v>
      </c>
      <c r="AL57" s="9">
        <v>5.4106666666666664E-2</v>
      </c>
      <c r="AM57" s="9">
        <v>0.23538666666666666</v>
      </c>
      <c r="AN57" s="9">
        <v>0.15701333333333334</v>
      </c>
      <c r="AO57" s="9">
        <v>0.25334000000000001</v>
      </c>
      <c r="AP57" s="9">
        <v>0.42250666666666664</v>
      </c>
      <c r="AQ57" s="9">
        <v>0.53124666666666664</v>
      </c>
      <c r="AS57" s="25"/>
      <c r="AX57" s="9">
        <v>118</v>
      </c>
      <c r="AY57" s="9" t="s">
        <v>284</v>
      </c>
      <c r="AZ57" s="9">
        <v>2.9999999999999997E-4</v>
      </c>
      <c r="BA57" s="9">
        <v>0.10811999999999999</v>
      </c>
      <c r="BB57" s="9">
        <v>1.3131066666666666</v>
      </c>
      <c r="BC57" s="9">
        <v>1.4568733333333335</v>
      </c>
      <c r="BD57" s="9">
        <v>1.8072333333333332</v>
      </c>
      <c r="BE57" s="9">
        <v>2.2630533333333336</v>
      </c>
      <c r="BF57" s="9">
        <v>1.8433666666666666</v>
      </c>
      <c r="BG57" s="9">
        <v>1.7018466666666665</v>
      </c>
      <c r="BI57" s="25"/>
      <c r="BN57" s="9">
        <v>281</v>
      </c>
      <c r="BO57" s="9" t="s">
        <v>207</v>
      </c>
      <c r="BP57" s="9">
        <v>2.1126666666666669E-2</v>
      </c>
      <c r="BQ57" s="9">
        <v>6.5280000000000005E-2</v>
      </c>
      <c r="BR57" s="9">
        <v>0.12294666666666666</v>
      </c>
      <c r="BS57" s="9">
        <v>0.2146066666666667</v>
      </c>
      <c r="BT57" s="9">
        <v>0.36161333333333334</v>
      </c>
      <c r="BU57" s="9">
        <v>0.14411333333333334</v>
      </c>
      <c r="BV57" s="9">
        <v>0.16912666666666668</v>
      </c>
      <c r="BW57" s="9">
        <v>0</v>
      </c>
      <c r="BY57" s="25"/>
      <c r="CD57" s="9">
        <v>20</v>
      </c>
      <c r="CE57" s="9" t="s">
        <v>59</v>
      </c>
      <c r="CF57" s="9">
        <v>3.5900466666666664</v>
      </c>
      <c r="CG57" s="9">
        <v>1.47576</v>
      </c>
      <c r="CH57" s="9">
        <v>0.54701333333333335</v>
      </c>
      <c r="CI57" s="9">
        <v>0.69958666666666669</v>
      </c>
      <c r="CJ57" s="9">
        <v>0.81733999999999996</v>
      </c>
      <c r="CK57" s="9">
        <v>0.90999333333333332</v>
      </c>
      <c r="CL57" s="9">
        <v>0.90258000000000005</v>
      </c>
      <c r="CM57" s="9">
        <v>0.57205333333333341</v>
      </c>
      <c r="CO57" s="25"/>
      <c r="CT57" s="9">
        <v>22</v>
      </c>
      <c r="CU57" s="9" t="s">
        <v>85</v>
      </c>
      <c r="CV57" s="9">
        <v>0</v>
      </c>
      <c r="CW57" s="9">
        <v>0</v>
      </c>
      <c r="CX57" s="9">
        <v>4.4000000000000003E-3</v>
      </c>
      <c r="CY57" s="9">
        <v>1.2693333333333333E-2</v>
      </c>
      <c r="CZ57" s="9">
        <v>1.7533333333333331E-2</v>
      </c>
      <c r="DA57" s="9">
        <v>2.538E-2</v>
      </c>
      <c r="DB57" s="9">
        <v>4.8113333333333334E-2</v>
      </c>
      <c r="DC57" s="9">
        <v>8.6313333333333325E-2</v>
      </c>
      <c r="DE57" s="25"/>
      <c r="DI57" s="26"/>
      <c r="DJ57" s="26"/>
      <c r="DK57" s="31"/>
      <c r="DL57" s="31"/>
      <c r="DM57" s="31"/>
      <c r="DN57" s="31"/>
      <c r="DO57" s="31"/>
      <c r="DP57" s="25"/>
      <c r="DT57" s="25"/>
      <c r="EB57" s="26"/>
      <c r="EC57" s="26"/>
      <c r="ED57" s="32"/>
      <c r="EE57" s="32"/>
      <c r="EF57" s="32"/>
      <c r="EG57" s="32"/>
      <c r="EH57" s="32"/>
      <c r="EI57" s="33"/>
      <c r="EM57" s="33"/>
      <c r="EX57" s="26"/>
      <c r="EY57" s="26"/>
      <c r="EZ57" s="31"/>
      <c r="FA57" s="31"/>
      <c r="FB57" s="31"/>
      <c r="FC57" s="31"/>
      <c r="FD57" s="31"/>
      <c r="FE57" s="25"/>
      <c r="FG57" s="25"/>
      <c r="FH57" s="25"/>
      <c r="FJ57" s="26"/>
      <c r="FK57" s="26"/>
      <c r="FL57" s="31"/>
      <c r="FM57" s="31"/>
      <c r="FN57" s="31"/>
      <c r="FO57" s="31"/>
      <c r="FP57" s="31"/>
      <c r="FQ57" s="25"/>
      <c r="FU57" s="25"/>
      <c r="GF57" s="25"/>
      <c r="GG57" s="25"/>
      <c r="GH57" s="25"/>
      <c r="GI57" s="25"/>
      <c r="GJ57" s="25"/>
      <c r="GX57" s="26"/>
      <c r="GY57" s="26"/>
      <c r="GZ57" s="31"/>
      <c r="HA57" s="31"/>
      <c r="HB57" s="31"/>
      <c r="HC57" s="31"/>
      <c r="HD57" s="25"/>
      <c r="HH57" s="25"/>
      <c r="HR57" s="26"/>
      <c r="HS57" s="26"/>
      <c r="HT57" s="31"/>
      <c r="HU57" s="31"/>
      <c r="HV57" s="31"/>
      <c r="HW57" s="25"/>
      <c r="HX57" s="25"/>
      <c r="IL57" s="26"/>
      <c r="IM57" s="26"/>
      <c r="IN57" s="31"/>
      <c r="IO57" s="31"/>
      <c r="IP57" s="31"/>
      <c r="IQ57" s="31"/>
      <c r="IR57" s="25"/>
      <c r="IV57" s="25"/>
    </row>
    <row r="58" spans="2:256" x14ac:dyDescent="0.45">
      <c r="B58" s="9">
        <v>7</v>
      </c>
      <c r="C58" s="9" t="s">
        <v>285</v>
      </c>
      <c r="D58" s="9">
        <v>3.3333333333333335E-5</v>
      </c>
      <c r="E58" s="9">
        <v>2.0000000000000002E-5</v>
      </c>
      <c r="F58" s="9">
        <v>8.0000000000000007E-5</v>
      </c>
      <c r="G58" s="9">
        <v>2.8000000000000003E-4</v>
      </c>
      <c r="H58" s="9">
        <v>8.3333333333333339E-4</v>
      </c>
      <c r="I58" s="9">
        <v>1.2866666666666666E-3</v>
      </c>
      <c r="J58" s="9">
        <v>1.2866666666666666E-3</v>
      </c>
      <c r="K58" s="9">
        <v>6.733333333333334E-4</v>
      </c>
      <c r="M58" s="25"/>
      <c r="R58" s="9">
        <v>122</v>
      </c>
      <c r="S58" s="9" t="s">
        <v>27</v>
      </c>
      <c r="T58" s="9">
        <v>0.20196</v>
      </c>
      <c r="U58" s="9">
        <v>0</v>
      </c>
      <c r="V58" s="9">
        <v>0</v>
      </c>
      <c r="W58" s="9">
        <v>0</v>
      </c>
      <c r="X58" s="9">
        <v>0</v>
      </c>
      <c r="Y58" s="9">
        <v>0</v>
      </c>
      <c r="Z58" s="9">
        <v>0</v>
      </c>
      <c r="AA58" s="9">
        <v>0</v>
      </c>
      <c r="AC58" s="25"/>
      <c r="AH58" s="9">
        <v>214</v>
      </c>
      <c r="AI58" s="9" t="s">
        <v>244</v>
      </c>
      <c r="AJ58" s="9">
        <v>0</v>
      </c>
      <c r="AK58" s="9">
        <v>0</v>
      </c>
      <c r="AL58" s="9">
        <v>0</v>
      </c>
      <c r="AM58" s="9">
        <v>0</v>
      </c>
      <c r="AN58" s="9">
        <v>0</v>
      </c>
      <c r="AO58" s="9">
        <v>2.2462733333333333</v>
      </c>
      <c r="AP58" s="9">
        <v>2.1620866666666667</v>
      </c>
      <c r="AQ58" s="9">
        <v>2.6593533333333337</v>
      </c>
      <c r="AS58" s="25"/>
      <c r="AX58" s="9">
        <v>126</v>
      </c>
      <c r="AY58" s="9" t="s">
        <v>30</v>
      </c>
      <c r="AZ58" s="9">
        <v>3.4179999999999995E-2</v>
      </c>
      <c r="BA58" s="9">
        <v>6.0773333333333332E-2</v>
      </c>
      <c r="BB58" s="9">
        <v>0.17241999999999999</v>
      </c>
      <c r="BC58" s="9">
        <v>0.21244666666666667</v>
      </c>
      <c r="BD58" s="9">
        <v>0.51152666666666669</v>
      </c>
      <c r="BE58" s="9">
        <v>0.56659333333333339</v>
      </c>
      <c r="BF58" s="9">
        <v>0.54109333333333332</v>
      </c>
      <c r="BG58" s="9">
        <v>0.88543333333333329</v>
      </c>
      <c r="BI58" s="25"/>
      <c r="BN58" s="26">
        <v>283</v>
      </c>
      <c r="BO58" s="26" t="s">
        <v>210</v>
      </c>
      <c r="BP58" s="26">
        <v>7.1680000000000008E-2</v>
      </c>
      <c r="BQ58" s="26">
        <v>0.12290666666666666</v>
      </c>
      <c r="BR58" s="26">
        <v>0.21059333333333333</v>
      </c>
      <c r="BS58" s="26">
        <v>0.36054000000000003</v>
      </c>
      <c r="BT58" s="26">
        <v>0.61671333333333334</v>
      </c>
      <c r="BU58" s="26">
        <v>0.61565333333333327</v>
      </c>
      <c r="BV58" s="26">
        <v>4.3046666666666664E-2</v>
      </c>
      <c r="BW58" s="26">
        <v>0</v>
      </c>
      <c r="BY58" s="25"/>
      <c r="CD58" s="9">
        <v>22</v>
      </c>
      <c r="CE58" s="9" t="s">
        <v>71</v>
      </c>
      <c r="CF58" s="9">
        <v>6.7066666666666663E-3</v>
      </c>
      <c r="CG58" s="9">
        <v>1.3333333333333333E-5</v>
      </c>
      <c r="CH58" s="9">
        <v>8.7146666666666664E-2</v>
      </c>
      <c r="CI58" s="9">
        <v>0.96791999999999989</v>
      </c>
      <c r="CJ58" s="9">
        <v>3.128166666666667</v>
      </c>
      <c r="CK58" s="9">
        <v>5.2469133333333335</v>
      </c>
      <c r="CL58" s="9">
        <v>4.9448733333333337</v>
      </c>
      <c r="CM58" s="9">
        <v>2.5845133333333337</v>
      </c>
      <c r="CO58" s="25"/>
      <c r="CT58" s="9">
        <v>23</v>
      </c>
      <c r="CU58" s="9" t="s">
        <v>28</v>
      </c>
      <c r="CV58" s="9">
        <v>0</v>
      </c>
      <c r="CW58" s="9">
        <v>1.2800000000000001E-3</v>
      </c>
      <c r="CX58" s="9">
        <v>2.5266666666666666E-3</v>
      </c>
      <c r="CY58" s="9">
        <v>2.5266666666666666E-3</v>
      </c>
      <c r="CZ58" s="9">
        <v>2.5266666666666666E-3</v>
      </c>
      <c r="DA58" s="9">
        <v>1.2533333333333333E-3</v>
      </c>
      <c r="DB58" s="9">
        <v>0</v>
      </c>
      <c r="DC58" s="9">
        <v>0</v>
      </c>
      <c r="DE58" s="25"/>
      <c r="DI58" s="26"/>
      <c r="DJ58" s="26"/>
      <c r="DK58" s="31"/>
      <c r="DL58" s="31"/>
      <c r="DM58" s="31"/>
      <c r="DN58" s="31"/>
      <c r="DO58" s="31"/>
      <c r="DP58" s="25"/>
      <c r="DT58" s="25"/>
      <c r="EB58" s="26"/>
      <c r="EC58" s="26"/>
      <c r="ED58" s="32"/>
      <c r="EE58" s="32"/>
      <c r="EF58" s="32"/>
      <c r="EG58" s="32"/>
      <c r="EH58" s="32"/>
      <c r="EI58" s="33"/>
      <c r="EM58" s="33"/>
      <c r="EZ58" s="25"/>
      <c r="FA58" s="25"/>
      <c r="FB58" s="25"/>
      <c r="FC58" s="25"/>
      <c r="FD58" s="25"/>
      <c r="FE58" s="25"/>
      <c r="FG58" s="25"/>
      <c r="FH58" s="25"/>
      <c r="FJ58" s="26"/>
      <c r="FK58" s="26"/>
      <c r="FL58" s="31"/>
      <c r="FM58" s="31"/>
      <c r="FN58" s="31"/>
      <c r="FO58" s="31"/>
      <c r="FP58" s="31"/>
      <c r="FQ58" s="25"/>
      <c r="FU58" s="25"/>
      <c r="GF58" s="25"/>
      <c r="GG58" s="25"/>
      <c r="GH58" s="25"/>
      <c r="GI58" s="25"/>
      <c r="GJ58" s="25"/>
      <c r="GX58" s="26"/>
      <c r="GY58" s="26"/>
      <c r="GZ58" s="31"/>
      <c r="HA58" s="31"/>
      <c r="HB58" s="31"/>
      <c r="HC58" s="31"/>
      <c r="HD58" s="25"/>
      <c r="HH58" s="25"/>
      <c r="HR58" s="26"/>
      <c r="HS58" s="26"/>
      <c r="HT58" s="31"/>
      <c r="HU58" s="31"/>
      <c r="HV58" s="31"/>
      <c r="HW58" s="25"/>
      <c r="HX58" s="25"/>
      <c r="IL58" s="26"/>
      <c r="IM58" s="26"/>
      <c r="IN58" s="31"/>
      <c r="IO58" s="31"/>
      <c r="IP58" s="31"/>
      <c r="IQ58" s="31"/>
      <c r="IR58" s="25"/>
      <c r="IV58" s="25"/>
    </row>
    <row r="59" spans="2:256" x14ac:dyDescent="0.45">
      <c r="M59" s="25"/>
      <c r="R59" s="9">
        <v>123</v>
      </c>
      <c r="S59" s="9" t="s">
        <v>54</v>
      </c>
      <c r="T59" s="9">
        <v>0</v>
      </c>
      <c r="U59" s="9">
        <v>0</v>
      </c>
      <c r="V59" s="9">
        <v>0</v>
      </c>
      <c r="W59" s="9">
        <v>3.3933333333333333E-3</v>
      </c>
      <c r="X59" s="9">
        <v>0</v>
      </c>
      <c r="Y59" s="9">
        <v>0</v>
      </c>
      <c r="Z59" s="9">
        <v>0</v>
      </c>
      <c r="AA59" s="9">
        <v>0</v>
      </c>
      <c r="AC59" s="25"/>
      <c r="AH59" s="9">
        <v>215</v>
      </c>
      <c r="AI59" s="9" t="s">
        <v>253</v>
      </c>
      <c r="AJ59" s="9">
        <v>1.5890200000000001</v>
      </c>
      <c r="AK59" s="9">
        <v>2.5292933333333334</v>
      </c>
      <c r="AL59" s="9">
        <v>2.3487333333333336</v>
      </c>
      <c r="AM59" s="9">
        <v>1.9205466666666666</v>
      </c>
      <c r="AN59" s="9">
        <v>2.5992999999999999</v>
      </c>
      <c r="AO59" s="9">
        <v>0.12198000000000001</v>
      </c>
      <c r="AP59" s="9">
        <v>0</v>
      </c>
      <c r="AQ59" s="9">
        <v>0</v>
      </c>
      <c r="AS59" s="25"/>
      <c r="AX59" s="9">
        <v>129</v>
      </c>
      <c r="AY59" s="9" t="s">
        <v>33</v>
      </c>
      <c r="AZ59" s="9">
        <v>0</v>
      </c>
      <c r="BA59" s="9">
        <v>1E-3</v>
      </c>
      <c r="BB59" s="9">
        <v>0</v>
      </c>
      <c r="BC59" s="9">
        <v>1E-3</v>
      </c>
      <c r="BD59" s="9">
        <v>0</v>
      </c>
      <c r="BE59" s="9">
        <v>1E-3</v>
      </c>
      <c r="BF59" s="9">
        <v>0</v>
      </c>
      <c r="BG59" s="9">
        <v>0</v>
      </c>
      <c r="BI59" s="25"/>
      <c r="BN59" s="26">
        <v>284</v>
      </c>
      <c r="BO59" s="26" t="s">
        <v>62</v>
      </c>
      <c r="BP59" s="26">
        <v>1.2470066666666666</v>
      </c>
      <c r="BQ59" s="26">
        <v>1.4253933333333333</v>
      </c>
      <c r="BR59" s="26">
        <v>1.0520400000000001</v>
      </c>
      <c r="BS59" s="26">
        <v>0.51718666666666668</v>
      </c>
      <c r="BT59" s="26">
        <v>0.14848666666666666</v>
      </c>
      <c r="BU59" s="26">
        <v>0</v>
      </c>
      <c r="BV59" s="26">
        <v>0</v>
      </c>
      <c r="BW59" s="26">
        <v>0</v>
      </c>
      <c r="BY59" s="25"/>
      <c r="CD59" s="9">
        <v>23</v>
      </c>
      <c r="CE59" s="9" t="s">
        <v>81</v>
      </c>
      <c r="CF59" s="9">
        <v>0.47767333333333328</v>
      </c>
      <c r="CG59" s="9">
        <v>0.71629333333333334</v>
      </c>
      <c r="CH59" s="9">
        <v>1.1856733333333334</v>
      </c>
      <c r="CI59" s="9">
        <v>1.3931066666666667</v>
      </c>
      <c r="CJ59" s="9">
        <v>1.58988</v>
      </c>
      <c r="CK59" s="9">
        <v>1.77658</v>
      </c>
      <c r="CL59" s="9">
        <v>1.95322</v>
      </c>
      <c r="CM59" s="9">
        <v>2.1198266666666665</v>
      </c>
      <c r="CN59" s="25"/>
      <c r="CO59" s="25"/>
      <c r="CT59" s="9">
        <v>24</v>
      </c>
      <c r="CU59" s="9" t="s">
        <v>42</v>
      </c>
      <c r="CV59" s="9">
        <v>0</v>
      </c>
      <c r="CW59" s="9">
        <v>0</v>
      </c>
      <c r="CX59" s="9">
        <v>5.5199999999999997E-3</v>
      </c>
      <c r="CY59" s="9">
        <v>7.0599999999999994E-3</v>
      </c>
      <c r="CZ59" s="9">
        <v>7.1066666666666674E-3</v>
      </c>
      <c r="DA59" s="9">
        <v>7.1066666666666674E-3</v>
      </c>
      <c r="DB59" s="9">
        <v>2.66E-3</v>
      </c>
      <c r="DC59" s="9">
        <v>2.3866666666666667E-3</v>
      </c>
      <c r="DE59" s="25"/>
      <c r="DI59" s="26"/>
      <c r="DJ59" s="26"/>
      <c r="DK59" s="31"/>
      <c r="DL59" s="31"/>
      <c r="DM59" s="31"/>
      <c r="DN59" s="31"/>
      <c r="DO59" s="31"/>
      <c r="DP59" s="25"/>
      <c r="DT59" s="25"/>
      <c r="EB59" s="26"/>
      <c r="EC59" s="26"/>
      <c r="ED59" s="32"/>
      <c r="EE59" s="32"/>
      <c r="EF59" s="32"/>
      <c r="EG59" s="32"/>
      <c r="EH59" s="32"/>
      <c r="EI59" s="33"/>
      <c r="EM59" s="33"/>
      <c r="EZ59" s="25"/>
      <c r="FA59" s="25"/>
      <c r="FB59" s="25"/>
      <c r="FC59" s="25"/>
      <c r="FD59" s="25"/>
      <c r="FE59" s="25"/>
      <c r="FF59" s="25"/>
      <c r="FG59" s="25"/>
      <c r="FH59" s="25"/>
      <c r="FJ59" s="26"/>
      <c r="FK59" s="26"/>
      <c r="FL59" s="31"/>
      <c r="FM59" s="31"/>
      <c r="FN59" s="31"/>
      <c r="FO59" s="31"/>
      <c r="FP59" s="31"/>
      <c r="FQ59" s="25"/>
      <c r="FU59" s="25"/>
      <c r="GX59" s="26"/>
      <c r="GY59" s="26"/>
      <c r="GZ59" s="31"/>
      <c r="HA59" s="31"/>
      <c r="HB59" s="31"/>
      <c r="HC59" s="31"/>
      <c r="HD59" s="25"/>
      <c r="HH59" s="25"/>
      <c r="HR59" s="26"/>
      <c r="HS59" s="26"/>
      <c r="HT59" s="31"/>
      <c r="HU59" s="31"/>
      <c r="HV59" s="31"/>
      <c r="HW59" s="25"/>
      <c r="HX59" s="25"/>
      <c r="IL59" s="26"/>
      <c r="IM59" s="26"/>
      <c r="IN59" s="31"/>
      <c r="IO59" s="31"/>
      <c r="IP59" s="31"/>
      <c r="IQ59" s="31"/>
      <c r="IR59" s="25"/>
      <c r="IV59" s="25"/>
    </row>
    <row r="60" spans="2:256" x14ac:dyDescent="0.45">
      <c r="M60" s="25"/>
      <c r="R60" s="9">
        <v>132</v>
      </c>
      <c r="S60" s="9" t="s">
        <v>229</v>
      </c>
      <c r="T60" s="9">
        <v>0</v>
      </c>
      <c r="U60" s="9">
        <v>0</v>
      </c>
      <c r="V60" s="9">
        <v>0</v>
      </c>
      <c r="W60" s="9">
        <v>0</v>
      </c>
      <c r="X60" s="9">
        <v>0</v>
      </c>
      <c r="Y60" s="9">
        <v>0</v>
      </c>
      <c r="Z60" s="9">
        <v>0.19301333333333331</v>
      </c>
      <c r="AA60" s="9">
        <v>0.36484666666666665</v>
      </c>
      <c r="AC60" s="25"/>
      <c r="AH60" s="9">
        <v>217</v>
      </c>
      <c r="AI60" s="9" t="s">
        <v>286</v>
      </c>
      <c r="AJ60" s="9">
        <v>15.086473333333334</v>
      </c>
      <c r="AK60" s="9">
        <v>14.453306666666668</v>
      </c>
      <c r="AL60" s="9">
        <v>13.152253333333332</v>
      </c>
      <c r="AM60" s="9">
        <v>12.006653333333334</v>
      </c>
      <c r="AN60" s="9">
        <v>10.434666666666667</v>
      </c>
      <c r="AO60" s="9">
        <v>10.721493333333333</v>
      </c>
      <c r="AP60" s="9">
        <v>11.017399999999999</v>
      </c>
      <c r="AQ60" s="9">
        <v>11.322379999999999</v>
      </c>
      <c r="AS60" s="25"/>
      <c r="AX60" s="9">
        <v>130</v>
      </c>
      <c r="AY60" s="9" t="s">
        <v>47</v>
      </c>
      <c r="AZ60" s="9">
        <v>0</v>
      </c>
      <c r="BA60" s="9">
        <v>5.0000000000000001E-4</v>
      </c>
      <c r="BB60" s="9">
        <v>0</v>
      </c>
      <c r="BC60" s="9">
        <v>5.0000000000000001E-4</v>
      </c>
      <c r="BD60" s="9">
        <v>0</v>
      </c>
      <c r="BE60" s="9">
        <v>5.0000000000000001E-4</v>
      </c>
      <c r="BF60" s="9">
        <v>0</v>
      </c>
      <c r="BG60" s="9">
        <v>0</v>
      </c>
      <c r="BI60" s="25"/>
      <c r="BN60" s="26">
        <v>287</v>
      </c>
      <c r="BO60" s="26" t="s">
        <v>212</v>
      </c>
      <c r="BP60" s="26">
        <v>2.9333333333333333E-4</v>
      </c>
      <c r="BQ60" s="26">
        <v>2.8666666666666662E-4</v>
      </c>
      <c r="BR60" s="26">
        <v>8.7246666666666667E-2</v>
      </c>
      <c r="BS60" s="26">
        <v>0.14754666666666669</v>
      </c>
      <c r="BT60" s="26">
        <v>0.24906666666666666</v>
      </c>
      <c r="BU60" s="26">
        <v>0.41963333333333336</v>
      </c>
      <c r="BV60" s="26">
        <v>0.70552000000000004</v>
      </c>
      <c r="BW60" s="26">
        <v>1.1834066666666667</v>
      </c>
      <c r="BY60" s="25"/>
      <c r="CD60" s="9">
        <v>26</v>
      </c>
      <c r="CE60" s="9" t="s">
        <v>90</v>
      </c>
      <c r="CF60" s="9">
        <v>2.7333333333333333E-4</v>
      </c>
      <c r="CG60" s="9">
        <v>2.2666666666666668E-4</v>
      </c>
      <c r="CH60" s="9">
        <v>5.4666666666666665E-4</v>
      </c>
      <c r="CI60" s="9">
        <v>5.8E-4</v>
      </c>
      <c r="CJ60" s="9">
        <v>3.2000000000000003E-4</v>
      </c>
      <c r="CK60" s="9">
        <v>1.3333333333333333E-5</v>
      </c>
      <c r="CL60" s="9">
        <v>0.66133999999999993</v>
      </c>
      <c r="CM60" s="9">
        <v>1.0275733333333332</v>
      </c>
      <c r="CT60" s="9">
        <v>28</v>
      </c>
      <c r="CU60" s="9" t="s">
        <v>56</v>
      </c>
      <c r="CV60" s="9">
        <v>0</v>
      </c>
      <c r="CW60" s="9">
        <v>9.9999999999999991E-5</v>
      </c>
      <c r="CX60" s="9">
        <v>9.9999999999999991E-5</v>
      </c>
      <c r="CY60" s="9">
        <v>9.9999999999999991E-5</v>
      </c>
      <c r="CZ60" s="9">
        <v>9.9999999999999991E-5</v>
      </c>
      <c r="DA60" s="9">
        <v>9.9999999999999991E-5</v>
      </c>
      <c r="DB60" s="9">
        <v>0</v>
      </c>
      <c r="DC60" s="9">
        <v>0</v>
      </c>
      <c r="DE60" s="25"/>
      <c r="DI60" s="26"/>
      <c r="DJ60" s="26"/>
      <c r="DK60" s="31"/>
      <c r="DL60" s="31"/>
      <c r="DM60" s="31"/>
      <c r="DN60" s="31"/>
      <c r="DO60" s="31"/>
      <c r="DP60" s="25"/>
      <c r="DT60" s="25"/>
      <c r="ED60" s="33"/>
      <c r="EE60" s="33"/>
      <c r="EF60" s="33"/>
      <c r="EG60" s="33"/>
      <c r="EH60" s="33"/>
      <c r="EI60" s="33"/>
      <c r="EJ60" s="33"/>
      <c r="EK60" s="33"/>
      <c r="EL60" s="33"/>
      <c r="EM60" s="33"/>
      <c r="FH60" s="25"/>
      <c r="FJ60" s="26"/>
      <c r="FK60" s="26"/>
      <c r="FL60" s="31"/>
      <c r="FM60" s="31"/>
      <c r="FN60" s="31"/>
      <c r="FO60" s="31"/>
      <c r="FP60" s="31"/>
      <c r="FQ60" s="25"/>
      <c r="FU60" s="25"/>
      <c r="GX60" s="26"/>
      <c r="GY60" s="26"/>
      <c r="GZ60" s="31"/>
      <c r="HA60" s="31"/>
      <c r="HB60" s="31"/>
      <c r="HC60" s="31"/>
      <c r="HD60" s="25"/>
      <c r="HH60" s="25"/>
      <c r="HR60" s="26"/>
      <c r="HS60" s="26"/>
      <c r="HT60" s="31"/>
      <c r="HU60" s="31"/>
      <c r="HV60" s="31"/>
      <c r="HW60" s="25"/>
      <c r="HX60" s="25"/>
      <c r="IL60" s="26"/>
      <c r="IM60" s="26"/>
      <c r="IN60" s="31"/>
      <c r="IO60" s="31"/>
      <c r="IP60" s="31"/>
      <c r="IQ60" s="31"/>
      <c r="IR60" s="25"/>
      <c r="IV60" s="25"/>
    </row>
    <row r="61" spans="2:256" x14ac:dyDescent="0.45">
      <c r="M61" s="25"/>
      <c r="R61" s="9">
        <v>136</v>
      </c>
      <c r="S61" s="9" t="s">
        <v>44</v>
      </c>
      <c r="T61" s="9">
        <v>0</v>
      </c>
      <c r="U61" s="9">
        <v>0</v>
      </c>
      <c r="V61" s="9">
        <v>0.22286666666666666</v>
      </c>
      <c r="W61" s="9">
        <v>7.2593333333333329E-2</v>
      </c>
      <c r="X61" s="9">
        <v>1.3933333333333332E-2</v>
      </c>
      <c r="Y61" s="9">
        <v>2.0420000000000001E-2</v>
      </c>
      <c r="Z61" s="9">
        <v>0</v>
      </c>
      <c r="AA61" s="9">
        <v>0</v>
      </c>
      <c r="AC61" s="25"/>
      <c r="AH61" s="9">
        <v>225</v>
      </c>
      <c r="AI61" s="9" t="s">
        <v>287</v>
      </c>
      <c r="AJ61" s="9">
        <v>27.499193333333334</v>
      </c>
      <c r="AK61" s="9">
        <v>26.345213333333334</v>
      </c>
      <c r="AL61" s="9">
        <v>23.973726666666668</v>
      </c>
      <c r="AM61" s="9">
        <v>21.885680000000001</v>
      </c>
      <c r="AN61" s="9">
        <v>19.02</v>
      </c>
      <c r="AO61" s="9">
        <v>19.543346666666665</v>
      </c>
      <c r="AP61" s="9">
        <v>20.082313333333335</v>
      </c>
      <c r="AQ61" s="9">
        <v>20.638026666666669</v>
      </c>
      <c r="AS61" s="25"/>
      <c r="AX61" s="9">
        <v>131</v>
      </c>
      <c r="AY61" s="9" t="s">
        <v>60</v>
      </c>
      <c r="AZ61" s="9">
        <v>0</v>
      </c>
      <c r="BA61" s="9">
        <v>1E-3</v>
      </c>
      <c r="BB61" s="9">
        <v>0</v>
      </c>
      <c r="BC61" s="9">
        <v>1E-3</v>
      </c>
      <c r="BD61" s="9">
        <v>0</v>
      </c>
      <c r="BE61" s="9">
        <v>0</v>
      </c>
      <c r="BF61" s="9">
        <v>0</v>
      </c>
      <c r="BG61" s="9">
        <v>0</v>
      </c>
      <c r="BI61" s="25"/>
      <c r="BN61" s="26">
        <v>288</v>
      </c>
      <c r="BO61" s="26" t="s">
        <v>216</v>
      </c>
      <c r="BP61" s="26">
        <v>2.5333333333333333E-4</v>
      </c>
      <c r="BQ61" s="26">
        <v>2.4666666666666668E-4</v>
      </c>
      <c r="BR61" s="26">
        <v>7.7293333333333325E-2</v>
      </c>
      <c r="BS61" s="26">
        <v>0.13256000000000001</v>
      </c>
      <c r="BT61" s="26">
        <v>0.22716666666666668</v>
      </c>
      <c r="BU61" s="26">
        <v>0.38897333333333334</v>
      </c>
      <c r="BV61" s="26">
        <v>0.66546666666666665</v>
      </c>
      <c r="BW61" s="26">
        <v>0.79408000000000001</v>
      </c>
      <c r="BY61" s="25"/>
      <c r="CD61" s="9">
        <v>27</v>
      </c>
      <c r="CE61" s="9" t="s">
        <v>100</v>
      </c>
      <c r="CF61" s="9">
        <v>0</v>
      </c>
      <c r="CG61" s="9">
        <v>6.6666666666666666E-6</v>
      </c>
      <c r="CH61" s="9">
        <v>8.8406666666666661E-2</v>
      </c>
      <c r="CI61" s="9">
        <v>9.9126666666666668E-2</v>
      </c>
      <c r="CJ61" s="9">
        <v>8.2593333333333324E-2</v>
      </c>
      <c r="CK61" s="9">
        <v>7.2320000000000009E-2</v>
      </c>
      <c r="CL61" s="9">
        <v>3.0206666666666663E-2</v>
      </c>
      <c r="CM61" s="9">
        <v>0.40003333333333335</v>
      </c>
      <c r="CT61" s="9">
        <v>29</v>
      </c>
      <c r="CU61" s="9" t="s">
        <v>68</v>
      </c>
      <c r="CV61" s="9">
        <v>0</v>
      </c>
      <c r="CW61" s="9">
        <v>0</v>
      </c>
      <c r="CX61" s="9">
        <v>1.5333333333333334E-4</v>
      </c>
      <c r="CY61" s="9">
        <v>4.6666666666666672E-4</v>
      </c>
      <c r="CZ61" s="9">
        <v>1.1000000000000001E-3</v>
      </c>
      <c r="DA61" s="9">
        <v>2.3599999999999997E-3</v>
      </c>
      <c r="DB61" s="9">
        <v>4.0733333333333333E-3</v>
      </c>
      <c r="DC61" s="9">
        <v>3.8933333333333333E-3</v>
      </c>
      <c r="DE61" s="25"/>
      <c r="DI61" s="26"/>
      <c r="DJ61" s="26"/>
      <c r="DK61" s="31"/>
      <c r="DL61" s="31"/>
      <c r="DM61" s="31"/>
      <c r="DN61" s="31"/>
      <c r="DO61" s="31"/>
      <c r="DP61" s="25"/>
      <c r="DT61" s="25"/>
      <c r="ED61" s="33"/>
      <c r="EE61" s="33"/>
      <c r="EF61" s="33"/>
      <c r="EG61" s="33"/>
      <c r="EH61" s="33"/>
      <c r="EI61" s="33"/>
      <c r="EZ61" s="25"/>
      <c r="FA61" s="25"/>
      <c r="FB61" s="25"/>
      <c r="FC61" s="25"/>
      <c r="FD61" s="25"/>
      <c r="FE61" s="25"/>
      <c r="FF61" s="25"/>
      <c r="FG61" s="25"/>
      <c r="FH61" s="25"/>
      <c r="FJ61" s="26"/>
      <c r="FK61" s="26"/>
      <c r="FL61" s="31"/>
      <c r="FM61" s="31"/>
      <c r="FN61" s="31"/>
      <c r="FO61" s="31"/>
      <c r="FP61" s="31"/>
      <c r="FQ61" s="25"/>
      <c r="FU61" s="25"/>
      <c r="GX61" s="26"/>
      <c r="GY61" s="26"/>
      <c r="GZ61" s="31"/>
      <c r="HA61" s="31"/>
      <c r="HB61" s="31"/>
      <c r="HC61" s="31"/>
      <c r="HD61" s="25"/>
      <c r="HH61" s="25"/>
      <c r="HR61" s="26"/>
      <c r="HS61" s="26"/>
      <c r="HT61" s="31"/>
      <c r="HU61" s="31"/>
      <c r="HV61" s="31"/>
      <c r="HW61" s="25"/>
      <c r="HX61" s="25"/>
      <c r="IL61" s="26"/>
      <c r="IM61" s="26"/>
      <c r="IN61" s="31"/>
      <c r="IO61" s="31"/>
      <c r="IP61" s="31"/>
      <c r="IQ61" s="31"/>
      <c r="IR61" s="25"/>
      <c r="IV61" s="25"/>
    </row>
    <row r="62" spans="2:256" x14ac:dyDescent="0.45">
      <c r="M62" s="25"/>
      <c r="R62" s="9">
        <v>137</v>
      </c>
      <c r="S62" s="9" t="s">
        <v>72</v>
      </c>
      <c r="T62" s="9">
        <v>0</v>
      </c>
      <c r="U62" s="9">
        <v>4.933333333333333E-3</v>
      </c>
      <c r="V62" s="9">
        <v>1.8311666666666668</v>
      </c>
      <c r="W62" s="9">
        <v>1.6693333333333334E-2</v>
      </c>
      <c r="X62" s="9">
        <v>0.16572000000000001</v>
      </c>
      <c r="Y62" s="9">
        <v>0.25741333333333333</v>
      </c>
      <c r="Z62" s="9">
        <v>9.826E-2</v>
      </c>
      <c r="AA62" s="9">
        <v>1.2645333333333333</v>
      </c>
      <c r="AC62" s="25"/>
      <c r="AH62" s="9">
        <v>233</v>
      </c>
      <c r="AI62" s="9" t="s">
        <v>288</v>
      </c>
      <c r="AJ62" s="9">
        <v>54.10194666666667</v>
      </c>
      <c r="AK62" s="9">
        <v>51.831833333333329</v>
      </c>
      <c r="AL62" s="9">
        <v>47.166273333333329</v>
      </c>
      <c r="AM62" s="9">
        <v>43.05762</v>
      </c>
      <c r="AN62" s="9">
        <v>37.420073333333335</v>
      </c>
      <c r="AO62" s="9">
        <v>38.449533333333335</v>
      </c>
      <c r="AP62" s="9">
        <v>39.510300000000001</v>
      </c>
      <c r="AQ62" s="9">
        <v>40.60342</v>
      </c>
      <c r="AS62" s="25"/>
      <c r="AX62" s="9">
        <v>188</v>
      </c>
      <c r="AY62" s="9" t="s">
        <v>58</v>
      </c>
      <c r="AZ62" s="9">
        <v>0.10692</v>
      </c>
      <c r="BA62" s="9">
        <v>0.23891999999999999</v>
      </c>
      <c r="BB62" s="9">
        <v>0.52940666666666669</v>
      </c>
      <c r="BC62" s="9">
        <v>0.74939999999999996</v>
      </c>
      <c r="BD62" s="9">
        <v>1.2800533333333335</v>
      </c>
      <c r="BE62" s="9">
        <v>1.2140866666666668</v>
      </c>
      <c r="BF62" s="9">
        <v>2.4163866666666669</v>
      </c>
      <c r="BG62" s="9">
        <v>4.7978399999999999</v>
      </c>
      <c r="BI62" s="25"/>
      <c r="BN62" s="26">
        <v>289</v>
      </c>
      <c r="BO62" s="26" t="s">
        <v>141</v>
      </c>
      <c r="BP62" s="26">
        <v>2.3999999999999998E-4</v>
      </c>
      <c r="BQ62" s="26">
        <v>2.3333333333333336E-4</v>
      </c>
      <c r="BR62" s="26">
        <v>7.302666666666667E-2</v>
      </c>
      <c r="BS62" s="26">
        <v>0.12524666666666667</v>
      </c>
      <c r="BT62" s="26">
        <v>0.20791999999999999</v>
      </c>
      <c r="BU62" s="26">
        <v>0.20093333333333332</v>
      </c>
      <c r="BV62" s="26">
        <v>0.11728666666666666</v>
      </c>
      <c r="BW62" s="26">
        <v>0</v>
      </c>
      <c r="BY62" s="25"/>
      <c r="CD62" s="9">
        <v>31</v>
      </c>
      <c r="CE62" s="9" t="s">
        <v>117</v>
      </c>
      <c r="CF62" s="9">
        <v>0.25616</v>
      </c>
      <c r="CG62" s="9">
        <v>0.28949999999999998</v>
      </c>
      <c r="CH62" s="9">
        <v>0.41507333333333335</v>
      </c>
      <c r="CI62" s="9">
        <v>0.83277999999999996</v>
      </c>
      <c r="CJ62" s="9">
        <v>1.1406666666666667</v>
      </c>
      <c r="CK62" s="9">
        <v>1.5260466666666668</v>
      </c>
      <c r="CL62" s="9">
        <v>1.9686533333333334</v>
      </c>
      <c r="CM62" s="9">
        <v>2.6544266666666667</v>
      </c>
      <c r="CT62" s="9">
        <v>30</v>
      </c>
      <c r="CU62" s="9" t="s">
        <v>55</v>
      </c>
      <c r="CV62" s="9">
        <v>0</v>
      </c>
      <c r="CW62" s="9">
        <v>0</v>
      </c>
      <c r="CX62" s="9">
        <v>0</v>
      </c>
      <c r="CY62" s="9">
        <v>1.4000000000000001E-4</v>
      </c>
      <c r="CZ62" s="9">
        <v>1.4000000000000001E-4</v>
      </c>
      <c r="DA62" s="9">
        <v>1.4000000000000001E-4</v>
      </c>
      <c r="DB62" s="9">
        <v>1.3333333333333334E-4</v>
      </c>
      <c r="DC62" s="9">
        <v>0</v>
      </c>
      <c r="DE62" s="25"/>
      <c r="DI62" s="26"/>
      <c r="DJ62" s="26"/>
      <c r="DK62" s="31"/>
      <c r="DL62" s="31"/>
      <c r="DM62" s="31"/>
      <c r="DN62" s="31"/>
      <c r="DO62" s="31"/>
      <c r="DP62" s="25"/>
      <c r="DT62" s="25"/>
      <c r="EZ62" s="25"/>
      <c r="FA62" s="25"/>
      <c r="FB62" s="25"/>
      <c r="FC62" s="25"/>
      <c r="FD62" s="25"/>
      <c r="FH62" s="25"/>
      <c r="FJ62" s="26"/>
      <c r="FK62" s="26"/>
      <c r="FL62" s="31"/>
      <c r="FM62" s="31"/>
      <c r="FN62" s="31"/>
      <c r="FO62" s="31"/>
      <c r="FP62" s="31"/>
      <c r="FQ62" s="25"/>
      <c r="FU62" s="25"/>
      <c r="GX62" s="26"/>
      <c r="GY62" s="26"/>
      <c r="GZ62" s="31"/>
      <c r="HA62" s="31"/>
      <c r="HB62" s="31"/>
      <c r="HC62" s="31"/>
      <c r="HD62" s="25"/>
      <c r="HH62" s="25"/>
      <c r="HR62" s="26"/>
      <c r="HS62" s="26"/>
      <c r="HT62" s="31"/>
      <c r="HU62" s="31"/>
      <c r="HV62" s="31"/>
      <c r="HW62" s="25"/>
      <c r="HX62" s="25"/>
      <c r="IL62" s="26"/>
      <c r="IM62" s="26"/>
      <c r="IN62" s="31"/>
      <c r="IO62" s="31"/>
      <c r="IP62" s="31"/>
      <c r="IQ62" s="31"/>
      <c r="IR62" s="25"/>
      <c r="IV62" s="25"/>
    </row>
    <row r="63" spans="2:256" x14ac:dyDescent="0.45">
      <c r="M63" s="25"/>
      <c r="R63" s="9">
        <v>138</v>
      </c>
      <c r="S63" s="9" t="s">
        <v>82</v>
      </c>
      <c r="T63" s="9">
        <v>0</v>
      </c>
      <c r="U63" s="9">
        <v>0.14912666666666666</v>
      </c>
      <c r="V63" s="9">
        <v>3.9913400000000001</v>
      </c>
      <c r="W63" s="9">
        <v>3.9697199999999997</v>
      </c>
      <c r="X63" s="9">
        <v>2.5656333333333334</v>
      </c>
      <c r="Y63" s="9">
        <v>2.4798666666666667</v>
      </c>
      <c r="Z63" s="9">
        <v>0.84340666666666664</v>
      </c>
      <c r="AA63" s="9">
        <v>4.7982399999999998</v>
      </c>
      <c r="AC63" s="25"/>
      <c r="AH63" s="9">
        <v>240</v>
      </c>
      <c r="AI63" s="9" t="s">
        <v>138</v>
      </c>
      <c r="AJ63" s="9">
        <v>5.9486666666666667E-2</v>
      </c>
      <c r="AK63" s="9">
        <v>5.6479999999999995E-2</v>
      </c>
      <c r="AL63" s="9">
        <v>5.553333333333333E-2</v>
      </c>
      <c r="AM63" s="9">
        <v>0</v>
      </c>
      <c r="AN63" s="9">
        <v>7.1600000000000006E-3</v>
      </c>
      <c r="AO63" s="9">
        <v>0.23642000000000002</v>
      </c>
      <c r="AP63" s="9">
        <v>0.67093333333333338</v>
      </c>
      <c r="AQ63" s="9">
        <v>0.14558666666666667</v>
      </c>
      <c r="AS63" s="25"/>
      <c r="AX63" s="9">
        <v>191</v>
      </c>
      <c r="AY63" s="9" t="s">
        <v>70</v>
      </c>
      <c r="AZ63" s="9">
        <v>0.16413999999999998</v>
      </c>
      <c r="BA63" s="9">
        <v>0.24746666666666664</v>
      </c>
      <c r="BB63" s="9">
        <v>0.42044666666666669</v>
      </c>
      <c r="BC63" s="9">
        <v>0.61575999999999997</v>
      </c>
      <c r="BD63" s="9">
        <v>0.76709333333333329</v>
      </c>
      <c r="BE63" s="9">
        <v>0.17806</v>
      </c>
      <c r="BF63" s="9">
        <v>0.40782666666666667</v>
      </c>
      <c r="BG63" s="9">
        <v>0.86164000000000007</v>
      </c>
      <c r="BH63" s="25"/>
      <c r="BI63" s="25"/>
      <c r="BN63" s="9">
        <v>291</v>
      </c>
      <c r="BO63" s="9" t="s">
        <v>267</v>
      </c>
      <c r="BP63" s="9">
        <v>1.0922066666666665</v>
      </c>
      <c r="BQ63" s="9">
        <v>1.2267399999999999</v>
      </c>
      <c r="BR63" s="9">
        <v>1.2267399999999999</v>
      </c>
      <c r="BS63" s="9">
        <v>1.2062533333333332</v>
      </c>
      <c r="BT63" s="9">
        <v>1.1716866666666665</v>
      </c>
      <c r="BU63" s="9">
        <v>1.5706133333333334</v>
      </c>
      <c r="BV63" s="9">
        <v>1.9792666666666665</v>
      </c>
      <c r="BW63" s="9">
        <v>2.1148599999999997</v>
      </c>
      <c r="BY63" s="25"/>
      <c r="CT63" s="9">
        <v>32</v>
      </c>
      <c r="CU63" s="9" t="s">
        <v>78</v>
      </c>
      <c r="CV63" s="9">
        <v>4.0666666666666667E-4</v>
      </c>
      <c r="CW63" s="9">
        <v>1.24E-3</v>
      </c>
      <c r="CX63" s="9">
        <v>2.8933333333333333E-3</v>
      </c>
      <c r="CY63" s="9">
        <v>2.5999999999999999E-3</v>
      </c>
      <c r="CZ63" s="9">
        <v>1.7733333333333334E-3</v>
      </c>
      <c r="DA63" s="9">
        <v>1.1999999999999999E-4</v>
      </c>
      <c r="DB63" s="9">
        <v>0</v>
      </c>
      <c r="DC63" s="9">
        <v>0</v>
      </c>
      <c r="DE63" s="25"/>
      <c r="DI63" s="26"/>
      <c r="DJ63" s="26"/>
      <c r="DK63" s="31"/>
      <c r="DL63" s="31"/>
      <c r="DM63" s="31"/>
      <c r="DN63" s="31"/>
      <c r="DO63" s="31"/>
      <c r="DP63" s="25"/>
      <c r="DT63" s="25"/>
      <c r="EZ63" s="25"/>
      <c r="FA63" s="25"/>
      <c r="FB63" s="25"/>
      <c r="FC63" s="25"/>
      <c r="FD63" s="25"/>
      <c r="FE63" s="25"/>
      <c r="FF63" s="25"/>
      <c r="FG63" s="25"/>
      <c r="FH63" s="25"/>
      <c r="FJ63" s="26"/>
      <c r="FK63" s="26"/>
      <c r="FL63" s="31"/>
      <c r="FM63" s="31"/>
      <c r="FN63" s="31"/>
      <c r="FO63" s="31"/>
      <c r="FP63" s="31"/>
      <c r="FQ63" s="25"/>
      <c r="FU63" s="25"/>
      <c r="GX63" s="26"/>
      <c r="GY63" s="26"/>
      <c r="GZ63" s="31"/>
      <c r="HA63" s="31"/>
      <c r="HB63" s="31"/>
      <c r="HC63" s="31"/>
      <c r="HD63" s="25"/>
      <c r="HH63" s="25"/>
      <c r="HT63" s="25"/>
      <c r="HU63" s="25"/>
      <c r="HV63" s="25"/>
      <c r="HW63" s="25"/>
      <c r="HX63" s="25"/>
      <c r="IL63" s="26"/>
      <c r="IM63" s="26"/>
      <c r="IN63" s="31"/>
      <c r="IO63" s="31"/>
      <c r="IP63" s="31"/>
      <c r="IQ63" s="31"/>
      <c r="IR63" s="25"/>
      <c r="IV63" s="25"/>
    </row>
    <row r="64" spans="2:256" x14ac:dyDescent="0.45">
      <c r="M64" s="25"/>
      <c r="R64" s="9">
        <v>140</v>
      </c>
      <c r="S64" s="9" t="s">
        <v>69</v>
      </c>
      <c r="T64" s="9">
        <v>0</v>
      </c>
      <c r="U64" s="9">
        <v>0</v>
      </c>
      <c r="V64" s="9">
        <v>0</v>
      </c>
      <c r="W64" s="9">
        <v>0</v>
      </c>
      <c r="X64" s="9">
        <v>0</v>
      </c>
      <c r="Y64" s="9">
        <v>0.15246666666666667</v>
      </c>
      <c r="Z64" s="9">
        <v>5.6146666666666671E-2</v>
      </c>
      <c r="AA64" s="9">
        <v>3.8825533333333335</v>
      </c>
      <c r="AC64" s="25"/>
      <c r="AH64" s="9">
        <v>241</v>
      </c>
      <c r="AI64" s="9" t="s">
        <v>137</v>
      </c>
      <c r="AJ64" s="9">
        <v>0.69013333333333327</v>
      </c>
      <c r="AK64" s="9">
        <v>0.69013333333333327</v>
      </c>
      <c r="AL64" s="9">
        <v>0.84939333333333333</v>
      </c>
      <c r="AM64" s="9">
        <v>0</v>
      </c>
      <c r="AN64" s="9">
        <v>0</v>
      </c>
      <c r="AO64" s="9">
        <v>5.1913333333333332E-2</v>
      </c>
      <c r="AP64" s="9">
        <v>0.74129333333333336</v>
      </c>
      <c r="AQ64" s="9">
        <v>4.0944733333333341</v>
      </c>
      <c r="AS64" s="25"/>
      <c r="AX64" s="9">
        <v>196</v>
      </c>
      <c r="AY64" s="9" t="s">
        <v>99</v>
      </c>
      <c r="AZ64" s="9">
        <v>0</v>
      </c>
      <c r="BA64" s="9">
        <v>0</v>
      </c>
      <c r="BB64" s="9">
        <v>0</v>
      </c>
      <c r="BC64" s="9">
        <v>0</v>
      </c>
      <c r="BD64" s="9">
        <v>0</v>
      </c>
      <c r="BE64" s="9">
        <v>0</v>
      </c>
      <c r="BF64" s="9">
        <v>8.7333333333333338E-4</v>
      </c>
      <c r="BG64" s="9">
        <v>0.30893999999999999</v>
      </c>
      <c r="BI64" s="25"/>
      <c r="BN64" s="9">
        <v>292</v>
      </c>
      <c r="BO64" s="9" t="s">
        <v>230</v>
      </c>
      <c r="BP64" s="9">
        <v>0.13411333333333333</v>
      </c>
      <c r="BQ64" s="9">
        <v>0.33853333333333335</v>
      </c>
      <c r="BR64" s="9">
        <v>0.67870666666666668</v>
      </c>
      <c r="BS64" s="9">
        <v>1.0253466666666666</v>
      </c>
      <c r="BT64" s="9">
        <v>1.5333333333333334E-4</v>
      </c>
      <c r="BU64" s="9">
        <v>0</v>
      </c>
      <c r="BV64" s="9">
        <v>0</v>
      </c>
      <c r="BW64" s="9">
        <v>0</v>
      </c>
      <c r="BY64" s="25"/>
      <c r="CT64" s="9">
        <v>33</v>
      </c>
      <c r="CU64" s="9" t="s">
        <v>88</v>
      </c>
      <c r="CV64" s="9">
        <v>0</v>
      </c>
      <c r="CW64" s="9">
        <v>0</v>
      </c>
      <c r="CX64" s="9">
        <v>4.2000000000000002E-4</v>
      </c>
      <c r="CY64" s="9">
        <v>1.2600000000000001E-3</v>
      </c>
      <c r="CZ64" s="9">
        <v>2.9199999999999999E-3</v>
      </c>
      <c r="DA64" s="9">
        <v>3.1200000000000004E-3</v>
      </c>
      <c r="DB64" s="9">
        <v>2.6266666666666669E-3</v>
      </c>
      <c r="DC64" s="9">
        <v>1.6199999999999999E-3</v>
      </c>
      <c r="DE64" s="25"/>
      <c r="DI64" s="26"/>
      <c r="DJ64" s="26"/>
      <c r="DK64" s="31"/>
      <c r="DL64" s="31"/>
      <c r="DM64" s="31"/>
      <c r="DN64" s="31"/>
      <c r="DO64" s="31"/>
      <c r="DP64" s="25"/>
      <c r="DT64" s="25"/>
      <c r="EZ64" s="25"/>
      <c r="FA64" s="25"/>
      <c r="FB64" s="25"/>
      <c r="FC64" s="25"/>
      <c r="FD64" s="25"/>
      <c r="FH64" s="25"/>
      <c r="FJ64" s="26"/>
      <c r="FK64" s="26"/>
      <c r="FL64" s="31"/>
      <c r="FM64" s="31"/>
      <c r="FN64" s="31"/>
      <c r="FO64" s="31"/>
      <c r="FP64" s="31"/>
      <c r="FQ64" s="25"/>
      <c r="FR64" s="25"/>
      <c r="FS64" s="25"/>
      <c r="FT64" s="25"/>
      <c r="FU64" s="25"/>
      <c r="GX64" s="26"/>
      <c r="GY64" s="26"/>
      <c r="GZ64" s="31"/>
      <c r="HA64" s="31"/>
      <c r="HB64" s="31"/>
      <c r="HC64" s="31"/>
      <c r="HD64" s="25"/>
      <c r="HH64" s="25"/>
      <c r="HX64" s="25"/>
      <c r="IL64" s="26"/>
      <c r="IM64" s="26"/>
      <c r="IN64" s="31"/>
      <c r="IO64" s="31"/>
      <c r="IP64" s="31"/>
      <c r="IQ64" s="31"/>
      <c r="IR64" s="25"/>
      <c r="IV64" s="25"/>
    </row>
    <row r="65" spans="12:256" x14ac:dyDescent="0.45">
      <c r="M65" s="25"/>
      <c r="R65" s="9">
        <v>142</v>
      </c>
      <c r="S65" s="9" t="s">
        <v>150</v>
      </c>
      <c r="T65" s="9">
        <v>0</v>
      </c>
      <c r="U65" s="9">
        <v>1.5993333333333335E-2</v>
      </c>
      <c r="V65" s="9">
        <v>0.30253999999999998</v>
      </c>
      <c r="W65" s="9">
        <v>0.32876666666666665</v>
      </c>
      <c r="X65" s="9">
        <v>0.58016000000000001</v>
      </c>
      <c r="Y65" s="9">
        <v>1.90202</v>
      </c>
      <c r="Z65" s="9">
        <v>0.76957333333333333</v>
      </c>
      <c r="AA65" s="9">
        <v>0.90427999999999997</v>
      </c>
      <c r="AC65" s="25"/>
      <c r="AH65" s="9">
        <v>242</v>
      </c>
      <c r="AI65" s="9" t="s">
        <v>245</v>
      </c>
      <c r="AJ65" s="9">
        <v>0.5840333333333334</v>
      </c>
      <c r="AK65" s="9">
        <v>3.3640000000000003E-2</v>
      </c>
      <c r="AL65" s="9">
        <v>2.7540000000000002E-2</v>
      </c>
      <c r="AM65" s="9">
        <v>3.9793333333333333E-2</v>
      </c>
      <c r="AN65" s="9">
        <v>4.0226666666666668E-2</v>
      </c>
      <c r="AO65" s="9">
        <v>6.5506666666666671E-2</v>
      </c>
      <c r="AP65" s="9">
        <v>4.3853333333333334E-2</v>
      </c>
      <c r="AQ65" s="9">
        <v>2.2246666666666668E-2</v>
      </c>
      <c r="AS65" s="25"/>
      <c r="AX65" s="9">
        <v>199</v>
      </c>
      <c r="AY65" s="9" t="s">
        <v>108</v>
      </c>
      <c r="AZ65" s="9">
        <v>0</v>
      </c>
      <c r="BA65" s="9">
        <v>0</v>
      </c>
      <c r="BB65" s="9">
        <v>0</v>
      </c>
      <c r="BC65" s="9">
        <v>2.2046666666666666E-2</v>
      </c>
      <c r="BD65" s="9">
        <v>0.44694666666666666</v>
      </c>
      <c r="BE65" s="9">
        <v>1.1799599999999999</v>
      </c>
      <c r="BF65" s="9">
        <v>2.0227200000000001</v>
      </c>
      <c r="BG65" s="9">
        <v>3.3048266666666666</v>
      </c>
      <c r="BI65" s="25"/>
      <c r="BN65" s="9">
        <v>294</v>
      </c>
      <c r="BO65" s="9" t="s">
        <v>231</v>
      </c>
      <c r="BP65" s="9">
        <v>0.39290000000000003</v>
      </c>
      <c r="BQ65" s="9">
        <v>0.66848000000000007</v>
      </c>
      <c r="BR65" s="9">
        <v>1.1406066666666668</v>
      </c>
      <c r="BS65" s="9">
        <v>1.9612666666666667</v>
      </c>
      <c r="BT65" s="9">
        <v>0.70601333333333338</v>
      </c>
      <c r="BU65" s="9">
        <v>0</v>
      </c>
      <c r="BV65" s="9">
        <v>0</v>
      </c>
      <c r="BW65" s="9">
        <v>0</v>
      </c>
      <c r="BY65" s="25"/>
      <c r="CT65" s="9">
        <v>38</v>
      </c>
      <c r="CU65" s="9" t="s">
        <v>67</v>
      </c>
      <c r="CV65" s="9">
        <v>0</v>
      </c>
      <c r="CW65" s="9">
        <v>0</v>
      </c>
      <c r="CX65" s="9">
        <v>1.7333333333333334E-4</v>
      </c>
      <c r="CY65" s="9">
        <v>7.9999999999999993E-4</v>
      </c>
      <c r="CZ65" s="9">
        <v>3.3600000000000001E-3</v>
      </c>
      <c r="DA65" s="9">
        <v>7.3666666666666663E-3</v>
      </c>
      <c r="DB65" s="9">
        <v>1.2953333333333334E-2</v>
      </c>
      <c r="DC65" s="9">
        <v>2.2459999999999997E-2</v>
      </c>
      <c r="DE65" s="25"/>
      <c r="DI65" s="26"/>
      <c r="DJ65" s="26"/>
      <c r="DK65" s="31"/>
      <c r="DL65" s="31"/>
      <c r="DM65" s="31"/>
      <c r="DN65" s="31"/>
      <c r="DO65" s="31"/>
      <c r="DP65" s="25"/>
      <c r="DT65" s="25"/>
      <c r="FH65" s="25"/>
      <c r="FJ65" s="26"/>
      <c r="FK65" s="26"/>
      <c r="FL65" s="31"/>
      <c r="FM65" s="31"/>
      <c r="FN65" s="31"/>
      <c r="FO65" s="31"/>
      <c r="FP65" s="31"/>
      <c r="FQ65" s="25"/>
      <c r="FR65" s="25"/>
      <c r="FS65" s="25"/>
      <c r="FT65" s="25"/>
      <c r="FU65" s="25"/>
      <c r="GX65" s="26"/>
      <c r="GY65" s="26"/>
      <c r="GZ65" s="31"/>
      <c r="HA65" s="31"/>
      <c r="HB65" s="31"/>
      <c r="HC65" s="31"/>
      <c r="HD65" s="25"/>
      <c r="HH65" s="25"/>
      <c r="HX65" s="25"/>
      <c r="IL65" s="26"/>
      <c r="IM65" s="26"/>
      <c r="IN65" s="31"/>
      <c r="IO65" s="31"/>
      <c r="IP65" s="31"/>
      <c r="IQ65" s="31"/>
      <c r="IR65" s="25"/>
      <c r="IV65" s="25"/>
    </row>
    <row r="66" spans="12:256" x14ac:dyDescent="0.45">
      <c r="M66" s="25"/>
      <c r="R66" s="9">
        <v>143</v>
      </c>
      <c r="S66" s="9" t="s">
        <v>186</v>
      </c>
      <c r="T66" s="9">
        <v>0</v>
      </c>
      <c r="U66" s="9">
        <v>1.4191933333333333</v>
      </c>
      <c r="V66" s="9">
        <v>0.70368000000000008</v>
      </c>
      <c r="W66" s="9">
        <v>0.10265333333333333</v>
      </c>
      <c r="X66" s="9">
        <v>0.10265333333333333</v>
      </c>
      <c r="Y66" s="9">
        <v>9.8873333333333327E-2</v>
      </c>
      <c r="Z66" s="9">
        <v>8.0966666666666659E-2</v>
      </c>
      <c r="AA66" s="9">
        <v>0.12812000000000001</v>
      </c>
      <c r="AC66" s="25"/>
      <c r="AH66" s="9">
        <v>243</v>
      </c>
      <c r="AI66" s="9" t="s">
        <v>246</v>
      </c>
      <c r="AJ66" s="9">
        <v>0.31806000000000001</v>
      </c>
      <c r="AK66" s="9">
        <v>1.7866666666666666E-2</v>
      </c>
      <c r="AL66" s="9">
        <v>3.2333333333333333E-3</v>
      </c>
      <c r="AM66" s="9">
        <v>1.9333333333333331E-3</v>
      </c>
      <c r="AN66" s="9">
        <v>1.8000000000000002E-3</v>
      </c>
      <c r="AO66" s="9">
        <v>8.2666666666666663E-4</v>
      </c>
      <c r="AP66" s="9">
        <v>7.6666666666666669E-4</v>
      </c>
      <c r="AQ66" s="9">
        <v>8.5999999999999998E-4</v>
      </c>
      <c r="AS66" s="25"/>
      <c r="AX66" s="9">
        <v>204</v>
      </c>
      <c r="AY66" s="9" t="s">
        <v>80</v>
      </c>
      <c r="AZ66" s="9">
        <v>0</v>
      </c>
      <c r="BA66" s="9">
        <v>0</v>
      </c>
      <c r="BB66" s="9">
        <v>7.6000000000000004E-4</v>
      </c>
      <c r="BC66" s="9">
        <v>4.578666666666667E-2</v>
      </c>
      <c r="BD66" s="9">
        <v>0.48943999999999999</v>
      </c>
      <c r="BE66" s="9">
        <v>1.0191000000000001</v>
      </c>
      <c r="BF66" s="9">
        <v>1.8204666666666667</v>
      </c>
      <c r="BG66" s="9">
        <v>3.0434066666666668</v>
      </c>
      <c r="BH66" s="25"/>
      <c r="BI66" s="25"/>
      <c r="BN66" s="9">
        <v>295</v>
      </c>
      <c r="BO66" s="9" t="s">
        <v>196</v>
      </c>
      <c r="BP66" s="9">
        <v>0</v>
      </c>
      <c r="BQ66" s="9">
        <v>3.6353333333333335E-2</v>
      </c>
      <c r="BR66" s="9">
        <v>0.20144000000000001</v>
      </c>
      <c r="BS66" s="9">
        <v>0.55447333333333337</v>
      </c>
      <c r="BT66" s="9">
        <v>1.0083933333333333</v>
      </c>
      <c r="BU66" s="9">
        <v>1.6776866666666665</v>
      </c>
      <c r="BV66" s="9">
        <v>2.7761066666666667</v>
      </c>
      <c r="BW66" s="9">
        <v>3.6956466666666667</v>
      </c>
      <c r="BY66" s="25"/>
      <c r="CT66" s="9">
        <v>42</v>
      </c>
      <c r="CU66" s="9" t="s">
        <v>98</v>
      </c>
      <c r="CV66" s="9">
        <v>0</v>
      </c>
      <c r="CW66" s="9">
        <v>0</v>
      </c>
      <c r="CX66" s="9">
        <v>1.9999999999999998E-4</v>
      </c>
      <c r="CY66" s="9">
        <v>3.9333333333333332E-4</v>
      </c>
      <c r="CZ66" s="9">
        <v>6.2666666666666665E-4</v>
      </c>
      <c r="DA66" s="9">
        <v>5.0000000000000001E-4</v>
      </c>
      <c r="DB66" s="9">
        <v>2.8666666666666662E-4</v>
      </c>
      <c r="DC66" s="9">
        <v>0</v>
      </c>
      <c r="DE66" s="25"/>
      <c r="DI66" s="26"/>
      <c r="DJ66" s="26"/>
      <c r="DK66" s="31"/>
      <c r="DL66" s="31"/>
      <c r="DM66" s="31"/>
      <c r="DN66" s="31"/>
      <c r="DO66" s="31"/>
      <c r="DP66" s="25"/>
      <c r="DT66" s="25"/>
      <c r="FH66" s="25"/>
      <c r="FJ66" s="26"/>
      <c r="FK66" s="26"/>
      <c r="FL66" s="31"/>
      <c r="FM66" s="31"/>
      <c r="FN66" s="31"/>
      <c r="FO66" s="31"/>
      <c r="FP66" s="31"/>
      <c r="FQ66" s="25"/>
      <c r="GX66" s="26"/>
      <c r="GY66" s="26"/>
      <c r="GZ66" s="31"/>
      <c r="HA66" s="31"/>
      <c r="HB66" s="31"/>
      <c r="HC66" s="31"/>
      <c r="HD66" s="25"/>
      <c r="HH66" s="25"/>
      <c r="HT66" s="25"/>
      <c r="HU66" s="25"/>
      <c r="HV66" s="25"/>
      <c r="HW66" s="25"/>
      <c r="HX66" s="25"/>
      <c r="IL66" s="26"/>
      <c r="IM66" s="26"/>
      <c r="IN66" s="31"/>
      <c r="IO66" s="31"/>
      <c r="IP66" s="31"/>
      <c r="IQ66" s="31"/>
      <c r="IR66" s="25"/>
      <c r="IV66" s="25"/>
    </row>
    <row r="67" spans="12:256" x14ac:dyDescent="0.45">
      <c r="L67" s="25"/>
      <c r="M67" s="25"/>
      <c r="R67" s="9">
        <v>144</v>
      </c>
      <c r="S67" s="9" t="s">
        <v>140</v>
      </c>
      <c r="T67" s="9">
        <v>0</v>
      </c>
      <c r="U67" s="9">
        <v>0</v>
      </c>
      <c r="V67" s="9">
        <v>4.7546666666666668E-2</v>
      </c>
      <c r="W67" s="9">
        <v>1.8913333333333331E-2</v>
      </c>
      <c r="X67" s="9">
        <v>0.56003999999999998</v>
      </c>
      <c r="Y67" s="9">
        <v>9.4213333333333329E-2</v>
      </c>
      <c r="Z67" s="9">
        <v>0</v>
      </c>
      <c r="AA67" s="9">
        <v>0</v>
      </c>
      <c r="AC67" s="25"/>
      <c r="AH67" s="9">
        <v>244</v>
      </c>
      <c r="AI67" s="9" t="s">
        <v>123</v>
      </c>
      <c r="AJ67" s="9">
        <v>0.69624000000000008</v>
      </c>
      <c r="AK67" s="9">
        <v>0.88494666666666655</v>
      </c>
      <c r="AL67" s="9">
        <v>1.0633000000000001</v>
      </c>
      <c r="AM67" s="9">
        <v>0.67598666666666662</v>
      </c>
      <c r="AN67" s="9">
        <v>0.8796533333333334</v>
      </c>
      <c r="AO67" s="9">
        <v>0.88826000000000005</v>
      </c>
      <c r="AP67" s="9">
        <v>3.6106666666666669E-2</v>
      </c>
      <c r="AQ67" s="9">
        <v>0.13356666666666667</v>
      </c>
      <c r="AS67" s="25"/>
      <c r="AX67" s="9">
        <v>207</v>
      </c>
      <c r="AY67" s="9" t="s">
        <v>89</v>
      </c>
      <c r="AZ67" s="9">
        <v>7.2333333333333329E-3</v>
      </c>
      <c r="BA67" s="9">
        <v>6.1233333333333334E-2</v>
      </c>
      <c r="BB67" s="9">
        <v>0.66493999999999998</v>
      </c>
      <c r="BC67" s="9">
        <v>0.89947999999999995</v>
      </c>
      <c r="BD67" s="9">
        <v>2.2757399999999999</v>
      </c>
      <c r="BE67" s="9">
        <v>3.2677933333333331</v>
      </c>
      <c r="BF67" s="9">
        <v>5.8357000000000001</v>
      </c>
      <c r="BG67" s="9">
        <v>10.005873333333334</v>
      </c>
      <c r="BN67" s="9">
        <v>298</v>
      </c>
      <c r="BO67" s="9" t="s">
        <v>102</v>
      </c>
      <c r="BP67" s="9">
        <v>5.8672933333333335</v>
      </c>
      <c r="BQ67" s="9">
        <v>5.2237400000000003</v>
      </c>
      <c r="BR67" s="9">
        <v>3.4111199999999999</v>
      </c>
      <c r="BS67" s="9">
        <v>0.23310000000000003</v>
      </c>
      <c r="BT67" s="9">
        <v>0</v>
      </c>
      <c r="BU67" s="9">
        <v>0</v>
      </c>
      <c r="BV67" s="9">
        <v>0</v>
      </c>
      <c r="BW67" s="9">
        <v>0</v>
      </c>
      <c r="BY67" s="25"/>
      <c r="CT67" s="9">
        <v>48</v>
      </c>
      <c r="CU67" s="9" t="s">
        <v>107</v>
      </c>
      <c r="CV67" s="9">
        <v>4.4000000000000002E-4</v>
      </c>
      <c r="CW67" s="9">
        <v>1.3533333333333333E-3</v>
      </c>
      <c r="CX67" s="9">
        <v>3.1999999999999997E-3</v>
      </c>
      <c r="CY67" s="9">
        <v>6.1600000000000005E-3</v>
      </c>
      <c r="CZ67" s="9">
        <v>1.0093333333333333E-2</v>
      </c>
      <c r="DA67" s="9">
        <v>8.2466666666666678E-3</v>
      </c>
      <c r="DB67" s="9">
        <v>4.8466666666666667E-3</v>
      </c>
      <c r="DC67" s="9">
        <v>0</v>
      </c>
      <c r="DE67" s="25"/>
      <c r="DI67" s="26"/>
      <c r="DJ67" s="26"/>
      <c r="DK67" s="31"/>
      <c r="DL67" s="31"/>
      <c r="DM67" s="31"/>
      <c r="DN67" s="31"/>
      <c r="DO67" s="31"/>
      <c r="DP67" s="25"/>
      <c r="DT67" s="25"/>
      <c r="FH67" s="25"/>
      <c r="FJ67" s="26"/>
      <c r="FK67" s="26"/>
      <c r="FL67" s="31"/>
      <c r="FM67" s="31"/>
      <c r="FN67" s="31"/>
      <c r="FO67" s="31"/>
      <c r="FP67" s="31"/>
      <c r="FQ67" s="25"/>
      <c r="GX67" s="26"/>
      <c r="GY67" s="26"/>
      <c r="GZ67" s="31"/>
      <c r="HA67" s="31"/>
      <c r="HB67" s="31"/>
      <c r="HC67" s="31"/>
      <c r="HD67" s="25"/>
      <c r="HH67" s="25"/>
      <c r="HU67" s="25"/>
      <c r="IN67" s="25"/>
      <c r="IO67" s="25"/>
      <c r="IP67" s="25"/>
      <c r="IQ67" s="25"/>
      <c r="IR67" s="25"/>
      <c r="IV67" s="25"/>
    </row>
    <row r="68" spans="12:256" x14ac:dyDescent="0.45">
      <c r="M68" s="25"/>
      <c r="R68" s="9">
        <v>146</v>
      </c>
      <c r="S68" s="9" t="s">
        <v>61</v>
      </c>
      <c r="T68" s="9">
        <v>0</v>
      </c>
      <c r="U68" s="9">
        <v>0</v>
      </c>
      <c r="V68" s="9">
        <v>0.85910000000000009</v>
      </c>
      <c r="W68" s="9">
        <v>0.28026000000000001</v>
      </c>
      <c r="X68" s="9">
        <v>0.25963999999999998</v>
      </c>
      <c r="Y68" s="9">
        <v>6.7519999999999997E-2</v>
      </c>
      <c r="Z68" s="9">
        <v>0</v>
      </c>
      <c r="AA68" s="9">
        <v>0</v>
      </c>
      <c r="AC68" s="25"/>
      <c r="AH68" s="9">
        <v>245</v>
      </c>
      <c r="AI68" s="9" t="s">
        <v>122</v>
      </c>
      <c r="AJ68" s="9">
        <v>13.757953333333335</v>
      </c>
      <c r="AK68" s="9">
        <v>18.429579999999998</v>
      </c>
      <c r="AL68" s="9">
        <v>15.230186666666665</v>
      </c>
      <c r="AM68" s="9">
        <v>11.851986666666667</v>
      </c>
      <c r="AN68" s="9">
        <v>17.283380000000001</v>
      </c>
      <c r="AO68" s="9">
        <v>11.23606</v>
      </c>
      <c r="AP68" s="9">
        <v>5.2469400000000004</v>
      </c>
      <c r="AQ68" s="9">
        <v>3.7031533333333329</v>
      </c>
      <c r="AR68" s="25"/>
      <c r="AS68" s="25"/>
      <c r="AX68" s="9">
        <v>208</v>
      </c>
      <c r="AY68" s="9" t="s">
        <v>31</v>
      </c>
      <c r="AZ68" s="9">
        <v>0</v>
      </c>
      <c r="BA68" s="9">
        <v>0</v>
      </c>
      <c r="BB68" s="9">
        <v>0</v>
      </c>
      <c r="BC68" s="9">
        <v>0</v>
      </c>
      <c r="BD68" s="9">
        <v>0</v>
      </c>
      <c r="BE68" s="9">
        <v>0</v>
      </c>
      <c r="BF68" s="9">
        <v>0</v>
      </c>
      <c r="BG68" s="9">
        <v>1.7004533333333334</v>
      </c>
      <c r="BN68" s="9">
        <v>300</v>
      </c>
      <c r="BO68" s="9" t="s">
        <v>232</v>
      </c>
      <c r="BP68" s="9">
        <v>6.6666666666666675E-4</v>
      </c>
      <c r="BQ68" s="9">
        <v>7.1333333333333329E-4</v>
      </c>
      <c r="BR68" s="9">
        <v>0.43868000000000007</v>
      </c>
      <c r="BS68" s="9">
        <v>0.74481333333333333</v>
      </c>
      <c r="BT68" s="9">
        <v>1.1450400000000001</v>
      </c>
      <c r="BU68" s="9">
        <v>1.8698333333333335</v>
      </c>
      <c r="BV68" s="9">
        <v>2.3666666666666666E-2</v>
      </c>
      <c r="BW68" s="9">
        <v>0</v>
      </c>
      <c r="BY68" s="25"/>
      <c r="CT68" s="9">
        <v>51</v>
      </c>
      <c r="CU68" s="9" t="s">
        <v>203</v>
      </c>
      <c r="CV68" s="9">
        <v>0</v>
      </c>
      <c r="CW68" s="9">
        <v>0</v>
      </c>
      <c r="CX68" s="9">
        <v>0</v>
      </c>
      <c r="CY68" s="9">
        <v>2.3333333333333336E-4</v>
      </c>
      <c r="CZ68" s="9">
        <v>6.466666666666667E-4</v>
      </c>
      <c r="DA68" s="9">
        <v>1.4733333333333334E-3</v>
      </c>
      <c r="DB68" s="9">
        <v>3.1000000000000003E-3</v>
      </c>
      <c r="DC68" s="9">
        <v>6.2400000000000008E-3</v>
      </c>
      <c r="DE68" s="25"/>
      <c r="DI68" s="26"/>
      <c r="DJ68" s="26"/>
      <c r="DK68" s="31"/>
      <c r="DL68" s="31"/>
      <c r="DM68" s="31"/>
      <c r="DN68" s="31"/>
      <c r="DO68" s="31"/>
      <c r="DP68" s="25"/>
      <c r="DT68" s="25"/>
      <c r="FH68" s="25"/>
      <c r="FJ68" s="26"/>
      <c r="FK68" s="26"/>
      <c r="FL68" s="31"/>
      <c r="FM68" s="31"/>
      <c r="FN68" s="31"/>
      <c r="FO68" s="31"/>
      <c r="FP68" s="31"/>
      <c r="FQ68" s="25"/>
      <c r="GX68" s="26"/>
      <c r="GY68" s="26"/>
      <c r="GZ68" s="31"/>
      <c r="HA68" s="31"/>
      <c r="HB68" s="31"/>
      <c r="HC68" s="31"/>
      <c r="HD68" s="25"/>
      <c r="HH68" s="25"/>
      <c r="HU68" s="25"/>
      <c r="IR68" s="25"/>
      <c r="IS68" s="25"/>
      <c r="IT68" s="25"/>
      <c r="IU68" s="25"/>
      <c r="IV68" s="25"/>
    </row>
    <row r="69" spans="12:256" x14ac:dyDescent="0.45">
      <c r="L69" s="25"/>
      <c r="M69" s="25"/>
      <c r="R69" s="9">
        <v>148</v>
      </c>
      <c r="S69" s="9" t="s">
        <v>179</v>
      </c>
      <c r="T69" s="9">
        <v>1.3116533333333333</v>
      </c>
      <c r="U69" s="9">
        <v>1.532</v>
      </c>
      <c r="V69" s="9">
        <v>0</v>
      </c>
      <c r="W69" s="9">
        <v>0</v>
      </c>
      <c r="X69" s="9">
        <v>0</v>
      </c>
      <c r="Y69" s="9">
        <v>0</v>
      </c>
      <c r="Z69" s="9">
        <v>0.16918666666666668</v>
      </c>
      <c r="AA69" s="9">
        <v>1.3581533333333333</v>
      </c>
      <c r="AC69" s="25"/>
      <c r="AH69" s="9">
        <v>250</v>
      </c>
      <c r="AI69" s="9" t="s">
        <v>149</v>
      </c>
      <c r="AJ69" s="9">
        <v>1.056E-2</v>
      </c>
      <c r="AK69" s="9">
        <v>6.9793333333333332E-2</v>
      </c>
      <c r="AL69" s="9">
        <v>0.19266</v>
      </c>
      <c r="AM69" s="9">
        <v>5.1333333333333331E-4</v>
      </c>
      <c r="AN69" s="9">
        <v>0</v>
      </c>
      <c r="AO69" s="9">
        <v>0</v>
      </c>
      <c r="AP69" s="9">
        <v>0</v>
      </c>
      <c r="AQ69" s="9">
        <v>0</v>
      </c>
      <c r="AS69" s="25"/>
      <c r="AX69" s="9">
        <v>209</v>
      </c>
      <c r="AY69" s="9" t="s">
        <v>45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0.69440666666666673</v>
      </c>
      <c r="BN69" s="9">
        <v>301</v>
      </c>
      <c r="BO69" s="9" t="s">
        <v>233</v>
      </c>
      <c r="BP69" s="9">
        <v>6.8666666666666659E-4</v>
      </c>
      <c r="BQ69" s="9">
        <v>6.7999999999999994E-4</v>
      </c>
      <c r="BR69" s="9">
        <v>0.42396</v>
      </c>
      <c r="BS69" s="9">
        <v>0.72175999999999996</v>
      </c>
      <c r="BT69" s="9">
        <v>1.2175866666666666</v>
      </c>
      <c r="BU69" s="9">
        <v>0.53909999999999991</v>
      </c>
      <c r="BV69" s="9">
        <v>0</v>
      </c>
      <c r="BW69" s="9">
        <v>0</v>
      </c>
      <c r="BY69" s="25"/>
      <c r="CT69" s="9">
        <v>59</v>
      </c>
      <c r="CU69" s="9" t="s">
        <v>220</v>
      </c>
      <c r="CV69" s="9">
        <v>1.362E-2</v>
      </c>
      <c r="CW69" s="9">
        <v>1.2993333333333332E-2</v>
      </c>
      <c r="CX69" s="9">
        <v>1.1213333333333332E-2</v>
      </c>
      <c r="CY69" s="9">
        <v>7.9266666666666669E-3</v>
      </c>
      <c r="CZ69" s="9">
        <v>9.7999999999999997E-4</v>
      </c>
      <c r="DA69" s="9">
        <v>0</v>
      </c>
      <c r="DB69" s="9">
        <v>0</v>
      </c>
      <c r="DC69" s="9">
        <v>3.1799999999999997E-3</v>
      </c>
      <c r="DE69" s="25"/>
      <c r="DI69" s="26"/>
      <c r="DJ69" s="26"/>
      <c r="DK69" s="31"/>
      <c r="DL69" s="31"/>
      <c r="DM69" s="31"/>
      <c r="DN69" s="31"/>
      <c r="DO69" s="31"/>
      <c r="DP69" s="25"/>
      <c r="DT69" s="25"/>
      <c r="EZ69" s="25"/>
      <c r="FA69" s="25"/>
      <c r="FB69" s="25"/>
      <c r="FC69" s="25"/>
      <c r="FD69" s="25"/>
      <c r="FE69" s="25"/>
      <c r="FF69" s="25"/>
      <c r="FG69" s="25"/>
      <c r="FH69" s="25"/>
      <c r="FJ69" s="26"/>
      <c r="FK69" s="26"/>
      <c r="FL69" s="31"/>
      <c r="FM69" s="31"/>
      <c r="FN69" s="31"/>
      <c r="FO69" s="31"/>
      <c r="FP69" s="31"/>
      <c r="FQ69" s="25"/>
      <c r="GX69" s="26"/>
      <c r="GY69" s="26"/>
      <c r="GZ69" s="31"/>
      <c r="HA69" s="31"/>
      <c r="HB69" s="31"/>
      <c r="HC69" s="31"/>
      <c r="HD69" s="25"/>
      <c r="HH69" s="25"/>
      <c r="HU69" s="25"/>
      <c r="IR69" s="25"/>
    </row>
    <row r="70" spans="12:256" x14ac:dyDescent="0.45">
      <c r="R70" s="9">
        <v>151</v>
      </c>
      <c r="S70" s="9" t="s">
        <v>101</v>
      </c>
      <c r="T70" s="9">
        <v>9.9333333333333326E-4</v>
      </c>
      <c r="U70" s="9">
        <v>1.7800000000000001E-3</v>
      </c>
      <c r="V70" s="9">
        <v>11.951000000000001</v>
      </c>
      <c r="W70" s="9">
        <v>25.344773333333332</v>
      </c>
      <c r="X70" s="9">
        <v>23.05358</v>
      </c>
      <c r="Y70" s="9">
        <v>20.6022</v>
      </c>
      <c r="Z70" s="9">
        <v>15.098653333333331</v>
      </c>
      <c r="AA70" s="9">
        <v>13.254193333333333</v>
      </c>
      <c r="AC70" s="25"/>
      <c r="AH70" s="9">
        <v>251</v>
      </c>
      <c r="AI70" s="9" t="s">
        <v>144</v>
      </c>
      <c r="AJ70" s="9">
        <v>9.9866666666666673E-2</v>
      </c>
      <c r="AK70" s="9">
        <v>0.24146000000000001</v>
      </c>
      <c r="AL70" s="9">
        <v>0.58332666666666666</v>
      </c>
      <c r="AM70" s="9">
        <v>0.37956000000000001</v>
      </c>
      <c r="AN70" s="9">
        <v>0.26005333333333336</v>
      </c>
      <c r="AO70" s="9">
        <v>0.24386666666666665</v>
      </c>
      <c r="AP70" s="9">
        <v>0.30670000000000003</v>
      </c>
      <c r="AQ70" s="9">
        <v>0.24420666666666666</v>
      </c>
      <c r="AS70" s="25"/>
      <c r="AX70" s="9">
        <v>211</v>
      </c>
      <c r="AY70" s="9" t="s">
        <v>254</v>
      </c>
      <c r="AZ70" s="9">
        <v>1.8620000000000001E-2</v>
      </c>
      <c r="BA70" s="9">
        <v>3.4339999999999996E-2</v>
      </c>
      <c r="BB70" s="9">
        <v>0.10396666666666667</v>
      </c>
      <c r="BC70" s="9">
        <v>0.17946666666666669</v>
      </c>
      <c r="BD70" s="9">
        <v>0.4118</v>
      </c>
      <c r="BE70" s="9">
        <v>0.40404666666666667</v>
      </c>
      <c r="BF70" s="9">
        <v>0.5946933333333333</v>
      </c>
      <c r="BG70" s="9">
        <v>1.2823266666666666</v>
      </c>
      <c r="BN70" s="9">
        <v>302</v>
      </c>
      <c r="BO70" s="9" t="s">
        <v>148</v>
      </c>
      <c r="BP70" s="9">
        <v>6.733333333333334E-4</v>
      </c>
      <c r="BQ70" s="9">
        <v>6.5333333333333335E-4</v>
      </c>
      <c r="BR70" s="9">
        <v>0.40686666666666665</v>
      </c>
      <c r="BS70" s="9">
        <v>0.35496</v>
      </c>
      <c r="BT70" s="9">
        <v>0.15037999999999999</v>
      </c>
      <c r="BU70" s="9">
        <v>0</v>
      </c>
      <c r="BV70" s="9">
        <v>0</v>
      </c>
      <c r="BW70" s="9">
        <v>0</v>
      </c>
      <c r="BX70" s="25"/>
      <c r="BY70" s="25"/>
      <c r="CT70" s="9">
        <v>63</v>
      </c>
      <c r="CU70" s="9" t="s">
        <v>136</v>
      </c>
      <c r="CV70" s="9">
        <v>1.3066666666666667E-3</v>
      </c>
      <c r="CW70" s="9">
        <v>3.9266666666666668E-3</v>
      </c>
      <c r="CX70" s="9">
        <v>4.0466666666666663E-3</v>
      </c>
      <c r="CY70" s="9">
        <v>4.0466666666666663E-3</v>
      </c>
      <c r="CZ70" s="9">
        <v>4.0466666666666663E-3</v>
      </c>
      <c r="DA70" s="9">
        <v>4.0466666666666663E-3</v>
      </c>
      <c r="DB70" s="9">
        <v>2.7399999999999998E-3</v>
      </c>
      <c r="DC70" s="9">
        <v>1.1999999999999999E-4</v>
      </c>
      <c r="DE70" s="25"/>
      <c r="DI70" s="26"/>
      <c r="DJ70" s="26"/>
      <c r="DK70" s="31"/>
      <c r="DL70" s="31"/>
      <c r="DM70" s="31"/>
      <c r="DN70" s="31"/>
      <c r="DO70" s="31"/>
      <c r="DP70" s="25"/>
      <c r="DT70" s="25"/>
      <c r="FH70" s="34"/>
      <c r="FL70" s="25"/>
      <c r="FM70" s="25"/>
      <c r="FN70" s="25"/>
      <c r="FO70" s="25"/>
      <c r="FP70" s="25"/>
      <c r="FQ70" s="25"/>
      <c r="GX70" s="26"/>
      <c r="GY70" s="26"/>
      <c r="GZ70" s="31"/>
      <c r="HA70" s="31"/>
      <c r="HB70" s="31"/>
      <c r="HC70" s="31"/>
      <c r="HD70" s="25"/>
      <c r="HH70" s="25"/>
      <c r="HU70" s="25"/>
      <c r="IN70" s="25"/>
      <c r="IO70" s="25"/>
      <c r="IP70" s="25"/>
      <c r="IQ70" s="25"/>
      <c r="IR70" s="25"/>
    </row>
    <row r="71" spans="12:256" x14ac:dyDescent="0.45">
      <c r="R71" s="9">
        <v>152</v>
      </c>
      <c r="S71" s="9" t="s">
        <v>110</v>
      </c>
      <c r="T71" s="9">
        <v>0</v>
      </c>
      <c r="U71" s="9">
        <v>3.4666666666666667E-4</v>
      </c>
      <c r="V71" s="9">
        <v>1.2600000000000001E-3</v>
      </c>
      <c r="W71" s="9">
        <v>8.6666666666666674E-4</v>
      </c>
      <c r="X71" s="9">
        <v>7.5333333333333339E-4</v>
      </c>
      <c r="Y71" s="9">
        <v>5.6000000000000006E-4</v>
      </c>
      <c r="Z71" s="9">
        <v>0.37535333333333332</v>
      </c>
      <c r="AA71" s="9">
        <v>2.8412133333333336</v>
      </c>
      <c r="AC71" s="25"/>
      <c r="AH71" s="9">
        <v>252</v>
      </c>
      <c r="AI71" s="9" t="s">
        <v>156</v>
      </c>
      <c r="AJ71" s="9">
        <v>0.10855333333333334</v>
      </c>
      <c r="AK71" s="9">
        <v>0.26247999999999999</v>
      </c>
      <c r="AL71" s="9">
        <v>0.63412666666666662</v>
      </c>
      <c r="AM71" s="9">
        <v>1.5306133333333334</v>
      </c>
      <c r="AN71" s="9">
        <v>1.3056999999999999</v>
      </c>
      <c r="AO71" s="9">
        <v>0.94555333333333336</v>
      </c>
      <c r="AP71" s="9">
        <v>1.2813066666666666</v>
      </c>
      <c r="AQ71" s="9">
        <v>1.7044866666666667</v>
      </c>
      <c r="AR71" s="25"/>
      <c r="AS71" s="25"/>
      <c r="AX71" s="9">
        <v>345</v>
      </c>
      <c r="AY71" s="9" t="s">
        <v>289</v>
      </c>
      <c r="AZ71" s="9">
        <v>1.158E-2</v>
      </c>
      <c r="BA71" s="9">
        <v>2.9186666666666666E-2</v>
      </c>
      <c r="BB71" s="9">
        <v>5.9080000000000001E-2</v>
      </c>
      <c r="BC71" s="9">
        <v>0.10609333333333333</v>
      </c>
      <c r="BD71" s="9">
        <v>0.18840666666666667</v>
      </c>
      <c r="BE71" s="9">
        <v>0.33629333333333333</v>
      </c>
      <c r="BF71" s="9">
        <v>0.59263333333333335</v>
      </c>
      <c r="BG71" s="9">
        <v>1.0409666666666668</v>
      </c>
      <c r="BN71" s="9">
        <v>303</v>
      </c>
      <c r="BO71" s="9" t="s">
        <v>187</v>
      </c>
      <c r="BP71" s="9">
        <v>0</v>
      </c>
      <c r="BQ71" s="9">
        <v>0</v>
      </c>
      <c r="BR71" s="9">
        <v>0</v>
      </c>
      <c r="BS71" s="9">
        <v>0</v>
      </c>
      <c r="BT71" s="9">
        <v>0</v>
      </c>
      <c r="BU71" s="9">
        <v>0</v>
      </c>
      <c r="BV71" s="9">
        <v>0</v>
      </c>
      <c r="BW71" s="9">
        <v>9.7586666666666669E-2</v>
      </c>
      <c r="BX71" s="25"/>
      <c r="BY71" s="25"/>
      <c r="CT71" s="9">
        <v>64</v>
      </c>
      <c r="CU71" s="9" t="s">
        <v>143</v>
      </c>
      <c r="CV71" s="9">
        <v>0</v>
      </c>
      <c r="CW71" s="9">
        <v>0</v>
      </c>
      <c r="CX71" s="9">
        <v>1.2866666666666666E-3</v>
      </c>
      <c r="CY71" s="9">
        <v>1.3599999999999999E-3</v>
      </c>
      <c r="CZ71" s="9">
        <v>1.3599999999999999E-3</v>
      </c>
      <c r="DA71" s="9">
        <v>1.3599999999999999E-3</v>
      </c>
      <c r="DB71" s="9">
        <v>1.3599999999999999E-3</v>
      </c>
      <c r="DC71" s="9">
        <v>3.2666666666666667E-4</v>
      </c>
      <c r="DE71" s="25"/>
      <c r="DI71" s="26"/>
      <c r="DJ71" s="26"/>
      <c r="DK71" s="31"/>
      <c r="DL71" s="31"/>
      <c r="DM71" s="31"/>
      <c r="DN71" s="31"/>
      <c r="DO71" s="31"/>
      <c r="DP71" s="25"/>
      <c r="DT71" s="25"/>
      <c r="FH71" s="34"/>
      <c r="FL71" s="25"/>
      <c r="FM71" s="25"/>
      <c r="FN71" s="25"/>
      <c r="FO71" s="25"/>
      <c r="FP71" s="25"/>
      <c r="FQ71" s="25"/>
      <c r="GX71" s="26"/>
      <c r="GY71" s="26"/>
      <c r="GZ71" s="31"/>
      <c r="HA71" s="31"/>
      <c r="HB71" s="31"/>
      <c r="HC71" s="31"/>
      <c r="HD71" s="25"/>
      <c r="HH71" s="25"/>
      <c r="HU71" s="25"/>
      <c r="IR71" s="25"/>
    </row>
    <row r="72" spans="12:256" x14ac:dyDescent="0.45">
      <c r="R72" s="9">
        <v>158</v>
      </c>
      <c r="S72" s="9" t="s">
        <v>118</v>
      </c>
      <c r="T72" s="9">
        <v>0</v>
      </c>
      <c r="U72" s="9">
        <v>8.6666666666666674E-4</v>
      </c>
      <c r="V72" s="9">
        <v>1.5066666666666668E-3</v>
      </c>
      <c r="W72" s="9">
        <v>8.7333333333333338E-4</v>
      </c>
      <c r="X72" s="9">
        <v>7.2666666666666669E-4</v>
      </c>
      <c r="Y72" s="9">
        <v>1.6089933333333333</v>
      </c>
      <c r="Z72" s="9">
        <v>0.53666666666666663</v>
      </c>
      <c r="AA72" s="9">
        <v>10.540706666666667</v>
      </c>
      <c r="AB72" s="25"/>
      <c r="AC72" s="25"/>
      <c r="AH72" s="9">
        <v>253</v>
      </c>
      <c r="AI72" s="9" t="s">
        <v>152</v>
      </c>
      <c r="AJ72" s="9">
        <v>0.10855333333333334</v>
      </c>
      <c r="AK72" s="9">
        <v>0.26247999999999999</v>
      </c>
      <c r="AL72" s="9">
        <v>0.63412666666666662</v>
      </c>
      <c r="AM72" s="9">
        <v>1.5306133333333334</v>
      </c>
      <c r="AN72" s="9">
        <v>3.4909466666666669</v>
      </c>
      <c r="AO72" s="9">
        <v>7.9038800000000009</v>
      </c>
      <c r="AP72" s="9">
        <v>8.6891666666666669</v>
      </c>
      <c r="AQ72" s="9">
        <v>8.8420066666666663</v>
      </c>
      <c r="AX72" s="9">
        <v>346</v>
      </c>
      <c r="AY72" s="9" t="s">
        <v>290</v>
      </c>
      <c r="AZ72" s="9">
        <v>0</v>
      </c>
      <c r="BA72" s="9">
        <v>0</v>
      </c>
      <c r="BB72" s="9">
        <v>9.0866666666666665E-3</v>
      </c>
      <c r="BC72" s="9">
        <v>8.9393333333333339E-2</v>
      </c>
      <c r="BD72" s="9">
        <v>0.28135333333333334</v>
      </c>
      <c r="BE72" s="9">
        <v>0.67114000000000007</v>
      </c>
      <c r="BF72" s="9">
        <v>1.35348</v>
      </c>
      <c r="BG72" s="9">
        <v>2.4923933333333332</v>
      </c>
      <c r="BN72" s="9">
        <v>304</v>
      </c>
      <c r="BO72" s="9" t="s">
        <v>190</v>
      </c>
      <c r="BP72" s="9">
        <v>0</v>
      </c>
      <c r="BQ72" s="9">
        <v>0</v>
      </c>
      <c r="BR72" s="9">
        <v>0</v>
      </c>
      <c r="BS72" s="9">
        <v>0</v>
      </c>
      <c r="BT72" s="9">
        <v>0</v>
      </c>
      <c r="BU72" s="9">
        <v>0</v>
      </c>
      <c r="BV72" s="9">
        <v>0</v>
      </c>
      <c r="BW72" s="9">
        <v>1.3980733333333335</v>
      </c>
      <c r="CT72" s="9">
        <v>66</v>
      </c>
      <c r="CU72" s="9" t="s">
        <v>77</v>
      </c>
      <c r="CV72" s="9">
        <v>3.2266666666666667E-3</v>
      </c>
      <c r="CW72" s="9">
        <v>1.0393333333333334E-2</v>
      </c>
      <c r="CX72" s="9">
        <v>2.4819999999999998E-2</v>
      </c>
      <c r="CY72" s="9">
        <v>5.383333333333333E-2</v>
      </c>
      <c r="CZ72" s="9">
        <v>0.10420666666666667</v>
      </c>
      <c r="DA72" s="9">
        <v>0.10228666666666666</v>
      </c>
      <c r="DB72" s="9">
        <v>0.10318666666666666</v>
      </c>
      <c r="DC72" s="9">
        <v>0.10979333333333334</v>
      </c>
      <c r="DE72" s="25"/>
      <c r="DI72" s="26"/>
      <c r="DJ72" s="26"/>
      <c r="DK72" s="31"/>
      <c r="DL72" s="31"/>
      <c r="DM72" s="31"/>
      <c r="DN72" s="31"/>
      <c r="DO72" s="31"/>
      <c r="DP72" s="25"/>
      <c r="DT72" s="25"/>
      <c r="EZ72" s="34"/>
      <c r="FA72" s="34"/>
      <c r="FB72" s="34"/>
      <c r="FC72" s="34"/>
      <c r="FD72" s="34"/>
      <c r="FE72" s="34"/>
      <c r="FF72" s="34"/>
      <c r="FG72" s="34"/>
      <c r="FH72" s="34"/>
      <c r="FQ72" s="25"/>
      <c r="GX72" s="26"/>
      <c r="GY72" s="26"/>
      <c r="GZ72" s="31"/>
      <c r="HA72" s="31"/>
      <c r="HB72" s="31"/>
      <c r="HC72" s="31"/>
      <c r="HD72" s="25"/>
      <c r="HH72" s="25"/>
      <c r="HU72" s="25"/>
      <c r="IR72" s="25"/>
    </row>
    <row r="73" spans="12:256" x14ac:dyDescent="0.45">
      <c r="R73" s="9">
        <v>166</v>
      </c>
      <c r="S73" s="9" t="s">
        <v>171</v>
      </c>
      <c r="T73" s="9">
        <v>10.477266666666667</v>
      </c>
      <c r="U73" s="9">
        <v>13.676906666666667</v>
      </c>
      <c r="V73" s="9">
        <v>0</v>
      </c>
      <c r="W73" s="9">
        <v>0</v>
      </c>
      <c r="X73" s="9">
        <v>0</v>
      </c>
      <c r="Y73" s="9">
        <v>1.8006666666666667E-2</v>
      </c>
      <c r="Z73" s="9">
        <v>0.28874666666666665</v>
      </c>
      <c r="AA73" s="9">
        <v>15.598726666666668</v>
      </c>
      <c r="AC73" s="25"/>
      <c r="AH73" s="9">
        <v>254</v>
      </c>
      <c r="AI73" s="9" t="s">
        <v>248</v>
      </c>
      <c r="AJ73" s="9">
        <v>3.0103200000000001</v>
      </c>
      <c r="AK73" s="9">
        <v>2.9670000000000001</v>
      </c>
      <c r="AL73" s="9">
        <v>2.8615466666666669</v>
      </c>
      <c r="AM73" s="9">
        <v>2.4656133333333332</v>
      </c>
      <c r="AN73" s="9">
        <v>1.8562600000000002</v>
      </c>
      <c r="AO73" s="9">
        <v>1.0949066666666667</v>
      </c>
      <c r="AP73" s="9">
        <v>1.0866866666666666</v>
      </c>
      <c r="AQ73" s="9">
        <v>0.57461333333333331</v>
      </c>
      <c r="AX73" s="9">
        <v>347</v>
      </c>
      <c r="AY73" s="9" t="s">
        <v>291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0.2471066666666667</v>
      </c>
      <c r="BG73" s="9">
        <v>1.6702333333333332</v>
      </c>
      <c r="BN73" s="9">
        <v>307</v>
      </c>
      <c r="BO73" s="9" t="s">
        <v>111</v>
      </c>
      <c r="BP73" s="9">
        <v>0.76497333333333328</v>
      </c>
      <c r="BQ73" s="9">
        <v>0.38894666666666666</v>
      </c>
      <c r="BR73" s="9">
        <v>0.11393333333333333</v>
      </c>
      <c r="BS73" s="9">
        <v>1.4535400000000001</v>
      </c>
      <c r="BT73" s="9">
        <v>4.5535466666666666</v>
      </c>
      <c r="BU73" s="9">
        <v>7.5239999999999991</v>
      </c>
      <c r="BV73" s="9">
        <v>7.479166666666667</v>
      </c>
      <c r="BW73" s="9">
        <v>3.8918133333333338</v>
      </c>
      <c r="CT73" s="9">
        <v>74</v>
      </c>
      <c r="CU73" s="9" t="s">
        <v>87</v>
      </c>
      <c r="CV73" s="9">
        <v>2.4666666666666668E-4</v>
      </c>
      <c r="CW73" s="9">
        <v>3.953333333333333E-3</v>
      </c>
      <c r="CX73" s="9">
        <v>1.1493333333333333E-2</v>
      </c>
      <c r="CY73" s="9">
        <v>2.6600000000000002E-2</v>
      </c>
      <c r="CZ73" s="9">
        <v>5.6640000000000003E-2</v>
      </c>
      <c r="DA73" s="9">
        <v>7.782E-2</v>
      </c>
      <c r="DB73" s="9">
        <v>8.2873333333333327E-2</v>
      </c>
      <c r="DC73" s="9">
        <v>9.879333333333333E-2</v>
      </c>
      <c r="DE73" s="25"/>
      <c r="DI73" s="26"/>
      <c r="DJ73" s="26"/>
      <c r="DK73" s="31"/>
      <c r="DL73" s="31"/>
      <c r="DM73" s="31"/>
      <c r="DN73" s="31"/>
      <c r="DO73" s="31"/>
      <c r="DP73" s="25"/>
      <c r="DT73" s="25"/>
      <c r="FL73" s="25"/>
      <c r="FM73" s="25"/>
      <c r="FN73" s="25"/>
      <c r="FO73" s="25"/>
      <c r="FP73" s="25"/>
      <c r="FQ73" s="25"/>
      <c r="GX73" s="26"/>
      <c r="GY73" s="26"/>
      <c r="GZ73" s="31"/>
      <c r="HA73" s="31"/>
      <c r="HB73" s="31"/>
      <c r="HC73" s="31"/>
      <c r="HD73" s="25"/>
      <c r="HH73" s="25"/>
      <c r="HU73" s="25"/>
      <c r="IR73" s="25"/>
    </row>
    <row r="74" spans="12:256" x14ac:dyDescent="0.45">
      <c r="R74" s="9">
        <v>167</v>
      </c>
      <c r="S74" s="9" t="s">
        <v>174</v>
      </c>
      <c r="T74" s="9">
        <v>0</v>
      </c>
      <c r="U74" s="9">
        <v>0</v>
      </c>
      <c r="V74" s="9">
        <v>0</v>
      </c>
      <c r="W74" s="9">
        <v>0</v>
      </c>
      <c r="X74" s="9">
        <v>0</v>
      </c>
      <c r="Y74" s="9">
        <v>0.10138666666666667</v>
      </c>
      <c r="Z74" s="9">
        <v>0.27073333333333333</v>
      </c>
      <c r="AA74" s="9">
        <v>13.844946666666669</v>
      </c>
      <c r="AC74" s="25"/>
      <c r="AH74" s="9">
        <v>256</v>
      </c>
      <c r="AI74" s="9" t="s">
        <v>251</v>
      </c>
      <c r="AJ74" s="9">
        <v>0</v>
      </c>
      <c r="AK74" s="9">
        <v>0</v>
      </c>
      <c r="AL74" s="9">
        <v>0</v>
      </c>
      <c r="AM74" s="9">
        <v>2.3904199999999998</v>
      </c>
      <c r="AN74" s="9">
        <v>3.7303333333333328</v>
      </c>
      <c r="AO74" s="9">
        <v>6.3231666666666664</v>
      </c>
      <c r="AP74" s="9">
        <v>2.1944400000000002</v>
      </c>
      <c r="AQ74" s="9">
        <v>4.9251399999999999</v>
      </c>
      <c r="AX74" s="26">
        <v>348</v>
      </c>
      <c r="AY74" s="26" t="s">
        <v>292</v>
      </c>
      <c r="AZ74" s="26">
        <v>1.3460000000000001E-2</v>
      </c>
      <c r="BA74" s="26">
        <v>2.4753333333333336E-2</v>
      </c>
      <c r="BB74" s="26">
        <v>6.3193333333333324E-2</v>
      </c>
      <c r="BC74" s="26">
        <v>0.10344</v>
      </c>
      <c r="BD74" s="26">
        <v>0.13486000000000001</v>
      </c>
      <c r="BE74" s="26">
        <v>0.13906666666666667</v>
      </c>
      <c r="BF74" s="26">
        <v>0.11407999999999999</v>
      </c>
      <c r="BG74" s="26">
        <v>0.13738666666666666</v>
      </c>
      <c r="BN74" s="9">
        <v>308</v>
      </c>
      <c r="BO74" s="9" t="s">
        <v>119</v>
      </c>
      <c r="BP74" s="9">
        <v>1.81264</v>
      </c>
      <c r="BQ74" s="9">
        <v>0.92120666666666673</v>
      </c>
      <c r="BR74" s="9">
        <v>0</v>
      </c>
      <c r="BS74" s="9">
        <v>0</v>
      </c>
      <c r="BT74" s="9">
        <v>0</v>
      </c>
      <c r="BU74" s="9">
        <v>3.7567133333333329</v>
      </c>
      <c r="BV74" s="9">
        <v>17.308006666666667</v>
      </c>
      <c r="BW74" s="9">
        <v>37.006180000000001</v>
      </c>
      <c r="CT74" s="9">
        <v>78</v>
      </c>
      <c r="CU74" s="9" t="s">
        <v>185</v>
      </c>
      <c r="CV74" s="9">
        <v>6.8666666666666659E-4</v>
      </c>
      <c r="CW74" s="9">
        <v>2.0599999999999998E-3</v>
      </c>
      <c r="CX74" s="9">
        <v>4.8266666666666666E-3</v>
      </c>
      <c r="CY74" s="9">
        <v>9.7066666666666673E-3</v>
      </c>
      <c r="CZ74" s="9">
        <v>1.9519999999999999E-2</v>
      </c>
      <c r="DA74" s="9">
        <v>1.7413333333333333E-2</v>
      </c>
      <c r="DB74" s="9">
        <v>1.2E-2</v>
      </c>
      <c r="DC74" s="9">
        <v>8.1333333333333333E-4</v>
      </c>
      <c r="DE74" s="25"/>
      <c r="DI74" s="26"/>
      <c r="DJ74" s="26"/>
      <c r="DK74" s="31"/>
      <c r="DL74" s="31"/>
      <c r="DM74" s="31"/>
      <c r="DN74" s="31"/>
      <c r="DO74" s="31"/>
      <c r="DP74" s="25"/>
      <c r="DT74" s="25"/>
      <c r="FL74" s="25"/>
      <c r="FM74" s="25"/>
      <c r="FN74" s="25"/>
      <c r="FO74" s="25"/>
      <c r="FP74" s="25"/>
      <c r="FQ74" s="25"/>
      <c r="GX74" s="26"/>
      <c r="GY74" s="26"/>
      <c r="GZ74" s="31"/>
      <c r="HA74" s="31"/>
      <c r="HB74" s="31"/>
      <c r="HC74" s="31"/>
      <c r="HD74" s="25"/>
      <c r="HH74" s="25"/>
      <c r="HT74" s="25"/>
      <c r="HU74" s="25"/>
      <c r="IR74" s="25"/>
    </row>
    <row r="75" spans="12:256" x14ac:dyDescent="0.45">
      <c r="R75" s="9">
        <v>170</v>
      </c>
      <c r="S75" s="9" t="s">
        <v>168</v>
      </c>
      <c r="T75" s="9">
        <v>7.59396</v>
      </c>
      <c r="U75" s="9">
        <v>6.1769999999999996</v>
      </c>
      <c r="V75" s="9">
        <v>2.8552533333333332</v>
      </c>
      <c r="W75" s="9">
        <v>0.87597999999999998</v>
      </c>
      <c r="X75" s="9">
        <v>4.1907000000000005</v>
      </c>
      <c r="Y75" s="9">
        <v>3.6290799999999996</v>
      </c>
      <c r="Z75" s="9">
        <v>2.3370800000000003</v>
      </c>
      <c r="AA75" s="9">
        <v>6.0847866666666661</v>
      </c>
      <c r="AB75" s="25"/>
      <c r="AC75" s="25"/>
      <c r="AH75" s="9">
        <v>263</v>
      </c>
      <c r="AI75" s="9" t="s">
        <v>116</v>
      </c>
      <c r="AJ75" s="9">
        <v>2.6180000000000002E-2</v>
      </c>
      <c r="AK75" s="9">
        <v>2.6180000000000002E-2</v>
      </c>
      <c r="AL75" s="9">
        <v>3.1413333333333335E-2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X75" s="9">
        <v>349</v>
      </c>
      <c r="AY75" s="9" t="s">
        <v>293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4.2493333333333334E-2</v>
      </c>
      <c r="BN75" s="9">
        <v>309</v>
      </c>
      <c r="BO75" s="9" t="s">
        <v>113</v>
      </c>
      <c r="BP75" s="9">
        <v>0</v>
      </c>
      <c r="BQ75" s="9">
        <v>0</v>
      </c>
      <c r="BR75" s="9">
        <v>0</v>
      </c>
      <c r="BS75" s="9">
        <v>0</v>
      </c>
      <c r="BT75" s="9">
        <v>0</v>
      </c>
      <c r="BU75" s="9">
        <v>0</v>
      </c>
      <c r="BV75" s="9">
        <v>1.0242200000000001</v>
      </c>
      <c r="BW75" s="9">
        <v>5.0590199999999994</v>
      </c>
      <c r="CT75" s="9">
        <v>82</v>
      </c>
      <c r="CU75" s="9" t="s">
        <v>195</v>
      </c>
      <c r="CV75" s="9">
        <v>0</v>
      </c>
      <c r="CW75" s="9">
        <v>0</v>
      </c>
      <c r="CX75" s="9">
        <v>1.6066666666666666E-3</v>
      </c>
      <c r="CY75" s="9">
        <v>3.2666666666666664E-3</v>
      </c>
      <c r="CZ75" s="9">
        <v>6.4933333333333336E-3</v>
      </c>
      <c r="DA75" s="9">
        <v>9.1133333333333327E-3</v>
      </c>
      <c r="DB75" s="9">
        <v>8.7266666666666656E-3</v>
      </c>
      <c r="DC75" s="9">
        <v>7.1266666666666666E-3</v>
      </c>
      <c r="DE75" s="25"/>
      <c r="DI75" s="26"/>
      <c r="DJ75" s="26"/>
      <c r="DK75" s="31"/>
      <c r="DL75" s="31"/>
      <c r="DM75" s="31"/>
      <c r="DN75" s="31"/>
      <c r="DO75" s="31"/>
      <c r="DP75" s="25"/>
      <c r="DT75" s="25"/>
      <c r="GX75" s="26"/>
      <c r="GY75" s="26"/>
      <c r="GZ75" s="31"/>
      <c r="HA75" s="31"/>
      <c r="HB75" s="31"/>
      <c r="HC75" s="31"/>
      <c r="HD75" s="25"/>
      <c r="HH75" s="25"/>
      <c r="HT75" s="25"/>
      <c r="HU75" s="25"/>
      <c r="IN75" s="25"/>
      <c r="IO75" s="25"/>
      <c r="IP75" s="25"/>
      <c r="IQ75" s="25"/>
      <c r="IR75" s="25"/>
    </row>
    <row r="76" spans="12:256" x14ac:dyDescent="0.45">
      <c r="R76" s="9">
        <v>175</v>
      </c>
      <c r="S76" s="9" t="s">
        <v>163</v>
      </c>
      <c r="T76" s="9">
        <v>0</v>
      </c>
      <c r="U76" s="9">
        <v>0</v>
      </c>
      <c r="V76" s="9">
        <v>8.3846666666666667E-2</v>
      </c>
      <c r="W76" s="9">
        <v>0.47034000000000004</v>
      </c>
      <c r="X76" s="9">
        <v>2.1800000000000001E-3</v>
      </c>
      <c r="Y76" s="9">
        <v>0.78246000000000004</v>
      </c>
      <c r="Z76" s="9">
        <v>0.38418000000000002</v>
      </c>
      <c r="AA76" s="9">
        <v>2.7126333333333332</v>
      </c>
      <c r="AH76" s="9">
        <v>264</v>
      </c>
      <c r="AI76" s="9" t="s">
        <v>115</v>
      </c>
      <c r="AJ76" s="9">
        <v>0.73745333333333329</v>
      </c>
      <c r="AK76" s="9">
        <v>0.73745333333333329</v>
      </c>
      <c r="AL76" s="9">
        <v>0.9076333333333334</v>
      </c>
      <c r="AM76" s="9">
        <v>0</v>
      </c>
      <c r="AN76" s="9">
        <v>0</v>
      </c>
      <c r="AO76" s="9">
        <v>0</v>
      </c>
      <c r="AP76" s="9">
        <v>0</v>
      </c>
      <c r="AQ76" s="9">
        <v>0</v>
      </c>
      <c r="AX76" s="9">
        <v>365</v>
      </c>
      <c r="AY76" s="9" t="s">
        <v>104</v>
      </c>
      <c r="AZ76" s="9">
        <v>6.0000000000000001E-3</v>
      </c>
      <c r="BA76" s="9">
        <v>1.1113333333333334E-2</v>
      </c>
      <c r="BB76" s="9">
        <v>3.4513333333333333E-2</v>
      </c>
      <c r="BC76" s="9">
        <v>4.58E-2</v>
      </c>
      <c r="BD76" s="9">
        <v>0.10874666666666667</v>
      </c>
      <c r="BE76" s="9">
        <v>0.10038666666666667</v>
      </c>
      <c r="BF76" s="9">
        <v>0.15177333333333332</v>
      </c>
      <c r="BG76" s="9">
        <v>0.31184666666666666</v>
      </c>
      <c r="BN76" s="9">
        <v>311</v>
      </c>
      <c r="BO76" s="9" t="s">
        <v>120</v>
      </c>
      <c r="BP76" s="9">
        <v>0</v>
      </c>
      <c r="BQ76" s="9">
        <v>0</v>
      </c>
      <c r="BR76" s="9">
        <v>0</v>
      </c>
      <c r="BS76" s="9">
        <v>0</v>
      </c>
      <c r="BT76" s="9">
        <v>0</v>
      </c>
      <c r="BU76" s="9">
        <v>0</v>
      </c>
      <c r="BV76" s="9">
        <v>0.43100000000000005</v>
      </c>
      <c r="BW76" s="9">
        <v>1.7233933333333333</v>
      </c>
      <c r="CT76" s="9">
        <v>93</v>
      </c>
      <c r="CU76" s="9" t="s">
        <v>209</v>
      </c>
      <c r="CV76" s="9">
        <v>0</v>
      </c>
      <c r="CW76" s="9">
        <v>0</v>
      </c>
      <c r="CX76" s="9">
        <v>0</v>
      </c>
      <c r="CY76" s="9">
        <v>0</v>
      </c>
      <c r="CZ76" s="9">
        <v>1.0666666666666667E-4</v>
      </c>
      <c r="DA76" s="9">
        <v>0</v>
      </c>
      <c r="DB76" s="9">
        <v>0</v>
      </c>
      <c r="DC76" s="9">
        <v>0</v>
      </c>
      <c r="DE76" s="25"/>
      <c r="DI76" s="26"/>
      <c r="DJ76" s="26"/>
      <c r="DK76" s="31"/>
      <c r="DL76" s="31"/>
      <c r="DM76" s="31"/>
      <c r="DN76" s="31"/>
      <c r="DO76" s="31"/>
      <c r="DP76" s="25"/>
      <c r="DT76" s="25"/>
      <c r="GX76" s="26"/>
      <c r="GY76" s="26"/>
      <c r="GZ76" s="31"/>
      <c r="HA76" s="31"/>
      <c r="HB76" s="31"/>
      <c r="HC76" s="31"/>
      <c r="HD76" s="25"/>
      <c r="HH76" s="25"/>
    </row>
    <row r="77" spans="12:256" x14ac:dyDescent="0.45">
      <c r="R77" s="26">
        <v>179</v>
      </c>
      <c r="S77" s="26" t="s">
        <v>154</v>
      </c>
      <c r="T77" s="26">
        <v>0</v>
      </c>
      <c r="U77" s="26">
        <v>0</v>
      </c>
      <c r="V77" s="26">
        <v>0</v>
      </c>
      <c r="W77" s="26">
        <v>0</v>
      </c>
      <c r="X77" s="26">
        <v>0</v>
      </c>
      <c r="Y77" s="26">
        <v>0</v>
      </c>
      <c r="Z77" s="26">
        <v>11.711926666666667</v>
      </c>
      <c r="AA77" s="26">
        <v>6.4887066666666673</v>
      </c>
      <c r="AH77" s="9">
        <v>363</v>
      </c>
      <c r="AI77" s="9" t="s">
        <v>95</v>
      </c>
      <c r="AJ77" s="9">
        <v>9.0473333333333336E-2</v>
      </c>
      <c r="AK77" s="9">
        <v>0.33477333333333337</v>
      </c>
      <c r="AL77" s="9">
        <v>8.4566666666666665E-2</v>
      </c>
      <c r="AM77" s="9">
        <v>0.10321333333333332</v>
      </c>
      <c r="AN77" s="9">
        <v>0.58906666666666663</v>
      </c>
      <c r="AO77" s="9">
        <v>0.46374000000000004</v>
      </c>
      <c r="AP77" s="9">
        <v>0.97778666666666669</v>
      </c>
      <c r="AQ77" s="9">
        <v>1.0102333333333333</v>
      </c>
      <c r="AX77" s="9">
        <v>387</v>
      </c>
      <c r="AY77" s="9" t="s">
        <v>294</v>
      </c>
      <c r="AZ77" s="9">
        <v>5.3333333333333336E-4</v>
      </c>
      <c r="BA77" s="9">
        <v>9.6259999999999998E-2</v>
      </c>
      <c r="BB77" s="9">
        <v>1.32182</v>
      </c>
      <c r="BC77" s="9">
        <v>1.5281133333333334</v>
      </c>
      <c r="BD77" s="9">
        <v>1.7635200000000002</v>
      </c>
      <c r="BE77" s="9">
        <v>2.4160133333333333</v>
      </c>
      <c r="BF77" s="9">
        <v>2.3251266666666668</v>
      </c>
      <c r="BG77" s="9">
        <v>2.4321133333333336</v>
      </c>
      <c r="BN77" s="9">
        <v>313</v>
      </c>
      <c r="BO77" s="9" t="s">
        <v>19</v>
      </c>
      <c r="BP77" s="9">
        <v>36.879746666666669</v>
      </c>
      <c r="BQ77" s="9">
        <v>40.965693333333334</v>
      </c>
      <c r="BR77" s="9">
        <v>40.283506666666668</v>
      </c>
      <c r="BS77" s="9">
        <v>35.909046666666669</v>
      </c>
      <c r="BT77" s="9">
        <v>31.332286666666665</v>
      </c>
      <c r="BU77" s="9">
        <v>25.348006666666667</v>
      </c>
      <c r="BV77" s="9">
        <v>17.723593333333334</v>
      </c>
      <c r="BW77" s="9">
        <v>12.622753333333334</v>
      </c>
      <c r="CT77" s="9">
        <v>100</v>
      </c>
      <c r="CU77" s="9" t="s">
        <v>97</v>
      </c>
      <c r="CV77" s="9">
        <v>4.2733333333333338E-3</v>
      </c>
      <c r="CW77" s="9">
        <v>1.9486666666666666E-2</v>
      </c>
      <c r="CX77" s="9">
        <v>5.0086666666666668E-2</v>
      </c>
      <c r="CY77" s="9">
        <v>0.11151333333333334</v>
      </c>
      <c r="CZ77" s="9">
        <v>0.11052666666666668</v>
      </c>
      <c r="DA77" s="9">
        <v>9.5313333333333333E-2</v>
      </c>
      <c r="DB77" s="9">
        <v>6.4713333333333345E-2</v>
      </c>
      <c r="DC77" s="9">
        <v>5.3733333333333333E-3</v>
      </c>
      <c r="DE77" s="25"/>
      <c r="DI77" s="26"/>
      <c r="DJ77" s="26"/>
      <c r="DK77" s="31"/>
      <c r="DL77" s="31"/>
      <c r="DM77" s="31"/>
      <c r="DN77" s="31"/>
      <c r="DO77" s="31"/>
      <c r="DP77" s="25"/>
      <c r="DT77" s="25"/>
      <c r="GX77" s="26"/>
      <c r="GY77" s="26"/>
      <c r="GZ77" s="31"/>
      <c r="HA77" s="31"/>
      <c r="HB77" s="31"/>
      <c r="HC77" s="31"/>
      <c r="HD77" s="25"/>
      <c r="HH77" s="25"/>
    </row>
    <row r="78" spans="12:256" x14ac:dyDescent="0.45">
      <c r="R78" s="9">
        <v>259</v>
      </c>
      <c r="S78" s="9" t="s">
        <v>182</v>
      </c>
      <c r="T78" s="9">
        <v>7.0945066666666659</v>
      </c>
      <c r="U78" s="9">
        <v>11.733973333333333</v>
      </c>
      <c r="V78" s="9">
        <v>0</v>
      </c>
      <c r="W78" s="9">
        <v>0</v>
      </c>
      <c r="X78" s="9">
        <v>0</v>
      </c>
      <c r="Y78" s="9">
        <v>0</v>
      </c>
      <c r="Z78" s="9">
        <v>0</v>
      </c>
      <c r="AA78" s="9">
        <v>0</v>
      </c>
      <c r="AH78" s="9">
        <v>366</v>
      </c>
      <c r="AI78" s="9" t="s">
        <v>86</v>
      </c>
      <c r="AJ78" s="9">
        <v>1.0624</v>
      </c>
      <c r="AK78" s="9">
        <v>9.0653333333333336E-2</v>
      </c>
      <c r="AL78" s="9">
        <v>1.1351199999999999</v>
      </c>
      <c r="AM78" s="9">
        <v>2.6115866666666667</v>
      </c>
      <c r="AN78" s="9">
        <v>0.92669999999999997</v>
      </c>
      <c r="AO78" s="9">
        <v>3.190773333333333</v>
      </c>
      <c r="AP78" s="9">
        <v>4.1361400000000001</v>
      </c>
      <c r="AQ78" s="9">
        <v>5.9407066666666664</v>
      </c>
      <c r="AX78" s="9">
        <v>388</v>
      </c>
      <c r="AY78" s="9" t="s">
        <v>20</v>
      </c>
      <c r="AZ78" s="9">
        <v>2.7417733333333336</v>
      </c>
      <c r="BA78" s="9">
        <v>2.4989866666666667</v>
      </c>
      <c r="BB78" s="9">
        <v>2.6713333333333332E-2</v>
      </c>
      <c r="BC78" s="9">
        <v>9.7386666666666677E-2</v>
      </c>
      <c r="BD78" s="9">
        <v>2.4993333333333333E-2</v>
      </c>
      <c r="BE78" s="9">
        <v>9.8413333333333339E-2</v>
      </c>
      <c r="BF78" s="9">
        <v>0.22582666666666668</v>
      </c>
      <c r="BG78" s="9">
        <v>14.858280000000001</v>
      </c>
      <c r="BN78" s="9">
        <v>314</v>
      </c>
      <c r="BO78" s="9" t="s">
        <v>35</v>
      </c>
      <c r="BP78" s="9">
        <v>85.75663999999999</v>
      </c>
      <c r="BQ78" s="9">
        <v>95.410466666666665</v>
      </c>
      <c r="BR78" s="9">
        <v>94.526560000000003</v>
      </c>
      <c r="BS78" s="9">
        <v>89.801740000000009</v>
      </c>
      <c r="BT78" s="9">
        <v>91.553786666666667</v>
      </c>
      <c r="BU78" s="9">
        <v>89.980733333333333</v>
      </c>
      <c r="BV78" s="9">
        <v>71.210413333333335</v>
      </c>
      <c r="BW78" s="9">
        <v>39.807986666666672</v>
      </c>
      <c r="CT78" s="9">
        <v>101</v>
      </c>
      <c r="CU78" s="9" t="s">
        <v>106</v>
      </c>
      <c r="CV78" s="9">
        <v>0</v>
      </c>
      <c r="CW78" s="9">
        <v>0</v>
      </c>
      <c r="CX78" s="9">
        <v>1.09E-2</v>
      </c>
      <c r="CY78" s="9">
        <v>3.2813333333333333E-2</v>
      </c>
      <c r="CZ78" s="9">
        <v>6.944666666666667E-2</v>
      </c>
      <c r="DA78" s="9">
        <v>7.6026666666666673E-2</v>
      </c>
      <c r="DB78" s="9">
        <v>0.12083333333333333</v>
      </c>
      <c r="DC78" s="9">
        <v>0.23432666666666668</v>
      </c>
      <c r="DE78" s="25"/>
      <c r="DI78" s="26"/>
      <c r="DJ78" s="26"/>
      <c r="DK78" s="31"/>
      <c r="DL78" s="31"/>
      <c r="DM78" s="31"/>
      <c r="DN78" s="31"/>
      <c r="DO78" s="31"/>
      <c r="DP78" s="25"/>
      <c r="DT78" s="25"/>
      <c r="GX78" s="26"/>
      <c r="GY78" s="26"/>
      <c r="GZ78" s="31"/>
      <c r="HA78" s="31"/>
      <c r="HB78" s="31"/>
      <c r="HC78" s="31"/>
      <c r="HD78" s="25"/>
      <c r="HH78" s="25"/>
    </row>
    <row r="79" spans="12:256" x14ac:dyDescent="0.45">
      <c r="R79" s="9">
        <v>270</v>
      </c>
      <c r="S79" s="9" t="s">
        <v>260</v>
      </c>
      <c r="T79" s="9">
        <v>0</v>
      </c>
      <c r="U79" s="9">
        <v>0</v>
      </c>
      <c r="V79" s="9">
        <v>0</v>
      </c>
      <c r="W79" s="9">
        <v>0</v>
      </c>
      <c r="X79" s="9">
        <v>0</v>
      </c>
      <c r="Y79" s="9">
        <v>0</v>
      </c>
      <c r="Z79" s="9">
        <v>5.94E-3</v>
      </c>
      <c r="AA79" s="9">
        <v>1.2415666666666667</v>
      </c>
      <c r="AH79" s="9">
        <v>374</v>
      </c>
      <c r="AI79" s="9" t="s">
        <v>295</v>
      </c>
      <c r="AJ79" s="9">
        <v>0</v>
      </c>
      <c r="AK79" s="9">
        <v>0</v>
      </c>
      <c r="AL79" s="9">
        <v>0</v>
      </c>
      <c r="AM79" s="9">
        <v>5.94E-3</v>
      </c>
      <c r="AN79" s="9">
        <v>3.8228533333333332</v>
      </c>
      <c r="AO79" s="9">
        <v>2.1438066666666669</v>
      </c>
      <c r="AP79" s="9">
        <v>0</v>
      </c>
      <c r="AQ79" s="9">
        <v>0</v>
      </c>
      <c r="BN79" s="9">
        <v>315</v>
      </c>
      <c r="BO79" s="9" t="s">
        <v>155</v>
      </c>
      <c r="BP79" s="9">
        <v>0</v>
      </c>
      <c r="BQ79" s="9">
        <v>0</v>
      </c>
      <c r="BR79" s="9">
        <v>0</v>
      </c>
      <c r="BS79" s="9">
        <v>0</v>
      </c>
      <c r="BT79" s="9">
        <v>0</v>
      </c>
      <c r="BU79" s="9">
        <v>0</v>
      </c>
      <c r="BV79" s="9">
        <v>2.3391333333333333</v>
      </c>
      <c r="BW79" s="9">
        <v>12.503213333333333</v>
      </c>
      <c r="CT79" s="9">
        <v>105</v>
      </c>
      <c r="CU79" s="9" t="s">
        <v>218</v>
      </c>
      <c r="CV79" s="9">
        <v>5.933333333333333E-4</v>
      </c>
      <c r="CW79" s="9">
        <v>1.7866666666666669E-3</v>
      </c>
      <c r="CX79" s="9">
        <v>4.1866666666666667E-3</v>
      </c>
      <c r="CY79" s="9">
        <v>8.4199999999999987E-3</v>
      </c>
      <c r="CZ79" s="9">
        <v>1.4893333333333333E-2</v>
      </c>
      <c r="DA79" s="9">
        <v>1.3559999999999999E-2</v>
      </c>
      <c r="DB79" s="9">
        <v>9.7333333333333334E-3</v>
      </c>
      <c r="DC79" s="9">
        <v>2.16E-3</v>
      </c>
      <c r="DE79" s="25"/>
      <c r="DI79" s="26"/>
      <c r="DJ79" s="26"/>
      <c r="DK79" s="31"/>
      <c r="DL79" s="31"/>
      <c r="DM79" s="31"/>
      <c r="DN79" s="31"/>
      <c r="DO79" s="31"/>
      <c r="DP79" s="25"/>
      <c r="DT79" s="25"/>
      <c r="GX79" s="26"/>
      <c r="GY79" s="26"/>
      <c r="GZ79" s="31"/>
      <c r="HA79" s="31"/>
      <c r="HB79" s="31"/>
      <c r="HC79" s="31"/>
      <c r="HD79" s="25"/>
      <c r="HH79" s="25"/>
    </row>
    <row r="80" spans="12:256" x14ac:dyDescent="0.45">
      <c r="R80" s="9">
        <v>362</v>
      </c>
      <c r="S80" s="9" t="s">
        <v>112</v>
      </c>
      <c r="T80" s="9">
        <v>0</v>
      </c>
      <c r="U80" s="9">
        <v>0</v>
      </c>
      <c r="V80" s="9">
        <v>3.5933333333333334E-3</v>
      </c>
      <c r="W80" s="9">
        <v>0.51956666666666673</v>
      </c>
      <c r="X80" s="9">
        <v>0.7471133333333333</v>
      </c>
      <c r="Y80" s="9">
        <v>0.43385999999999997</v>
      </c>
      <c r="Z80" s="9">
        <v>4.6553333333333329E-2</v>
      </c>
      <c r="AA80" s="9">
        <v>0.39249333333333336</v>
      </c>
      <c r="AH80" s="9">
        <v>376</v>
      </c>
      <c r="AI80" s="9" t="s">
        <v>296</v>
      </c>
      <c r="AJ80" s="9">
        <v>0</v>
      </c>
      <c r="AK80" s="9">
        <v>0</v>
      </c>
      <c r="AL80" s="9">
        <v>0</v>
      </c>
      <c r="AM80" s="9">
        <v>0</v>
      </c>
      <c r="AN80" s="9">
        <v>0</v>
      </c>
      <c r="AO80" s="9">
        <v>0</v>
      </c>
      <c r="AP80" s="9">
        <v>2.7636533333333335</v>
      </c>
      <c r="AQ80" s="9">
        <v>23.226966666666666</v>
      </c>
      <c r="BN80" s="9">
        <v>316</v>
      </c>
      <c r="BO80" s="9" t="s">
        <v>160</v>
      </c>
      <c r="BP80" s="9">
        <v>0</v>
      </c>
      <c r="BQ80" s="9">
        <v>0</v>
      </c>
      <c r="BR80" s="9">
        <v>0</v>
      </c>
      <c r="BS80" s="9">
        <v>0</v>
      </c>
      <c r="BT80" s="9">
        <v>0</v>
      </c>
      <c r="BU80" s="9">
        <v>0</v>
      </c>
      <c r="BV80" s="9">
        <v>0</v>
      </c>
      <c r="BW80" s="9">
        <v>5.3028533333333332</v>
      </c>
      <c r="CT80" s="9">
        <v>113</v>
      </c>
      <c r="CU80" s="9" t="s">
        <v>125</v>
      </c>
      <c r="CV80" s="9">
        <v>1.8046666666666666E-2</v>
      </c>
      <c r="CW80" s="9">
        <v>1.4579999999999999E-2</v>
      </c>
      <c r="CX80" s="9">
        <v>1.108E-2</v>
      </c>
      <c r="CY80" s="9">
        <v>7.2533333333333339E-3</v>
      </c>
      <c r="CZ80" s="9">
        <v>3.6200000000000004E-3</v>
      </c>
      <c r="DA80" s="9">
        <v>0</v>
      </c>
      <c r="DB80" s="9">
        <v>0</v>
      </c>
      <c r="DC80" s="9">
        <v>0</v>
      </c>
      <c r="DE80" s="25"/>
      <c r="DI80" s="26"/>
      <c r="DJ80" s="26"/>
      <c r="DK80" s="31"/>
      <c r="DL80" s="31"/>
      <c r="DM80" s="31"/>
      <c r="DN80" s="31"/>
      <c r="DO80" s="31"/>
      <c r="DP80" s="25"/>
      <c r="DT80" s="25"/>
      <c r="GX80" s="26"/>
      <c r="GY80" s="26"/>
      <c r="GZ80" s="31"/>
      <c r="HA80" s="31"/>
      <c r="HB80" s="31"/>
      <c r="HC80" s="31"/>
      <c r="HD80" s="25"/>
      <c r="HH80" s="25"/>
    </row>
    <row r="81" spans="18:216" x14ac:dyDescent="0.45">
      <c r="R81" s="9">
        <v>364</v>
      </c>
      <c r="S81" s="9" t="s">
        <v>76</v>
      </c>
      <c r="T81" s="9">
        <v>3.0133333333333336E-3</v>
      </c>
      <c r="U81" s="9">
        <v>1.158E-2</v>
      </c>
      <c r="V81" s="9">
        <v>2.4433333333333335E-2</v>
      </c>
      <c r="W81" s="9">
        <v>6.0986666666666661E-2</v>
      </c>
      <c r="X81" s="9">
        <v>0.12031999999999998</v>
      </c>
      <c r="Y81" s="9">
        <v>4.6433333333333333E-2</v>
      </c>
      <c r="Z81" s="9">
        <v>5.4666666666666665E-4</v>
      </c>
      <c r="AA81" s="9">
        <v>1.218E-2</v>
      </c>
      <c r="AH81" s="9">
        <v>378</v>
      </c>
      <c r="AI81" s="9" t="s">
        <v>297</v>
      </c>
      <c r="AJ81" s="9">
        <v>0</v>
      </c>
      <c r="AK81" s="9">
        <v>0</v>
      </c>
      <c r="AL81" s="9">
        <v>0</v>
      </c>
      <c r="AM81" s="9">
        <v>0</v>
      </c>
      <c r="AN81" s="9">
        <v>1.6871666666666665</v>
      </c>
      <c r="AO81" s="9">
        <v>17.760400000000001</v>
      </c>
      <c r="AP81" s="9">
        <v>17.677120000000002</v>
      </c>
      <c r="AQ81" s="9">
        <v>1.6026933333333333</v>
      </c>
      <c r="BN81" s="9">
        <v>317</v>
      </c>
      <c r="BO81" s="9" t="s">
        <v>164</v>
      </c>
      <c r="BP81" s="9">
        <v>0</v>
      </c>
      <c r="BQ81" s="9">
        <v>0</v>
      </c>
      <c r="BR81" s="9">
        <v>0</v>
      </c>
      <c r="BS81" s="9">
        <v>0</v>
      </c>
      <c r="BT81" s="9">
        <v>0</v>
      </c>
      <c r="BU81" s="9">
        <v>0.25709333333333334</v>
      </c>
      <c r="BV81" s="9">
        <v>8.0874800000000011</v>
      </c>
      <c r="BW81" s="9">
        <v>7.4492333333333329</v>
      </c>
      <c r="CT81" s="9">
        <v>116</v>
      </c>
      <c r="CU81" s="9" t="s">
        <v>223</v>
      </c>
      <c r="CV81" s="9">
        <v>0</v>
      </c>
      <c r="CW81" s="9">
        <v>0</v>
      </c>
      <c r="CX81" s="9">
        <v>0.17932666666666666</v>
      </c>
      <c r="CY81" s="9">
        <v>0.17981333333333335</v>
      </c>
      <c r="CZ81" s="9">
        <v>0.53583999999999998</v>
      </c>
      <c r="DA81" s="9">
        <v>0.74061333333333335</v>
      </c>
      <c r="DB81" s="9">
        <v>0.74061333333333335</v>
      </c>
      <c r="DC81" s="9">
        <v>0.56129333333333331</v>
      </c>
      <c r="DE81" s="25"/>
      <c r="DI81" s="26"/>
      <c r="DJ81" s="26"/>
      <c r="DK81" s="31"/>
      <c r="DL81" s="31"/>
      <c r="DM81" s="31"/>
      <c r="DN81" s="31"/>
      <c r="DO81" s="31"/>
      <c r="DP81" s="25"/>
      <c r="DT81" s="25"/>
      <c r="GX81" s="26"/>
      <c r="GY81" s="26"/>
      <c r="GZ81" s="31"/>
      <c r="HA81" s="31"/>
      <c r="HB81" s="31"/>
      <c r="HC81" s="31"/>
      <c r="HD81" s="25"/>
      <c r="HH81" s="25"/>
    </row>
    <row r="82" spans="18:216" x14ac:dyDescent="0.45">
      <c r="R82" s="9">
        <v>369</v>
      </c>
      <c r="S82" s="9" t="s">
        <v>298</v>
      </c>
      <c r="T82" s="9">
        <v>0</v>
      </c>
      <c r="U82" s="9">
        <v>1.6000000000000001E-4</v>
      </c>
      <c r="V82" s="9">
        <v>0.12314</v>
      </c>
      <c r="W82" s="9">
        <v>0.69371333333333329</v>
      </c>
      <c r="X82" s="9">
        <v>2.418E-2</v>
      </c>
      <c r="Y82" s="9">
        <v>0.14920666666666668</v>
      </c>
      <c r="Z82" s="9">
        <v>0.56214666666666668</v>
      </c>
      <c r="AA82" s="9">
        <v>0.86382666666666674</v>
      </c>
      <c r="AH82" s="1"/>
      <c r="AI82" s="1"/>
      <c r="AJ82" s="1"/>
      <c r="AK82" s="1"/>
      <c r="AL82" s="1"/>
      <c r="AM82" s="1"/>
      <c r="AN82" s="1"/>
      <c r="AO82" s="1"/>
      <c r="AP82" s="1"/>
      <c r="AQ82" s="1"/>
      <c r="BN82" s="9">
        <v>318</v>
      </c>
      <c r="BO82" s="9" t="s">
        <v>169</v>
      </c>
      <c r="BP82" s="9">
        <v>0</v>
      </c>
      <c r="BQ82" s="9">
        <v>0</v>
      </c>
      <c r="BR82" s="9">
        <v>0</v>
      </c>
      <c r="BS82" s="9">
        <v>0</v>
      </c>
      <c r="BT82" s="9">
        <v>0</v>
      </c>
      <c r="BU82" s="9">
        <v>0</v>
      </c>
      <c r="BV82" s="9">
        <v>3.0271133333333333</v>
      </c>
      <c r="BW82" s="9">
        <v>15.559426666666669</v>
      </c>
      <c r="CT82" s="9">
        <v>119</v>
      </c>
      <c r="CU82" s="9" t="s">
        <v>57</v>
      </c>
      <c r="CV82" s="9">
        <v>0</v>
      </c>
      <c r="CW82" s="9">
        <v>0</v>
      </c>
      <c r="CX82" s="9">
        <v>0</v>
      </c>
      <c r="CY82" s="9">
        <v>0</v>
      </c>
      <c r="CZ82" s="9">
        <v>0</v>
      </c>
      <c r="DA82" s="9">
        <v>0</v>
      </c>
      <c r="DB82" s="9">
        <v>0</v>
      </c>
      <c r="DC82" s="9">
        <v>2.8399999999999998E-2</v>
      </c>
      <c r="DE82" s="25"/>
      <c r="DI82" s="26"/>
      <c r="DJ82" s="26"/>
      <c r="DK82" s="31"/>
      <c r="DL82" s="31"/>
      <c r="DM82" s="31"/>
      <c r="DN82" s="31"/>
      <c r="DO82" s="31"/>
      <c r="DP82" s="25"/>
      <c r="DT82" s="25"/>
      <c r="GX82" s="26"/>
      <c r="GY82" s="26"/>
      <c r="GZ82" s="31"/>
      <c r="HA82" s="31"/>
      <c r="HB82" s="31"/>
      <c r="HC82" s="31"/>
      <c r="HD82" s="25"/>
      <c r="HH82" s="25"/>
    </row>
    <row r="83" spans="18:216" x14ac:dyDescent="0.45">
      <c r="AH83" s="1"/>
      <c r="AI83" s="1"/>
      <c r="AJ83" s="1"/>
      <c r="AK83" s="1"/>
      <c r="AL83" s="1"/>
      <c r="AM83" s="1"/>
      <c r="AN83" s="1"/>
      <c r="AO83" s="1"/>
      <c r="AP83" s="1"/>
      <c r="AQ83" s="1"/>
      <c r="BN83" s="9">
        <v>319</v>
      </c>
      <c r="BO83" s="9" t="s">
        <v>172</v>
      </c>
      <c r="BP83" s="9">
        <v>0</v>
      </c>
      <c r="BQ83" s="9">
        <v>0</v>
      </c>
      <c r="BR83" s="9">
        <v>0.20742666666666668</v>
      </c>
      <c r="BS83" s="9">
        <v>1.86314</v>
      </c>
      <c r="BT83" s="9">
        <v>5.3044466666666672</v>
      </c>
      <c r="BU83" s="9">
        <v>10.34726</v>
      </c>
      <c r="BV83" s="9">
        <v>7.1897666666666664</v>
      </c>
      <c r="BW83" s="9">
        <v>0.40859333333333336</v>
      </c>
      <c r="CT83" s="9">
        <v>120</v>
      </c>
      <c r="CU83" s="9" t="s">
        <v>66</v>
      </c>
      <c r="CV83" s="9">
        <v>0</v>
      </c>
      <c r="CW83" s="9">
        <v>0</v>
      </c>
      <c r="CX83" s="9">
        <v>3.6166666666666666E-2</v>
      </c>
      <c r="CY83" s="9">
        <v>7.0959999999999995E-2</v>
      </c>
      <c r="CZ83" s="9">
        <v>0.32234000000000002</v>
      </c>
      <c r="DA83" s="9">
        <v>0.86102666666666661</v>
      </c>
      <c r="DB83" s="9">
        <v>1.0536466666666666</v>
      </c>
      <c r="DC83" s="9">
        <v>1.2162999999999999</v>
      </c>
      <c r="DE83" s="25"/>
      <c r="DI83" s="26"/>
      <c r="DJ83" s="26"/>
      <c r="DK83" s="31"/>
      <c r="DL83" s="31"/>
      <c r="DM83" s="31"/>
      <c r="DN83" s="31"/>
      <c r="DO83" s="31"/>
      <c r="DP83" s="25"/>
      <c r="DT83" s="25"/>
      <c r="GZ83" s="25"/>
      <c r="HA83" s="25"/>
      <c r="HB83" s="25"/>
      <c r="HC83" s="25"/>
      <c r="HD83" s="25"/>
      <c r="HH83" s="25"/>
    </row>
    <row r="84" spans="18:216" x14ac:dyDescent="0.45">
      <c r="AH84" s="1"/>
      <c r="AI84" s="1"/>
      <c r="AJ84" s="1"/>
      <c r="AK84" s="1"/>
      <c r="AL84" s="1"/>
      <c r="AM84" s="1"/>
      <c r="AN84" s="1"/>
      <c r="AO84" s="1"/>
      <c r="AP84" s="1"/>
      <c r="AQ84" s="1"/>
      <c r="BN84" s="9">
        <v>320</v>
      </c>
      <c r="BO84" s="9" t="s">
        <v>175</v>
      </c>
      <c r="BP84" s="9">
        <v>0</v>
      </c>
      <c r="BQ84" s="9">
        <v>0</v>
      </c>
      <c r="BR84" s="9">
        <v>0</v>
      </c>
      <c r="BS84" s="9">
        <v>0</v>
      </c>
      <c r="BT84" s="9">
        <v>0</v>
      </c>
      <c r="BU84" s="9">
        <v>1.1427933333333333</v>
      </c>
      <c r="BV84" s="9">
        <v>3.121</v>
      </c>
      <c r="BW84" s="9">
        <v>0.24583999999999998</v>
      </c>
      <c r="CT84" s="9">
        <v>121</v>
      </c>
      <c r="CU84" s="9" t="s">
        <v>41</v>
      </c>
      <c r="CV84" s="9">
        <v>0</v>
      </c>
      <c r="CW84" s="9">
        <v>1.7533333333333331E-2</v>
      </c>
      <c r="CX84" s="9">
        <v>7.095333333333334E-2</v>
      </c>
      <c r="CY84" s="9">
        <v>0.15053333333333332</v>
      </c>
      <c r="CZ84" s="9">
        <v>0.20088666666666666</v>
      </c>
      <c r="DA84" s="9">
        <v>0.23433333333333331</v>
      </c>
      <c r="DB84" s="9">
        <v>0.23742666666666665</v>
      </c>
      <c r="DC84" s="9">
        <v>0.24416666666666667</v>
      </c>
      <c r="DE84" s="25"/>
      <c r="DI84" s="26"/>
      <c r="DJ84" s="26"/>
      <c r="DK84" s="31"/>
      <c r="DL84" s="31"/>
      <c r="DM84" s="31"/>
      <c r="DN84" s="31"/>
      <c r="DO84" s="31"/>
      <c r="DP84" s="25"/>
      <c r="DT84" s="25"/>
      <c r="HD84" s="25"/>
      <c r="HH84" s="25"/>
    </row>
    <row r="85" spans="18:216" x14ac:dyDescent="0.45">
      <c r="AH85" s="1"/>
      <c r="AI85" s="1"/>
      <c r="AJ85" s="1"/>
      <c r="AK85" s="1"/>
      <c r="AL85" s="1"/>
      <c r="AM85" s="1"/>
      <c r="AN85" s="1"/>
      <c r="AO85" s="1"/>
      <c r="AP85" s="1"/>
      <c r="AQ85" s="1"/>
      <c r="BN85" s="9">
        <v>321</v>
      </c>
      <c r="BO85" s="9" t="s">
        <v>219</v>
      </c>
      <c r="BP85" s="9">
        <v>0.33583333333333332</v>
      </c>
      <c r="BQ85" s="9">
        <v>0.56416666666666671</v>
      </c>
      <c r="BR85" s="9">
        <v>0.94545999999999997</v>
      </c>
      <c r="BS85" s="9">
        <v>1.5802266666666667</v>
      </c>
      <c r="BT85" s="9">
        <v>2.5255799999999997</v>
      </c>
      <c r="BU85" s="9">
        <v>3.1795933333333335</v>
      </c>
      <c r="BV85" s="9">
        <v>0.91378666666666675</v>
      </c>
      <c r="BW85" s="9">
        <v>0</v>
      </c>
      <c r="CT85" s="9">
        <v>122</v>
      </c>
      <c r="CU85" s="9" t="s">
        <v>27</v>
      </c>
      <c r="CV85" s="9">
        <v>6.4733333333333335E-3</v>
      </c>
      <c r="CW85" s="9">
        <v>5.5266666666666667E-3</v>
      </c>
      <c r="CX85" s="9">
        <v>5.5199999999999997E-3</v>
      </c>
      <c r="CY85" s="9">
        <v>5.5266666666666667E-3</v>
      </c>
      <c r="CZ85" s="9">
        <v>0</v>
      </c>
      <c r="DA85" s="9">
        <v>0</v>
      </c>
      <c r="DB85" s="9">
        <v>0</v>
      </c>
      <c r="DC85" s="9">
        <v>0</v>
      </c>
      <c r="DE85" s="25"/>
      <c r="DI85" s="26"/>
      <c r="DJ85" s="26"/>
      <c r="DK85" s="31"/>
      <c r="DL85" s="31"/>
      <c r="DM85" s="31"/>
      <c r="DN85" s="31"/>
      <c r="DO85" s="31"/>
      <c r="DP85" s="25"/>
      <c r="DT85" s="25"/>
      <c r="HD85" s="25"/>
      <c r="HE85" s="25"/>
      <c r="HF85" s="25"/>
      <c r="HG85" s="25"/>
      <c r="HH85" s="25"/>
    </row>
    <row r="86" spans="18:216" x14ac:dyDescent="0.45">
      <c r="AH86" s="1"/>
      <c r="AI86" s="1"/>
      <c r="AJ86" s="1"/>
      <c r="AK86" s="1"/>
      <c r="AL86" s="1"/>
      <c r="AM86" s="1"/>
      <c r="AN86" s="1"/>
      <c r="AO86" s="1"/>
      <c r="AP86" s="1"/>
      <c r="AQ86" s="1"/>
      <c r="BN86" s="9">
        <v>322</v>
      </c>
      <c r="BO86" s="9" t="s">
        <v>222</v>
      </c>
      <c r="BP86" s="9">
        <v>0.30054666666666668</v>
      </c>
      <c r="BQ86" s="9">
        <v>0.50980000000000003</v>
      </c>
      <c r="BR86" s="9">
        <v>0.86342666666666679</v>
      </c>
      <c r="BS86" s="9">
        <v>1.2366533333333332</v>
      </c>
      <c r="BT86" s="9">
        <v>2.5999999999999998E-4</v>
      </c>
      <c r="BU86" s="9">
        <v>0</v>
      </c>
      <c r="BV86" s="9">
        <v>0</v>
      </c>
      <c r="BW86" s="9">
        <v>0</v>
      </c>
      <c r="CT86" s="9">
        <v>123</v>
      </c>
      <c r="CU86" s="9" t="s">
        <v>54</v>
      </c>
      <c r="CV86" s="9">
        <v>0</v>
      </c>
      <c r="CW86" s="9">
        <v>0</v>
      </c>
      <c r="CX86" s="9">
        <v>0</v>
      </c>
      <c r="CY86" s="9">
        <v>1.8000000000000001E-4</v>
      </c>
      <c r="CZ86" s="9">
        <v>1.7333333333333334E-4</v>
      </c>
      <c r="DA86" s="9">
        <v>1.8000000000000001E-4</v>
      </c>
      <c r="DB86" s="9">
        <v>1.7333333333333334E-4</v>
      </c>
      <c r="DC86" s="9">
        <v>1.7333333333333334E-4</v>
      </c>
      <c r="DE86" s="25"/>
      <c r="DI86" s="26"/>
      <c r="DJ86" s="26"/>
      <c r="DK86" s="31"/>
      <c r="DL86" s="31"/>
      <c r="DM86" s="31"/>
      <c r="DN86" s="31"/>
      <c r="DO86" s="31"/>
      <c r="DP86" s="25"/>
      <c r="DT86" s="25"/>
      <c r="HD86" s="25"/>
    </row>
    <row r="87" spans="18:216" x14ac:dyDescent="0.45">
      <c r="AH87" s="1"/>
      <c r="AI87" s="1"/>
      <c r="AJ87" s="1"/>
      <c r="AK87" s="1"/>
      <c r="AL87" s="1"/>
      <c r="AM87" s="1"/>
      <c r="AN87" s="1"/>
      <c r="AO87" s="1"/>
      <c r="AP87" s="1"/>
      <c r="AQ87" s="1"/>
      <c r="BN87" s="9">
        <v>323</v>
      </c>
      <c r="BO87" s="9" t="s">
        <v>224</v>
      </c>
      <c r="BP87" s="9">
        <v>0.26650666666666667</v>
      </c>
      <c r="BQ87" s="9">
        <v>0.45699333333333336</v>
      </c>
      <c r="BR87" s="9">
        <v>0.78301333333333334</v>
      </c>
      <c r="BS87" s="9">
        <v>1.3405333333333334</v>
      </c>
      <c r="BT87" s="9">
        <v>2.2695799999999999</v>
      </c>
      <c r="BU87" s="9">
        <v>0.33432666666666666</v>
      </c>
      <c r="BV87" s="9">
        <v>0</v>
      </c>
      <c r="BW87" s="9">
        <v>0</v>
      </c>
      <c r="CT87" s="26">
        <v>132</v>
      </c>
      <c r="CU87" s="26" t="s">
        <v>229</v>
      </c>
      <c r="CV87" s="26">
        <v>0</v>
      </c>
      <c r="CW87" s="26">
        <v>0</v>
      </c>
      <c r="CX87" s="26">
        <v>0</v>
      </c>
      <c r="CY87" s="26">
        <v>0</v>
      </c>
      <c r="CZ87" s="26">
        <v>0</v>
      </c>
      <c r="DA87" s="26">
        <v>0</v>
      </c>
      <c r="DB87" s="26">
        <v>1.8120000000000001E-2</v>
      </c>
      <c r="DC87" s="26">
        <v>5.2560000000000003E-2</v>
      </c>
      <c r="DE87" s="25"/>
      <c r="DI87" s="26"/>
      <c r="DJ87" s="26"/>
      <c r="DK87" s="31"/>
      <c r="DL87" s="31"/>
      <c r="DM87" s="31"/>
      <c r="DN87" s="31"/>
      <c r="DO87" s="31"/>
      <c r="DP87" s="25"/>
      <c r="DT87" s="25"/>
      <c r="HD87" s="25"/>
    </row>
    <row r="88" spans="18:216" x14ac:dyDescent="0.45">
      <c r="AH88" s="1"/>
      <c r="AI88" s="1"/>
      <c r="AJ88" s="1"/>
      <c r="AK88" s="1"/>
      <c r="AL88" s="1"/>
      <c r="AM88" s="1"/>
      <c r="AN88" s="1"/>
      <c r="AO88" s="1"/>
      <c r="AP88" s="1"/>
      <c r="AQ88" s="1"/>
      <c r="BN88" s="9">
        <v>324</v>
      </c>
      <c r="BO88" s="9" t="s">
        <v>127</v>
      </c>
      <c r="BP88" s="9">
        <v>0</v>
      </c>
      <c r="BQ88" s="9">
        <v>0</v>
      </c>
      <c r="BR88" s="9">
        <v>0</v>
      </c>
      <c r="BS88" s="9">
        <v>0</v>
      </c>
      <c r="BT88" s="9">
        <v>0</v>
      </c>
      <c r="BU88" s="9">
        <v>0</v>
      </c>
      <c r="BV88" s="9">
        <v>0</v>
      </c>
      <c r="BW88" s="9">
        <v>1.1973333333333334E-2</v>
      </c>
      <c r="CT88" s="9">
        <v>136</v>
      </c>
      <c r="CU88" s="9" t="s">
        <v>44</v>
      </c>
      <c r="CV88" s="9">
        <v>0</v>
      </c>
      <c r="CW88" s="9">
        <v>0</v>
      </c>
      <c r="CX88" s="9">
        <v>1.044E-2</v>
      </c>
      <c r="CY88" s="9">
        <v>1.3899999999999999E-2</v>
      </c>
      <c r="CZ88" s="9">
        <v>1.4579999999999999E-2</v>
      </c>
      <c r="DA88" s="9">
        <v>1.5586666666666667E-2</v>
      </c>
      <c r="DB88" s="9">
        <v>5.1533333333333336E-3</v>
      </c>
      <c r="DC88" s="9">
        <v>1.6933333333333334E-3</v>
      </c>
      <c r="DE88" s="25"/>
      <c r="DI88" s="26"/>
      <c r="DJ88" s="26"/>
      <c r="DK88" s="31"/>
      <c r="DL88" s="31"/>
      <c r="DM88" s="31"/>
      <c r="DN88" s="31"/>
      <c r="DO88" s="31"/>
      <c r="DP88" s="25"/>
      <c r="DT88" s="25"/>
      <c r="HD88" s="25"/>
    </row>
    <row r="89" spans="18:216" x14ac:dyDescent="0.45">
      <c r="AH89" s="1"/>
      <c r="AI89" s="1"/>
      <c r="AJ89" s="1"/>
      <c r="AK89" s="1"/>
      <c r="AL89" s="1"/>
      <c r="AM89" s="1"/>
      <c r="AN89" s="1"/>
      <c r="AO89" s="1"/>
      <c r="AP89" s="1"/>
      <c r="AQ89" s="1"/>
      <c r="BN89" s="9">
        <v>325</v>
      </c>
      <c r="BO89" s="9" t="s">
        <v>83</v>
      </c>
      <c r="BP89" s="9">
        <v>4.17232</v>
      </c>
      <c r="BQ89" s="9">
        <v>4.677293333333334</v>
      </c>
      <c r="BR89" s="9">
        <v>2.757953333333333</v>
      </c>
      <c r="BS89" s="9">
        <v>0</v>
      </c>
      <c r="BT89" s="9">
        <v>0</v>
      </c>
      <c r="BU89" s="9">
        <v>0</v>
      </c>
      <c r="BV89" s="9">
        <v>0</v>
      </c>
      <c r="BW89" s="9">
        <v>0</v>
      </c>
      <c r="CT89" s="9">
        <v>137</v>
      </c>
      <c r="CU89" s="9" t="s">
        <v>72</v>
      </c>
      <c r="CV89" s="9">
        <v>0.82242000000000004</v>
      </c>
      <c r="CW89" s="9">
        <v>0.70062666666666662</v>
      </c>
      <c r="CX89" s="9">
        <v>0.69790666666666668</v>
      </c>
      <c r="CY89" s="9">
        <v>0.41263333333333335</v>
      </c>
      <c r="CZ89" s="9">
        <v>0.20626</v>
      </c>
      <c r="DA89" s="9">
        <v>5.1580000000000001E-2</v>
      </c>
      <c r="DB89" s="9">
        <v>9.4533333333333327E-3</v>
      </c>
      <c r="DC89" s="9">
        <v>0</v>
      </c>
      <c r="DE89" s="25"/>
      <c r="DI89" s="26"/>
      <c r="DJ89" s="26"/>
      <c r="DK89" s="31"/>
      <c r="DL89" s="31"/>
      <c r="DM89" s="31"/>
      <c r="DN89" s="31"/>
      <c r="DO89" s="31"/>
      <c r="DP89" s="25"/>
      <c r="DT89" s="25"/>
      <c r="HD89" s="25"/>
    </row>
    <row r="90" spans="18:216" x14ac:dyDescent="0.45">
      <c r="AH90" s="1"/>
      <c r="AI90" s="1"/>
      <c r="AJ90" s="1"/>
      <c r="AK90" s="1"/>
      <c r="AL90" s="1"/>
      <c r="AM90" s="1"/>
      <c r="AN90" s="1"/>
      <c r="AO90" s="1"/>
      <c r="AP90" s="1"/>
      <c r="AQ90" s="1"/>
      <c r="BN90" s="9">
        <v>328</v>
      </c>
      <c r="BO90" s="9" t="s">
        <v>225</v>
      </c>
      <c r="BP90" s="9">
        <v>4.6666666666666672E-4</v>
      </c>
      <c r="BQ90" s="9">
        <v>4.4666666666666672E-4</v>
      </c>
      <c r="BR90" s="9">
        <v>0.32481333333333334</v>
      </c>
      <c r="BS90" s="9">
        <v>0.54513999999999996</v>
      </c>
      <c r="BT90" s="9">
        <v>0.91261333333333328</v>
      </c>
      <c r="BU90" s="9">
        <v>1.5235466666666668</v>
      </c>
      <c r="BV90" s="9">
        <v>2.5355933333333334</v>
      </c>
      <c r="BW90" s="9">
        <v>4.2052466666666666</v>
      </c>
      <c r="CT90" s="9">
        <v>138</v>
      </c>
      <c r="CU90" s="9" t="s">
        <v>82</v>
      </c>
      <c r="CV90" s="9">
        <v>0</v>
      </c>
      <c r="CW90" s="9">
        <v>8.8333333333333337E-3</v>
      </c>
      <c r="CX90" s="9">
        <v>0.26924000000000003</v>
      </c>
      <c r="CY90" s="9">
        <v>0.6162200000000001</v>
      </c>
      <c r="CZ90" s="9">
        <v>0.78472666666666668</v>
      </c>
      <c r="DA90" s="9">
        <v>0.95297333333333334</v>
      </c>
      <c r="DB90" s="9">
        <v>1.1094133333333334</v>
      </c>
      <c r="DC90" s="9">
        <v>1.59084</v>
      </c>
      <c r="DE90" s="25"/>
      <c r="DI90" s="26"/>
      <c r="DJ90" s="26"/>
      <c r="DK90" s="31"/>
      <c r="DL90" s="31"/>
      <c r="DM90" s="31"/>
      <c r="DN90" s="31"/>
      <c r="DO90" s="31"/>
      <c r="DP90" s="25"/>
      <c r="DT90" s="25"/>
      <c r="GZ90" s="25"/>
      <c r="HA90" s="25"/>
      <c r="HB90" s="25"/>
      <c r="HC90" s="25"/>
      <c r="HD90" s="25"/>
    </row>
    <row r="91" spans="18:216" x14ac:dyDescent="0.45">
      <c r="BN91" s="9">
        <v>329</v>
      </c>
      <c r="BO91" s="9" t="s">
        <v>228</v>
      </c>
      <c r="BP91" s="9">
        <v>4.0666666666666667E-4</v>
      </c>
      <c r="BQ91" s="9">
        <v>3.9333333333333332E-4</v>
      </c>
      <c r="BR91" s="9">
        <v>0.28789999999999999</v>
      </c>
      <c r="BS91" s="9">
        <v>0.48963333333333331</v>
      </c>
      <c r="BT91" s="9">
        <v>0.83163333333333334</v>
      </c>
      <c r="BU91" s="9">
        <v>1.4105133333333333</v>
      </c>
      <c r="BV91" s="9">
        <v>2.3887066666666668</v>
      </c>
      <c r="BW91" s="9">
        <v>2.6909999999999998</v>
      </c>
      <c r="CT91" s="9">
        <v>139</v>
      </c>
      <c r="CU91" s="9" t="s">
        <v>132</v>
      </c>
      <c r="CV91" s="9">
        <v>6.6086666666666669E-2</v>
      </c>
      <c r="CW91" s="9">
        <v>6.7159999999999997E-2</v>
      </c>
      <c r="CX91" s="9">
        <v>0</v>
      </c>
      <c r="CY91" s="9">
        <v>0</v>
      </c>
      <c r="CZ91" s="9">
        <v>0</v>
      </c>
      <c r="DA91" s="9">
        <v>0</v>
      </c>
      <c r="DB91" s="9">
        <v>0</v>
      </c>
      <c r="DC91" s="9">
        <v>0</v>
      </c>
      <c r="DE91" s="25"/>
      <c r="DI91" s="26"/>
      <c r="DJ91" s="26"/>
      <c r="DK91" s="31"/>
      <c r="DL91" s="31"/>
      <c r="DM91" s="31"/>
      <c r="DN91" s="31"/>
      <c r="DO91" s="31"/>
      <c r="DP91" s="25"/>
      <c r="DT91" s="25"/>
      <c r="HD91" s="25"/>
    </row>
    <row r="92" spans="18:216" x14ac:dyDescent="0.45">
      <c r="BN92" s="9">
        <v>330</v>
      </c>
      <c r="BO92" s="9" t="s">
        <v>133</v>
      </c>
      <c r="BP92" s="9">
        <v>3.9333333333333332E-4</v>
      </c>
      <c r="BQ92" s="9">
        <v>3.8000000000000002E-4</v>
      </c>
      <c r="BR92" s="9">
        <v>0.28093333333333331</v>
      </c>
      <c r="BS92" s="9">
        <v>0.47662666666666664</v>
      </c>
      <c r="BT92" s="9">
        <v>0.16815333333333332</v>
      </c>
      <c r="BU92" s="9">
        <v>0.17479333333333333</v>
      </c>
      <c r="BV92" s="9">
        <v>0.13438</v>
      </c>
      <c r="BW92" s="9">
        <v>0</v>
      </c>
      <c r="CT92" s="9">
        <v>140</v>
      </c>
      <c r="CU92" s="9" t="s">
        <v>69</v>
      </c>
      <c r="CV92" s="9">
        <v>0</v>
      </c>
      <c r="CW92" s="9">
        <v>0</v>
      </c>
      <c r="CX92" s="9">
        <v>0</v>
      </c>
      <c r="CY92" s="9">
        <v>0</v>
      </c>
      <c r="CZ92" s="9">
        <v>0</v>
      </c>
      <c r="DA92" s="9">
        <v>5.6466666666666662E-3</v>
      </c>
      <c r="DB92" s="9">
        <v>7.7400000000000004E-3</v>
      </c>
      <c r="DC92" s="9">
        <v>0.15388666666666664</v>
      </c>
      <c r="DE92" s="25"/>
      <c r="DI92" s="26"/>
      <c r="DJ92" s="26"/>
      <c r="DK92" s="31"/>
      <c r="DL92" s="31"/>
      <c r="DM92" s="31"/>
      <c r="DN92" s="31"/>
      <c r="DO92" s="31"/>
      <c r="DP92" s="25"/>
      <c r="DT92" s="25"/>
      <c r="HD92" s="25"/>
    </row>
    <row r="93" spans="18:216" x14ac:dyDescent="0.45">
      <c r="BN93" s="9">
        <v>331</v>
      </c>
      <c r="BO93" s="9" t="s">
        <v>193</v>
      </c>
      <c r="BP93" s="9">
        <v>0</v>
      </c>
      <c r="BQ93" s="9">
        <v>0</v>
      </c>
      <c r="BR93" s="9">
        <v>0</v>
      </c>
      <c r="BS93" s="9">
        <v>0</v>
      </c>
      <c r="BT93" s="9">
        <v>0</v>
      </c>
      <c r="BU93" s="9">
        <v>9.5960000000000004E-2</v>
      </c>
      <c r="BV93" s="9">
        <v>0.5482933333333333</v>
      </c>
      <c r="BW93" s="9">
        <v>1.1594800000000001</v>
      </c>
      <c r="CT93" s="9">
        <v>142</v>
      </c>
      <c r="CU93" s="9" t="s">
        <v>150</v>
      </c>
      <c r="CV93" s="9">
        <v>0</v>
      </c>
      <c r="CW93" s="9">
        <v>8.4666666666666668E-4</v>
      </c>
      <c r="CX93" s="9">
        <v>1.7159999999999998E-2</v>
      </c>
      <c r="CY93" s="9">
        <v>3.526E-2</v>
      </c>
      <c r="CZ93" s="9">
        <v>6.7866666666666658E-2</v>
      </c>
      <c r="DA93" s="9">
        <v>0.17622666666666667</v>
      </c>
      <c r="DB93" s="9">
        <v>0.20507333333333333</v>
      </c>
      <c r="DC93" s="9">
        <v>0.24123333333333336</v>
      </c>
      <c r="DE93" s="25"/>
      <c r="DI93" s="26"/>
      <c r="DJ93" s="26"/>
      <c r="DK93" s="31"/>
      <c r="DL93" s="31"/>
      <c r="DM93" s="31"/>
      <c r="DN93" s="31"/>
      <c r="DO93" s="31"/>
      <c r="DP93" s="25"/>
      <c r="DT93" s="25"/>
      <c r="GZ93" s="25"/>
      <c r="HA93" s="25"/>
      <c r="HB93" s="25"/>
      <c r="HC93" s="25"/>
      <c r="HD93" s="25"/>
    </row>
    <row r="94" spans="18:216" x14ac:dyDescent="0.45">
      <c r="BN94" s="9">
        <v>335</v>
      </c>
      <c r="BO94" s="9" t="s">
        <v>126</v>
      </c>
      <c r="BP94" s="9">
        <v>0</v>
      </c>
      <c r="BQ94" s="9">
        <v>0</v>
      </c>
      <c r="BR94" s="9">
        <v>6.1600000000000005E-3</v>
      </c>
      <c r="BS94" s="9">
        <v>6.4066666666666661E-2</v>
      </c>
      <c r="BT94" s="9">
        <v>0.17852666666666667</v>
      </c>
      <c r="BU94" s="9">
        <v>0.5962533333333333</v>
      </c>
      <c r="BV94" s="9">
        <v>1.4224800000000002</v>
      </c>
      <c r="BW94" s="9">
        <v>1.4411866666666666</v>
      </c>
      <c r="CT94" s="9">
        <v>143</v>
      </c>
      <c r="CU94" s="9" t="s">
        <v>186</v>
      </c>
      <c r="CV94" s="9">
        <v>9.8813333333333322E-2</v>
      </c>
      <c r="CW94" s="9">
        <v>0.16551333333333332</v>
      </c>
      <c r="CX94" s="9">
        <v>0.19596</v>
      </c>
      <c r="CY94" s="9">
        <v>0.19596</v>
      </c>
      <c r="CZ94" s="9">
        <v>0.19596</v>
      </c>
      <c r="DA94" s="9">
        <v>0.19576666666666664</v>
      </c>
      <c r="DB94" s="9">
        <v>0.19466666666666665</v>
      </c>
      <c r="DC94" s="9">
        <v>0.19596</v>
      </c>
      <c r="DE94" s="25"/>
      <c r="DI94" s="26"/>
      <c r="DJ94" s="26"/>
      <c r="DK94" s="31"/>
      <c r="DL94" s="31"/>
      <c r="DM94" s="31"/>
      <c r="DN94" s="31"/>
      <c r="DO94" s="31"/>
      <c r="DP94" s="25"/>
      <c r="DQ94" s="25"/>
      <c r="DR94" s="25"/>
      <c r="DS94" s="25"/>
      <c r="DT94" s="25"/>
    </row>
    <row r="95" spans="18:216" x14ac:dyDescent="0.45">
      <c r="BN95" s="9">
        <v>336</v>
      </c>
      <c r="BO95" s="9" t="s">
        <v>135</v>
      </c>
      <c r="BP95" s="9">
        <v>0</v>
      </c>
      <c r="BQ95" s="9">
        <v>0</v>
      </c>
      <c r="BR95" s="9">
        <v>0</v>
      </c>
      <c r="BS95" s="9">
        <v>0</v>
      </c>
      <c r="BT95" s="9">
        <v>0</v>
      </c>
      <c r="BU95" s="9">
        <v>0</v>
      </c>
      <c r="BV95" s="9">
        <v>2.8053333333333333E-2</v>
      </c>
      <c r="BW95" s="9">
        <v>0.18167999999999998</v>
      </c>
      <c r="CT95" s="9">
        <v>144</v>
      </c>
      <c r="CU95" s="9" t="s">
        <v>140</v>
      </c>
      <c r="CV95" s="9">
        <v>0</v>
      </c>
      <c r="CW95" s="9">
        <v>0</v>
      </c>
      <c r="CX95" s="9">
        <v>3.0733333333333333E-3</v>
      </c>
      <c r="CY95" s="9">
        <v>4.3333333333333331E-3</v>
      </c>
      <c r="CZ95" s="9">
        <v>4.2633333333333329E-2</v>
      </c>
      <c r="DA95" s="9">
        <v>4.9266666666666667E-2</v>
      </c>
      <c r="DB95" s="9">
        <v>4.9273333333333336E-2</v>
      </c>
      <c r="DC95" s="9">
        <v>4.8706666666666669E-2</v>
      </c>
      <c r="DE95" s="25"/>
      <c r="DI95" s="26"/>
      <c r="DJ95" s="26"/>
      <c r="DK95" s="31"/>
      <c r="DL95" s="31"/>
      <c r="DM95" s="31"/>
      <c r="DN95" s="31"/>
      <c r="DO95" s="31"/>
      <c r="DP95" s="25"/>
    </row>
    <row r="96" spans="18:216" x14ac:dyDescent="0.45">
      <c r="BN96" s="9">
        <v>337</v>
      </c>
      <c r="BO96" s="9" t="s">
        <v>142</v>
      </c>
      <c r="BP96" s="9">
        <v>0</v>
      </c>
      <c r="BQ96" s="9">
        <v>0</v>
      </c>
      <c r="BR96" s="9">
        <v>0</v>
      </c>
      <c r="BS96" s="9">
        <v>0</v>
      </c>
      <c r="BT96" s="9">
        <v>0</v>
      </c>
      <c r="BU96" s="9">
        <v>0</v>
      </c>
      <c r="BV96" s="9">
        <v>1.11E-2</v>
      </c>
      <c r="BW96" s="9">
        <v>0.10968000000000001</v>
      </c>
      <c r="CT96" s="9">
        <v>146</v>
      </c>
      <c r="CU96" s="9" t="s">
        <v>61</v>
      </c>
      <c r="CV96" s="9">
        <v>0</v>
      </c>
      <c r="CW96" s="9">
        <v>0</v>
      </c>
      <c r="CX96" s="9">
        <v>4.4753333333333332E-2</v>
      </c>
      <c r="CY96" s="9">
        <v>6.000666666666666E-2</v>
      </c>
      <c r="CZ96" s="9">
        <v>7.4806666666666674E-2</v>
      </c>
      <c r="DA96" s="9">
        <v>7.8840000000000007E-2</v>
      </c>
      <c r="DB96" s="9">
        <v>7.8820000000000001E-2</v>
      </c>
      <c r="DC96" s="9">
        <v>7.5906666666666664E-2</v>
      </c>
      <c r="DE96" s="25"/>
      <c r="DI96" s="26"/>
      <c r="DJ96" s="26"/>
      <c r="DK96" s="31"/>
      <c r="DL96" s="31"/>
      <c r="DM96" s="31"/>
      <c r="DN96" s="31"/>
      <c r="DO96" s="31"/>
      <c r="DP96" s="25"/>
    </row>
    <row r="97" spans="66:120" x14ac:dyDescent="0.45">
      <c r="BN97" s="9">
        <v>338</v>
      </c>
      <c r="BO97" s="9" t="s">
        <v>49</v>
      </c>
      <c r="BP97" s="9">
        <v>32.940513333333335</v>
      </c>
      <c r="BQ97" s="9">
        <v>32.592840000000002</v>
      </c>
      <c r="BR97" s="9">
        <v>29.594373333333333</v>
      </c>
      <c r="BS97" s="9">
        <v>36.364360000000005</v>
      </c>
      <c r="BT97" s="9">
        <v>34.002606666666665</v>
      </c>
      <c r="BU97" s="9">
        <v>29.222446666666666</v>
      </c>
      <c r="BV97" s="9">
        <v>27.434973333333335</v>
      </c>
      <c r="BW97" s="9">
        <v>14.227873333333333</v>
      </c>
      <c r="CT97" s="9">
        <v>147</v>
      </c>
      <c r="CU97" s="9" t="s">
        <v>147</v>
      </c>
      <c r="CV97" s="9">
        <v>0.30840000000000001</v>
      </c>
      <c r="CW97" s="9">
        <v>0.24672000000000002</v>
      </c>
      <c r="CX97" s="9">
        <v>0.18504000000000001</v>
      </c>
      <c r="CY97" s="9">
        <v>0.12336666666666667</v>
      </c>
      <c r="CZ97" s="9">
        <v>6.1686666666666667E-2</v>
      </c>
      <c r="DA97" s="9">
        <v>0</v>
      </c>
      <c r="DB97" s="9">
        <v>0</v>
      </c>
      <c r="DC97" s="9">
        <v>0</v>
      </c>
      <c r="DE97" s="25"/>
      <c r="DK97" s="25"/>
      <c r="DL97" s="25"/>
      <c r="DM97" s="25"/>
      <c r="DN97" s="25"/>
      <c r="DO97" s="25"/>
      <c r="DP97" s="25"/>
    </row>
    <row r="98" spans="66:120" x14ac:dyDescent="0.45">
      <c r="BN98" s="9">
        <v>339</v>
      </c>
      <c r="BO98" s="9" t="s">
        <v>180</v>
      </c>
      <c r="BP98" s="9">
        <v>0.78571333333333337</v>
      </c>
      <c r="BQ98" s="9">
        <v>1.8393799999999998</v>
      </c>
      <c r="BR98" s="9">
        <v>3.1692199999999997</v>
      </c>
      <c r="BS98" s="9">
        <v>5.2880266666666662</v>
      </c>
      <c r="BT98" s="9">
        <v>8.569093333333333</v>
      </c>
      <c r="BU98" s="9">
        <v>13.68496</v>
      </c>
      <c r="BV98" s="9">
        <v>21.510459999999998</v>
      </c>
      <c r="BW98" s="9">
        <v>33.071966666666668</v>
      </c>
      <c r="CT98" s="9">
        <v>148</v>
      </c>
      <c r="CU98" s="9" t="s">
        <v>179</v>
      </c>
      <c r="CV98" s="9">
        <v>5.1560000000000002E-2</v>
      </c>
      <c r="CW98" s="9">
        <v>9.4280000000000003E-2</v>
      </c>
      <c r="CX98" s="9">
        <v>9.4280000000000003E-2</v>
      </c>
      <c r="CY98" s="9">
        <v>9.4280000000000003E-2</v>
      </c>
      <c r="CZ98" s="9">
        <v>9.4280000000000003E-2</v>
      </c>
      <c r="DA98" s="9">
        <v>9.4280000000000003E-2</v>
      </c>
      <c r="DB98" s="9">
        <v>4.8780000000000004E-2</v>
      </c>
      <c r="DC98" s="9">
        <v>5.8939999999999992E-2</v>
      </c>
      <c r="DE98" s="25"/>
      <c r="DP98" s="25"/>
    </row>
    <row r="99" spans="66:120" x14ac:dyDescent="0.45">
      <c r="BN99" s="26">
        <v>341</v>
      </c>
      <c r="BO99" s="26" t="s">
        <v>270</v>
      </c>
      <c r="BP99" s="26">
        <v>0.71675999999999995</v>
      </c>
      <c r="BQ99" s="26">
        <v>1.0036266666666667</v>
      </c>
      <c r="BR99" s="26">
        <v>0.80735999999999997</v>
      </c>
      <c r="BS99" s="26">
        <v>0.76225333333333334</v>
      </c>
      <c r="BT99" s="26">
        <v>0.7337933333333333</v>
      </c>
      <c r="BU99" s="26">
        <v>0.71675999999999995</v>
      </c>
      <c r="BV99" s="26">
        <v>1.0036266666666667</v>
      </c>
      <c r="BW99" s="26">
        <v>0.80735999999999997</v>
      </c>
      <c r="CT99" s="9">
        <v>151</v>
      </c>
      <c r="CU99" s="9" t="s">
        <v>101</v>
      </c>
      <c r="CV99" s="9">
        <v>0</v>
      </c>
      <c r="CW99" s="9">
        <v>0</v>
      </c>
      <c r="CX99" s="9">
        <v>0.36464666666666667</v>
      </c>
      <c r="CY99" s="9">
        <v>1.1592733333333334</v>
      </c>
      <c r="CZ99" s="26">
        <v>1.9027133333333333</v>
      </c>
      <c r="DA99" s="26">
        <v>2.5866466666666668</v>
      </c>
      <c r="DB99" s="26">
        <v>3.1030600000000002</v>
      </c>
      <c r="DC99" s="26">
        <v>3.5687466666666667</v>
      </c>
      <c r="DE99" s="25"/>
      <c r="DP99" s="25"/>
    </row>
    <row r="100" spans="66:120" x14ac:dyDescent="0.45">
      <c r="BN100" s="26">
        <v>342</v>
      </c>
      <c r="BO100" s="26" t="s">
        <v>271</v>
      </c>
      <c r="BP100" s="26">
        <v>1.0402</v>
      </c>
      <c r="BQ100" s="26">
        <v>0.25633333333333336</v>
      </c>
      <c r="BR100" s="26">
        <v>0.96122666666666667</v>
      </c>
      <c r="BS100" s="26">
        <v>0.89596666666666669</v>
      </c>
      <c r="BT100" s="26">
        <v>0.90605333333333327</v>
      </c>
      <c r="BU100" s="26">
        <v>1.5064466666666667</v>
      </c>
      <c r="BV100" s="26">
        <v>0.25550666666666666</v>
      </c>
      <c r="BW100" s="26">
        <v>0.96038666666666661</v>
      </c>
      <c r="CT100" s="26">
        <v>152</v>
      </c>
      <c r="CU100" s="26" t="s">
        <v>110</v>
      </c>
      <c r="CV100" s="26">
        <v>0</v>
      </c>
      <c r="CW100" s="26">
        <v>0</v>
      </c>
      <c r="CX100" s="26">
        <v>0</v>
      </c>
      <c r="CY100" s="26">
        <v>0</v>
      </c>
      <c r="CZ100" s="26">
        <v>0</v>
      </c>
      <c r="DA100" s="26">
        <v>1.0666666666666667E-4</v>
      </c>
      <c r="DB100" s="26">
        <v>1.1593333333333332E-2</v>
      </c>
      <c r="DC100" s="26">
        <v>0.10107333333333333</v>
      </c>
      <c r="DE100" s="25"/>
      <c r="DP100" s="25"/>
    </row>
    <row r="101" spans="66:120" x14ac:dyDescent="0.45">
      <c r="BN101" s="26">
        <v>343</v>
      </c>
      <c r="BO101" s="26" t="s">
        <v>268</v>
      </c>
      <c r="BP101" s="26">
        <v>0.65513333333333335</v>
      </c>
      <c r="BQ101" s="26">
        <v>1.0794933333333334</v>
      </c>
      <c r="BR101" s="26">
        <v>0.66160666666666668</v>
      </c>
      <c r="BS101" s="26">
        <v>0.64292000000000005</v>
      </c>
      <c r="BT101" s="26">
        <v>0.71058666666666659</v>
      </c>
      <c r="BU101" s="26">
        <v>0.73065999999999998</v>
      </c>
      <c r="BV101" s="26">
        <v>0.28237333333333337</v>
      </c>
      <c r="BW101" s="26">
        <v>0.65555333333333332</v>
      </c>
      <c r="CT101" s="26">
        <v>153</v>
      </c>
      <c r="CU101" s="26" t="s">
        <v>91</v>
      </c>
      <c r="CV101" s="26">
        <v>0.86089999999999989</v>
      </c>
      <c r="CW101" s="26">
        <v>0.86089999999999989</v>
      </c>
      <c r="CX101" s="26">
        <v>0.68755999999999995</v>
      </c>
      <c r="CY101" s="26">
        <v>0.68755999999999995</v>
      </c>
      <c r="CZ101" s="26">
        <v>0.35465999999999998</v>
      </c>
      <c r="DA101" s="26">
        <v>0.11729999999999999</v>
      </c>
      <c r="DB101" s="26">
        <v>0.11729999999999999</v>
      </c>
      <c r="DC101" s="26">
        <v>0.11692666666666668</v>
      </c>
      <c r="DE101" s="25"/>
      <c r="DP101" s="25"/>
    </row>
    <row r="102" spans="66:120" x14ac:dyDescent="0.45">
      <c r="BN102" s="9">
        <v>352</v>
      </c>
      <c r="BO102" s="9" t="s">
        <v>272</v>
      </c>
      <c r="BP102" s="9">
        <v>16.801806666666668</v>
      </c>
      <c r="BQ102" s="9">
        <v>18.609153333333335</v>
      </c>
      <c r="BR102" s="9">
        <v>18.609200000000001</v>
      </c>
      <c r="BS102" s="9">
        <v>18.334033333333334</v>
      </c>
      <c r="BT102" s="9">
        <v>21.035466666666668</v>
      </c>
      <c r="BU102" s="9">
        <v>26.421719999999997</v>
      </c>
      <c r="BV102" s="9">
        <v>29.438006666666666</v>
      </c>
      <c r="BW102" s="9">
        <v>37.163293333333328</v>
      </c>
      <c r="CT102" s="26">
        <v>158</v>
      </c>
      <c r="CU102" s="26" t="s">
        <v>118</v>
      </c>
      <c r="CV102" s="26">
        <v>0</v>
      </c>
      <c r="CW102" s="26">
        <v>0</v>
      </c>
      <c r="CX102" s="26">
        <v>0</v>
      </c>
      <c r="CY102" s="26">
        <v>0</v>
      </c>
      <c r="CZ102" s="26">
        <v>1.1333333333333334E-4</v>
      </c>
      <c r="DA102" s="26">
        <v>4.5386666666666665E-2</v>
      </c>
      <c r="DB102" s="26">
        <v>6.0373333333333327E-2</v>
      </c>
      <c r="DC102" s="26">
        <v>0.35611333333333334</v>
      </c>
      <c r="DE102" s="25"/>
      <c r="DP102" s="25"/>
    </row>
    <row r="103" spans="66:120" x14ac:dyDescent="0.45">
      <c r="CT103" s="26">
        <v>165</v>
      </c>
      <c r="CU103" s="26" t="s">
        <v>34</v>
      </c>
      <c r="CV103" s="26">
        <v>9.0206666666666671E-2</v>
      </c>
      <c r="CW103" s="26">
        <v>7.6826666666666668E-2</v>
      </c>
      <c r="CX103" s="26">
        <v>6.7546666666666658E-2</v>
      </c>
      <c r="CY103" s="26">
        <v>4.1419999999999998E-2</v>
      </c>
      <c r="CZ103" s="26">
        <v>1.8046666666666666E-2</v>
      </c>
      <c r="DA103" s="26">
        <v>0</v>
      </c>
      <c r="DB103" s="26">
        <v>0</v>
      </c>
      <c r="DC103" s="26">
        <v>0</v>
      </c>
      <c r="DE103" s="25"/>
      <c r="DP103" s="25"/>
    </row>
    <row r="104" spans="66:120" x14ac:dyDescent="0.45">
      <c r="CT104" s="26">
        <v>166</v>
      </c>
      <c r="CU104" s="26" t="s">
        <v>171</v>
      </c>
      <c r="CV104" s="26">
        <v>0.40828666666666669</v>
      </c>
      <c r="CW104" s="26">
        <v>0.78909999999999991</v>
      </c>
      <c r="CX104" s="26">
        <v>0.75700000000000001</v>
      </c>
      <c r="CY104" s="26">
        <v>0.72489999999999999</v>
      </c>
      <c r="CZ104" s="26">
        <v>0.4129133333333333</v>
      </c>
      <c r="DA104" s="26">
        <v>5.8666666666666665E-4</v>
      </c>
      <c r="DB104" s="26">
        <v>1.03E-2</v>
      </c>
      <c r="DC104" s="26">
        <v>0.55365333333333333</v>
      </c>
      <c r="DE104" s="25"/>
      <c r="DP104" s="25"/>
    </row>
    <row r="105" spans="66:120" x14ac:dyDescent="0.45">
      <c r="CT105" s="26">
        <v>167</v>
      </c>
      <c r="CU105" s="26" t="s">
        <v>174</v>
      </c>
      <c r="CV105" s="26">
        <v>0</v>
      </c>
      <c r="CW105" s="26">
        <v>0</v>
      </c>
      <c r="CX105" s="26">
        <v>0</v>
      </c>
      <c r="CY105" s="26">
        <v>0</v>
      </c>
      <c r="CZ105" s="26">
        <v>0</v>
      </c>
      <c r="DA105" s="26">
        <v>3.6000000000000003E-3</v>
      </c>
      <c r="DB105" s="26">
        <v>1.3766666666666667E-2</v>
      </c>
      <c r="DC105" s="26">
        <v>0.57199999999999995</v>
      </c>
      <c r="DE105" s="25"/>
      <c r="DP105" s="25"/>
    </row>
    <row r="106" spans="66:120" x14ac:dyDescent="0.45">
      <c r="CT106" s="26">
        <v>170</v>
      </c>
      <c r="CU106" s="26" t="s">
        <v>168</v>
      </c>
      <c r="CV106" s="26">
        <v>0.14845333333333333</v>
      </c>
      <c r="CW106" s="26">
        <v>0.20549999999999999</v>
      </c>
      <c r="CX106" s="26">
        <v>0.22241333333333335</v>
      </c>
      <c r="CY106" s="26">
        <v>0.21468666666666669</v>
      </c>
      <c r="CZ106" s="26">
        <v>0.17817333333333332</v>
      </c>
      <c r="DA106" s="26">
        <v>0.15089333333333332</v>
      </c>
      <c r="DB106" s="26">
        <v>0.14712666666666666</v>
      </c>
      <c r="DC106" s="26">
        <v>0.2215</v>
      </c>
      <c r="DE106" s="25"/>
      <c r="DK106" s="25"/>
      <c r="DL106" s="25"/>
      <c r="DM106" s="25"/>
      <c r="DN106" s="25"/>
      <c r="DO106" s="25"/>
      <c r="DP106" s="25"/>
    </row>
    <row r="107" spans="66:120" x14ac:dyDescent="0.45">
      <c r="CT107" s="26">
        <v>171</v>
      </c>
      <c r="CU107" s="26" t="s">
        <v>48</v>
      </c>
      <c r="CV107" s="26">
        <v>1.4261066666666666</v>
      </c>
      <c r="CW107" s="26">
        <v>0.92466000000000004</v>
      </c>
      <c r="CX107" s="26">
        <v>0.45244666666666672</v>
      </c>
      <c r="CY107" s="26">
        <v>0.14333333333333334</v>
      </c>
      <c r="CZ107" s="26">
        <v>0</v>
      </c>
      <c r="DA107" s="26">
        <v>0</v>
      </c>
      <c r="DB107" s="26">
        <v>0</v>
      </c>
      <c r="DC107" s="26">
        <v>0</v>
      </c>
      <c r="DE107" s="25"/>
      <c r="DP107" s="25"/>
    </row>
    <row r="108" spans="66:120" x14ac:dyDescent="0.45">
      <c r="CT108" s="26">
        <v>175</v>
      </c>
      <c r="CU108" s="26" t="s">
        <v>163</v>
      </c>
      <c r="CV108" s="26">
        <v>0</v>
      </c>
      <c r="CW108" s="26">
        <v>0</v>
      </c>
      <c r="CX108" s="26">
        <v>1.9199999999999998E-3</v>
      </c>
      <c r="CY108" s="26">
        <v>1.2653333333333334E-2</v>
      </c>
      <c r="CZ108" s="26">
        <v>1.2706666666666668E-2</v>
      </c>
      <c r="DA108" s="26">
        <v>3.0439999999999998E-2</v>
      </c>
      <c r="DB108" s="26">
        <v>3.7186666666666666E-2</v>
      </c>
      <c r="DC108" s="26">
        <v>8.7253333333333322E-2</v>
      </c>
      <c r="DE108" s="25"/>
      <c r="DP108" s="25"/>
    </row>
    <row r="109" spans="66:120" x14ac:dyDescent="0.45">
      <c r="CT109" s="9">
        <v>211</v>
      </c>
      <c r="CU109" s="9" t="s">
        <v>254</v>
      </c>
      <c r="CV109" s="9">
        <v>2.8666666666666662E-4</v>
      </c>
      <c r="CW109" s="9">
        <v>8.1333333333333333E-4</v>
      </c>
      <c r="CX109" s="9">
        <v>2.4133333333333333E-3</v>
      </c>
      <c r="CY109" s="9">
        <v>4.8866666666666668E-3</v>
      </c>
      <c r="CZ109" s="9">
        <v>1.0693333333333334E-2</v>
      </c>
      <c r="DA109" s="9">
        <v>1.5313333333333335E-2</v>
      </c>
      <c r="DB109" s="9">
        <v>2.1700000000000001E-2</v>
      </c>
      <c r="DC109" s="9">
        <v>3.5093333333333337E-2</v>
      </c>
      <c r="DE109" s="25"/>
      <c r="DP109" s="25"/>
    </row>
    <row r="110" spans="66:120" x14ac:dyDescent="0.45">
      <c r="CT110" s="9">
        <v>259</v>
      </c>
      <c r="CU110" s="9" t="s">
        <v>182</v>
      </c>
      <c r="CV110" s="9">
        <v>0.11264666666666666</v>
      </c>
      <c r="CW110" s="9">
        <v>0.29986000000000002</v>
      </c>
      <c r="CX110" s="9">
        <v>0.29986000000000002</v>
      </c>
      <c r="CY110" s="9">
        <v>0.29986000000000002</v>
      </c>
      <c r="CZ110" s="26">
        <v>0.29986000000000002</v>
      </c>
      <c r="DA110" s="26">
        <v>0.18721333333333334</v>
      </c>
      <c r="DB110" s="26">
        <v>0</v>
      </c>
      <c r="DC110" s="26">
        <v>0</v>
      </c>
      <c r="DE110" s="25"/>
      <c r="DP110" s="25"/>
    </row>
    <row r="111" spans="66:120" x14ac:dyDescent="0.45">
      <c r="CT111" s="26">
        <v>264</v>
      </c>
      <c r="CU111" s="26" t="s">
        <v>115</v>
      </c>
      <c r="CV111" s="26">
        <v>5.5286666666666665E-2</v>
      </c>
      <c r="CW111" s="26">
        <v>4.0953333333333335E-2</v>
      </c>
      <c r="CX111" s="26">
        <v>2.8666666666666667E-2</v>
      </c>
      <c r="CY111" s="26">
        <v>1.9793333333333333E-2</v>
      </c>
      <c r="CZ111" s="26">
        <v>1.0919999999999999E-2</v>
      </c>
      <c r="DA111" s="26">
        <v>0</v>
      </c>
      <c r="DB111" s="26">
        <v>0</v>
      </c>
      <c r="DC111" s="26">
        <v>0</v>
      </c>
      <c r="DE111" s="25"/>
      <c r="DK111" s="25"/>
      <c r="DL111" s="25"/>
      <c r="DM111" s="25"/>
      <c r="DN111" s="25"/>
      <c r="DO111" s="25"/>
      <c r="DP111" s="25"/>
    </row>
    <row r="112" spans="66:120" x14ac:dyDescent="0.45">
      <c r="CT112" s="9">
        <v>270</v>
      </c>
      <c r="CU112" s="9" t="s">
        <v>260</v>
      </c>
      <c r="CV112" s="9">
        <v>0</v>
      </c>
      <c r="CW112" s="9">
        <v>0</v>
      </c>
      <c r="CX112" s="9">
        <v>0</v>
      </c>
      <c r="CY112" s="9">
        <v>0</v>
      </c>
      <c r="CZ112" s="9">
        <v>0</v>
      </c>
      <c r="DA112" s="9">
        <v>0</v>
      </c>
      <c r="DB112" s="9">
        <v>7.9333333333333328E-4</v>
      </c>
      <c r="DC112" s="9">
        <v>0.16980666666666666</v>
      </c>
      <c r="DE112" s="25"/>
    </row>
    <row r="113" spans="98:109" x14ac:dyDescent="0.45">
      <c r="CT113" s="9">
        <v>273</v>
      </c>
      <c r="CU113" s="9" t="s">
        <v>261</v>
      </c>
      <c r="CV113" s="9">
        <v>0.22532666666666668</v>
      </c>
      <c r="CW113" s="9">
        <v>0.23066666666666669</v>
      </c>
      <c r="CX113" s="9">
        <v>0.23613999999999999</v>
      </c>
      <c r="CY113" s="9">
        <v>0.24174000000000001</v>
      </c>
      <c r="CZ113" s="9">
        <v>0.24747333333333335</v>
      </c>
      <c r="DA113" s="9">
        <v>0.25334666666666666</v>
      </c>
      <c r="DB113" s="9">
        <v>0.25935333333333332</v>
      </c>
      <c r="DC113" s="9">
        <v>0.26550666666666667</v>
      </c>
      <c r="DE113" s="25"/>
    </row>
    <row r="114" spans="98:109" x14ac:dyDescent="0.45">
      <c r="CT114" s="9">
        <v>274</v>
      </c>
      <c r="CU114" s="9" t="s">
        <v>183</v>
      </c>
      <c r="CV114" s="9">
        <v>0</v>
      </c>
      <c r="CW114" s="9">
        <v>0</v>
      </c>
      <c r="CX114" s="9">
        <v>7.2800000000000009E-3</v>
      </c>
      <c r="CY114" s="9">
        <v>2.0066666666666667E-2</v>
      </c>
      <c r="CZ114" s="9">
        <v>4.2599999999999999E-2</v>
      </c>
      <c r="DA114" s="9">
        <v>7.5080000000000008E-2</v>
      </c>
      <c r="DB114" s="9">
        <v>0.10882</v>
      </c>
      <c r="DC114" s="9">
        <v>9.7446666666666668E-2</v>
      </c>
      <c r="DE114" s="25"/>
    </row>
    <row r="115" spans="98:109" x14ac:dyDescent="0.45">
      <c r="CT115" s="9">
        <v>275</v>
      </c>
      <c r="CU115" s="9" t="s">
        <v>262</v>
      </c>
      <c r="CV115" s="9">
        <v>2.0453333333333334E-2</v>
      </c>
      <c r="CW115" s="9">
        <v>2.0066666666666667E-2</v>
      </c>
      <c r="CX115" s="9">
        <v>1.969333333333333E-2</v>
      </c>
      <c r="CY115" s="9">
        <v>1.932E-2</v>
      </c>
      <c r="CZ115" s="9">
        <v>1.8953333333333332E-2</v>
      </c>
      <c r="DA115" s="9">
        <v>1.8593333333333333E-2</v>
      </c>
      <c r="DB115" s="9">
        <v>1.8246666666666668E-2</v>
      </c>
      <c r="DC115" s="9">
        <v>1.7899999999999999E-2</v>
      </c>
      <c r="DE115" s="25"/>
    </row>
    <row r="116" spans="98:109" x14ac:dyDescent="0.45">
      <c r="CT116" s="9">
        <v>276</v>
      </c>
      <c r="CU116" s="9" t="s">
        <v>263</v>
      </c>
      <c r="CV116" s="9">
        <v>6.5466666666666668E-3</v>
      </c>
      <c r="CW116" s="9">
        <v>6.4266666666666665E-3</v>
      </c>
      <c r="CX116" s="9">
        <v>6.3E-3</v>
      </c>
      <c r="CY116" s="9">
        <v>6.1866666666666667E-3</v>
      </c>
      <c r="CZ116" s="9">
        <v>6.0666666666666673E-3</v>
      </c>
      <c r="DA116" s="9">
        <v>5.953333333333333E-3</v>
      </c>
      <c r="DB116" s="9">
        <v>5.8399999999999997E-3</v>
      </c>
      <c r="DC116" s="9">
        <v>5.7266666666666664E-3</v>
      </c>
      <c r="DE116" s="25"/>
    </row>
    <row r="117" spans="98:109" x14ac:dyDescent="0.45">
      <c r="CT117" s="9">
        <v>277</v>
      </c>
      <c r="CU117" s="9" t="s">
        <v>247</v>
      </c>
      <c r="CV117" s="9">
        <v>0.32732</v>
      </c>
      <c r="CW117" s="9">
        <v>0.56771333333333329</v>
      </c>
      <c r="CX117" s="9">
        <v>0.78753333333333331</v>
      </c>
      <c r="CY117" s="9">
        <v>0.89520666666666671</v>
      </c>
      <c r="CZ117" s="9">
        <v>1.1374200000000001</v>
      </c>
      <c r="DA117" s="9">
        <v>1.4115</v>
      </c>
      <c r="DB117" s="9">
        <v>1.4227266666666667</v>
      </c>
      <c r="DC117" s="9">
        <v>1.4301533333333334</v>
      </c>
      <c r="DD117" s="25"/>
      <c r="DE117" s="25"/>
    </row>
    <row r="118" spans="98:109" x14ac:dyDescent="0.45">
      <c r="CT118" s="9">
        <v>278</v>
      </c>
      <c r="CU118" s="9" t="s">
        <v>249</v>
      </c>
      <c r="CV118" s="9">
        <v>5.7139999999999996E-2</v>
      </c>
      <c r="CW118" s="9">
        <v>0.17096666666666666</v>
      </c>
      <c r="CX118" s="9">
        <v>0.17132666666666668</v>
      </c>
      <c r="CY118" s="9">
        <v>0.17471999999999999</v>
      </c>
      <c r="CZ118" s="9">
        <v>0.18538666666666667</v>
      </c>
      <c r="DA118" s="9">
        <v>0.19058666666666668</v>
      </c>
      <c r="DB118" s="9">
        <v>0.19417333333333334</v>
      </c>
      <c r="DC118" s="9">
        <v>0.20069333333333333</v>
      </c>
    </row>
    <row r="119" spans="98:109" x14ac:dyDescent="0.45">
      <c r="CT119" s="9">
        <v>279</v>
      </c>
      <c r="CU119" s="9" t="s">
        <v>264</v>
      </c>
      <c r="CV119" s="9">
        <v>9.6133333333333331E-3</v>
      </c>
      <c r="CW119" s="9">
        <v>9.4333333333333335E-3</v>
      </c>
      <c r="CX119" s="9">
        <v>9.2533333333333322E-3</v>
      </c>
      <c r="CY119" s="9">
        <v>9.0800000000000013E-3</v>
      </c>
      <c r="CZ119" s="9">
        <v>8.9066666666666669E-3</v>
      </c>
      <c r="DA119" s="9">
        <v>8.7399999999999995E-3</v>
      </c>
      <c r="DB119" s="9">
        <v>8.5733333333333338E-3</v>
      </c>
      <c r="DC119" s="9">
        <v>8.4133333333333334E-3</v>
      </c>
    </row>
    <row r="120" spans="98:109" x14ac:dyDescent="0.45">
      <c r="CT120" s="9">
        <v>280</v>
      </c>
      <c r="CU120" s="9" t="s">
        <v>265</v>
      </c>
      <c r="CV120" s="9">
        <v>7.8466666666666667E-3</v>
      </c>
      <c r="CW120" s="9">
        <v>7.7000000000000002E-3</v>
      </c>
      <c r="CX120" s="9">
        <v>7.5533333333333338E-3</v>
      </c>
      <c r="CY120" s="9">
        <v>7.4133333333333343E-3</v>
      </c>
      <c r="CZ120" s="9">
        <v>7.273333333333333E-3</v>
      </c>
      <c r="DA120" s="9">
        <v>7.1333333333333335E-3</v>
      </c>
      <c r="DB120" s="9">
        <v>7.0000000000000001E-3</v>
      </c>
      <c r="DC120" s="9">
        <v>6.8666666666666668E-3</v>
      </c>
    </row>
    <row r="121" spans="98:109" x14ac:dyDescent="0.45">
      <c r="CT121" s="9">
        <v>281</v>
      </c>
      <c r="CU121" s="9" t="s">
        <v>207</v>
      </c>
      <c r="CV121" s="9">
        <v>6.333333333333333E-4</v>
      </c>
      <c r="CW121" s="9">
        <v>2.6800000000000001E-3</v>
      </c>
      <c r="CX121" s="9">
        <v>6.7333333333333334E-3</v>
      </c>
      <c r="CY121" s="9">
        <v>1.3559999999999999E-2</v>
      </c>
      <c r="CZ121" s="9">
        <v>2.4806666666666668E-2</v>
      </c>
      <c r="DA121" s="9">
        <v>2.6380000000000001E-2</v>
      </c>
      <c r="DB121" s="9">
        <v>2.5940000000000001E-2</v>
      </c>
      <c r="DC121" s="9">
        <v>1.2646666666666667E-2</v>
      </c>
    </row>
    <row r="122" spans="98:109" x14ac:dyDescent="0.45">
      <c r="CT122" s="9">
        <v>283</v>
      </c>
      <c r="CU122" s="9" t="s">
        <v>210</v>
      </c>
      <c r="CV122" s="9">
        <v>2.7066666666666667E-3</v>
      </c>
      <c r="CW122" s="9">
        <v>7.4799999999999997E-3</v>
      </c>
      <c r="CX122" s="9">
        <v>1.5893333333333332E-2</v>
      </c>
      <c r="CY122" s="9">
        <v>2.8006666666666666E-2</v>
      </c>
      <c r="CZ122" s="9">
        <v>4.9353333333333339E-2</v>
      </c>
      <c r="DA122" s="9">
        <v>6.7833333333333343E-2</v>
      </c>
      <c r="DB122" s="9">
        <v>5.4953333333333333E-2</v>
      </c>
      <c r="DC122" s="9">
        <v>2.8833333333333336E-2</v>
      </c>
    </row>
    <row r="123" spans="98:109" x14ac:dyDescent="0.45">
      <c r="CT123" s="9">
        <v>284</v>
      </c>
      <c r="CU123" s="9" t="s">
        <v>62</v>
      </c>
      <c r="CV123" s="9">
        <v>4.8719999999999999E-2</v>
      </c>
      <c r="CW123" s="9">
        <v>0.10591333333333333</v>
      </c>
      <c r="CX123" s="9">
        <v>0.14928666666666668</v>
      </c>
      <c r="CY123" s="9">
        <v>0.12249333333333333</v>
      </c>
      <c r="CZ123" s="9">
        <v>7.1786666666666665E-2</v>
      </c>
      <c r="DA123" s="9">
        <v>2.8406666666666667E-2</v>
      </c>
      <c r="DB123" s="9">
        <v>6.4799999999999996E-3</v>
      </c>
      <c r="DC123" s="9">
        <v>0</v>
      </c>
    </row>
    <row r="124" spans="98:109" x14ac:dyDescent="0.45">
      <c r="CT124" s="9">
        <v>287</v>
      </c>
      <c r="CU124" s="9" t="s">
        <v>212</v>
      </c>
      <c r="CV124" s="9">
        <v>0</v>
      </c>
      <c r="CW124" s="9">
        <v>0</v>
      </c>
      <c r="CX124" s="9">
        <v>2.7399999999999998E-3</v>
      </c>
      <c r="CY124" s="9">
        <v>7.5266666666666667E-3</v>
      </c>
      <c r="CZ124" s="9">
        <v>1.5966666666666667E-2</v>
      </c>
      <c r="DA124" s="9">
        <v>2.8140000000000002E-2</v>
      </c>
      <c r="DB124" s="9">
        <v>4.9593333333333336E-2</v>
      </c>
      <c r="DC124" s="9">
        <v>8.7393333333333337E-2</v>
      </c>
    </row>
    <row r="125" spans="98:109" x14ac:dyDescent="0.45">
      <c r="CT125" s="9">
        <v>288</v>
      </c>
      <c r="CU125" s="9" t="s">
        <v>216</v>
      </c>
      <c r="CV125" s="9">
        <v>0</v>
      </c>
      <c r="CW125" s="9">
        <v>0</v>
      </c>
      <c r="CX125" s="9">
        <v>2.7399999999999998E-3</v>
      </c>
      <c r="CY125" s="9">
        <v>7.5266666666666667E-3</v>
      </c>
      <c r="CZ125" s="9">
        <v>1.5966666666666667E-2</v>
      </c>
      <c r="DA125" s="9">
        <v>2.8140000000000002E-2</v>
      </c>
      <c r="DB125" s="9">
        <v>4.9593333333333336E-2</v>
      </c>
      <c r="DC125" s="9">
        <v>7.3433333333333337E-2</v>
      </c>
    </row>
    <row r="126" spans="98:109" x14ac:dyDescent="0.45">
      <c r="CT126" s="9">
        <v>289</v>
      </c>
      <c r="CU126" s="9" t="s">
        <v>141</v>
      </c>
      <c r="CV126" s="9">
        <v>0</v>
      </c>
      <c r="CW126" s="9">
        <v>0</v>
      </c>
      <c r="CX126" s="9">
        <v>2.7399999999999998E-3</v>
      </c>
      <c r="CY126" s="9">
        <v>7.5266666666666667E-3</v>
      </c>
      <c r="CZ126" s="9">
        <v>1.5699999999999999E-2</v>
      </c>
      <c r="DA126" s="9">
        <v>2.1126666666666669E-2</v>
      </c>
      <c r="DB126" s="9">
        <v>2.1226666666666668E-2</v>
      </c>
      <c r="DC126" s="9">
        <v>1.304E-2</v>
      </c>
    </row>
    <row r="127" spans="98:109" x14ac:dyDescent="0.45">
      <c r="CT127" s="26">
        <v>290</v>
      </c>
      <c r="CU127" s="26" t="s">
        <v>266</v>
      </c>
      <c r="CV127" s="26">
        <v>2.8320000000000001E-2</v>
      </c>
      <c r="CW127" s="26">
        <v>2.7786666666666668E-2</v>
      </c>
      <c r="CX127" s="26">
        <v>2.7260000000000003E-2</v>
      </c>
      <c r="CY127" s="26">
        <v>2.6746666666666665E-2</v>
      </c>
      <c r="CZ127" s="26">
        <v>2.6239999999999999E-2</v>
      </c>
      <c r="DA127" s="26">
        <v>2.5746666666666668E-2</v>
      </c>
      <c r="DB127" s="26">
        <v>2.5260000000000001E-2</v>
      </c>
      <c r="DC127" s="26">
        <v>2.4786666666666665E-2</v>
      </c>
    </row>
    <row r="128" spans="98:109" x14ac:dyDescent="0.45">
      <c r="CT128" s="9">
        <v>291</v>
      </c>
      <c r="CU128" s="9" t="s">
        <v>267</v>
      </c>
      <c r="CV128" s="9">
        <v>0.36479333333333336</v>
      </c>
      <c r="CW128" s="9">
        <v>0.41094666666666668</v>
      </c>
      <c r="CX128" s="9">
        <v>0.45710000000000001</v>
      </c>
      <c r="CY128" s="9">
        <v>0.50145999999999991</v>
      </c>
      <c r="CZ128" s="9">
        <v>0.54279333333333335</v>
      </c>
      <c r="DA128" s="9">
        <v>0.59840666666666664</v>
      </c>
      <c r="DB128" s="9">
        <v>0.66896</v>
      </c>
      <c r="DC128" s="9">
        <v>0.73107333333333335</v>
      </c>
    </row>
    <row r="129" spans="98:107" x14ac:dyDescent="0.45">
      <c r="CT129" s="9">
        <v>292</v>
      </c>
      <c r="CU129" s="9" t="s">
        <v>230</v>
      </c>
      <c r="CV129" s="9">
        <v>1.9266666666666666E-3</v>
      </c>
      <c r="CW129" s="9">
        <v>6.96E-3</v>
      </c>
      <c r="CX129" s="9">
        <v>1.7413333333333333E-2</v>
      </c>
      <c r="CY129" s="9">
        <v>3.187333333333333E-2</v>
      </c>
      <c r="CZ129" s="9">
        <v>2.6839999999999999E-2</v>
      </c>
      <c r="DA129" s="9">
        <v>1.6386666666666667E-2</v>
      </c>
      <c r="DB129" s="9">
        <v>0</v>
      </c>
      <c r="DC129" s="9">
        <v>0</v>
      </c>
    </row>
    <row r="130" spans="98:107" x14ac:dyDescent="0.45">
      <c r="CT130" s="9">
        <v>294</v>
      </c>
      <c r="CU130" s="9" t="s">
        <v>231</v>
      </c>
      <c r="CV130" s="9">
        <v>5.8466666666666667E-3</v>
      </c>
      <c r="CW130" s="9">
        <v>1.6139999999999998E-2</v>
      </c>
      <c r="CX130" s="9">
        <v>3.4333333333333334E-2</v>
      </c>
      <c r="CY130" s="9">
        <v>6.0933333333333339E-2</v>
      </c>
      <c r="CZ130" s="9">
        <v>6.2773333333333334E-2</v>
      </c>
      <c r="DA130" s="9">
        <v>4.4580000000000002E-2</v>
      </c>
      <c r="DB130" s="9">
        <v>1.2133333333333333E-2</v>
      </c>
      <c r="DC130" s="9">
        <v>0</v>
      </c>
    </row>
    <row r="131" spans="98:107" x14ac:dyDescent="0.45">
      <c r="CT131" s="9">
        <v>295</v>
      </c>
      <c r="CU131" s="9" t="s">
        <v>196</v>
      </c>
      <c r="CV131" s="9">
        <v>0</v>
      </c>
      <c r="CW131" s="9">
        <v>4.7999999999999996E-4</v>
      </c>
      <c r="CX131" s="9">
        <v>3.2533333333333333E-3</v>
      </c>
      <c r="CY131" s="9">
        <v>1.1313333333333333E-2</v>
      </c>
      <c r="CZ131" s="9">
        <v>2.6346666666666668E-2</v>
      </c>
      <c r="DA131" s="9">
        <v>5.0939999999999999E-2</v>
      </c>
      <c r="DB131" s="9">
        <v>9.1113333333333338E-2</v>
      </c>
      <c r="DC131" s="9">
        <v>0.14429333333333333</v>
      </c>
    </row>
    <row r="132" spans="98:107" x14ac:dyDescent="0.45">
      <c r="CT132" s="9">
        <v>298</v>
      </c>
      <c r="CU132" s="9" t="s">
        <v>102</v>
      </c>
      <c r="CV132" s="9">
        <v>0.32518000000000002</v>
      </c>
      <c r="CW132" s="9">
        <v>0.29491333333333336</v>
      </c>
      <c r="CX132" s="9">
        <v>0.23635333333333336</v>
      </c>
      <c r="CY132" s="9">
        <v>0.14660666666666666</v>
      </c>
      <c r="CZ132" s="9">
        <v>6.1159999999999999E-2</v>
      </c>
      <c r="DA132" s="9">
        <v>4.0066666666666662E-3</v>
      </c>
      <c r="DB132" s="9">
        <v>0</v>
      </c>
      <c r="DC132" s="9">
        <v>0</v>
      </c>
    </row>
    <row r="133" spans="98:107" x14ac:dyDescent="0.45">
      <c r="CT133" s="9">
        <v>300</v>
      </c>
      <c r="CU133" s="9" t="s">
        <v>232</v>
      </c>
      <c r="CV133" s="9">
        <v>0</v>
      </c>
      <c r="CW133" s="9">
        <v>0</v>
      </c>
      <c r="CX133" s="9">
        <v>6.4799999999999996E-3</v>
      </c>
      <c r="CY133" s="9">
        <v>1.7860000000000001E-2</v>
      </c>
      <c r="CZ133" s="9">
        <v>3.6053333333333333E-2</v>
      </c>
      <c r="DA133" s="9">
        <v>6.0533333333333335E-2</v>
      </c>
      <c r="DB133" s="9">
        <v>4.9553333333333331E-2</v>
      </c>
      <c r="DC133" s="9">
        <v>3.1353333333333337E-2</v>
      </c>
    </row>
    <row r="134" spans="98:107" x14ac:dyDescent="0.45">
      <c r="CT134" s="9">
        <v>301</v>
      </c>
      <c r="CU134" s="9" t="s">
        <v>233</v>
      </c>
      <c r="CV134" s="9">
        <v>0</v>
      </c>
      <c r="CW134" s="9">
        <v>0</v>
      </c>
      <c r="CX134" s="9">
        <v>6.4533333333333335E-3</v>
      </c>
      <c r="CY134" s="9">
        <v>1.7806666666666669E-2</v>
      </c>
      <c r="CZ134" s="9">
        <v>3.7733333333333334E-2</v>
      </c>
      <c r="DA134" s="9">
        <v>4.0486666666666671E-2</v>
      </c>
      <c r="DB134" s="9">
        <v>2.9126666666666665E-2</v>
      </c>
      <c r="DC134" s="9">
        <v>9.1933333333333329E-3</v>
      </c>
    </row>
    <row r="135" spans="98:107" x14ac:dyDescent="0.45">
      <c r="CT135" s="9">
        <v>302</v>
      </c>
      <c r="CU135" s="9" t="s">
        <v>148</v>
      </c>
      <c r="CV135" s="9">
        <v>0</v>
      </c>
      <c r="CW135" s="9">
        <v>0</v>
      </c>
      <c r="CX135" s="9">
        <v>6.4866666666666666E-3</v>
      </c>
      <c r="CY135" s="9">
        <v>1.2266666666666665E-2</v>
      </c>
      <c r="CZ135" s="9">
        <v>1.478E-2</v>
      </c>
      <c r="DA135" s="9">
        <v>8.3199999999999993E-3</v>
      </c>
      <c r="DB135" s="9">
        <v>2.5266666666666666E-3</v>
      </c>
      <c r="DC135" s="9">
        <v>0</v>
      </c>
    </row>
    <row r="136" spans="98:107" x14ac:dyDescent="0.45">
      <c r="CT136" s="9">
        <v>303</v>
      </c>
      <c r="CU136" s="9" t="s">
        <v>187</v>
      </c>
      <c r="CV136" s="9">
        <v>0</v>
      </c>
      <c r="CW136" s="9">
        <v>0</v>
      </c>
      <c r="CX136" s="9">
        <v>0</v>
      </c>
      <c r="CY136" s="9">
        <v>0</v>
      </c>
      <c r="CZ136" s="9">
        <v>0</v>
      </c>
      <c r="DA136" s="9">
        <v>0</v>
      </c>
      <c r="DB136" s="9">
        <v>0</v>
      </c>
      <c r="DC136" s="9">
        <v>2.48E-3</v>
      </c>
    </row>
    <row r="137" spans="98:107" x14ac:dyDescent="0.45">
      <c r="CT137" s="9">
        <v>304</v>
      </c>
      <c r="CU137" s="9" t="s">
        <v>190</v>
      </c>
      <c r="CV137" s="9">
        <v>0</v>
      </c>
      <c r="CW137" s="9">
        <v>0</v>
      </c>
      <c r="CX137" s="9">
        <v>0</v>
      </c>
      <c r="CY137" s="9">
        <v>0</v>
      </c>
      <c r="CZ137" s="9">
        <v>0</v>
      </c>
      <c r="DA137" s="9">
        <v>0</v>
      </c>
      <c r="DB137" s="9">
        <v>0</v>
      </c>
      <c r="DC137" s="9">
        <v>3.4466666666666666E-2</v>
      </c>
    </row>
    <row r="138" spans="98:107" x14ac:dyDescent="0.45">
      <c r="CT138" s="9">
        <v>307</v>
      </c>
      <c r="CU138" s="9" t="s">
        <v>111</v>
      </c>
      <c r="CV138" s="9">
        <v>2.376E-2</v>
      </c>
      <c r="CW138" s="9">
        <v>3.6160000000000005E-2</v>
      </c>
      <c r="CX138" s="9">
        <v>3.0393333333333335E-2</v>
      </c>
      <c r="CY138" s="9">
        <v>6.0420000000000001E-2</v>
      </c>
      <c r="CZ138" s="9">
        <v>0.21134</v>
      </c>
      <c r="DA138" s="9">
        <v>0.46435999999999999</v>
      </c>
      <c r="DB138" s="9">
        <v>0.65693333333333337</v>
      </c>
      <c r="DC138" s="9">
        <v>0.60787333333333327</v>
      </c>
    </row>
    <row r="139" spans="98:107" x14ac:dyDescent="0.45">
      <c r="CT139" s="9">
        <v>308</v>
      </c>
      <c r="CU139" s="9" t="s">
        <v>119</v>
      </c>
      <c r="CV139" s="9">
        <v>5.0700000000000002E-2</v>
      </c>
      <c r="CW139" s="9">
        <v>7.7153333333333338E-2</v>
      </c>
      <c r="CX139" s="9">
        <v>5.688E-2</v>
      </c>
      <c r="CY139" s="9">
        <v>1.5873333333333337E-2</v>
      </c>
      <c r="CZ139" s="9">
        <v>0</v>
      </c>
      <c r="DA139" s="9">
        <v>0.12403333333333334</v>
      </c>
      <c r="DB139" s="9">
        <v>0.72275333333333336</v>
      </c>
      <c r="DC139" s="9">
        <v>2.02352</v>
      </c>
    </row>
    <row r="140" spans="98:107" x14ac:dyDescent="0.45">
      <c r="CT140" s="9">
        <v>309</v>
      </c>
      <c r="CU140" s="9" t="s">
        <v>113</v>
      </c>
      <c r="CV140" s="9">
        <v>0</v>
      </c>
      <c r="CW140" s="9">
        <v>0</v>
      </c>
      <c r="CX140" s="9">
        <v>0</v>
      </c>
      <c r="CY140" s="9">
        <v>0</v>
      </c>
      <c r="CZ140" s="9">
        <v>0</v>
      </c>
      <c r="DA140" s="9">
        <v>0</v>
      </c>
      <c r="DB140" s="9">
        <v>3.5740000000000001E-2</v>
      </c>
      <c r="DC140" s="9">
        <v>0.28803333333333331</v>
      </c>
    </row>
    <row r="141" spans="98:107" x14ac:dyDescent="0.45">
      <c r="CT141" s="9">
        <v>311</v>
      </c>
      <c r="CU141" s="9" t="s">
        <v>120</v>
      </c>
      <c r="CV141" s="9">
        <v>0</v>
      </c>
      <c r="CW141" s="9">
        <v>0</v>
      </c>
      <c r="CX141" s="9">
        <v>0</v>
      </c>
      <c r="CY141" s="9">
        <v>0</v>
      </c>
      <c r="CZ141" s="9">
        <v>0</v>
      </c>
      <c r="DA141" s="9">
        <v>0</v>
      </c>
      <c r="DB141" s="9">
        <v>1.3819999999999999E-2</v>
      </c>
      <c r="DC141" s="9">
        <v>8.3699999999999997E-2</v>
      </c>
    </row>
    <row r="142" spans="98:107" x14ac:dyDescent="0.45">
      <c r="CT142" s="9">
        <v>313</v>
      </c>
      <c r="CU142" s="9" t="s">
        <v>19</v>
      </c>
      <c r="CV142" s="9">
        <v>3.7432133333333333</v>
      </c>
      <c r="CW142" s="9">
        <v>3.9404733333333337</v>
      </c>
      <c r="CX142" s="9">
        <v>4.1203799999999999</v>
      </c>
      <c r="CY142" s="9">
        <v>4.0589399999999998</v>
      </c>
      <c r="CZ142" s="9">
        <v>3.7254400000000003</v>
      </c>
      <c r="DA142" s="9">
        <v>3.2293799999999999</v>
      </c>
      <c r="DB142" s="9">
        <v>2.5890866666666668</v>
      </c>
      <c r="DC142" s="9">
        <v>1.9358066666666665</v>
      </c>
    </row>
    <row r="143" spans="98:107" x14ac:dyDescent="0.45">
      <c r="CT143" s="9">
        <v>314</v>
      </c>
      <c r="CU143" s="9" t="s">
        <v>35</v>
      </c>
      <c r="CV143" s="9">
        <v>7.9870066666666659</v>
      </c>
      <c r="CW143" s="9">
        <v>8.4081133333333344</v>
      </c>
      <c r="CX143" s="9">
        <v>8.8121933333333331</v>
      </c>
      <c r="CY143" s="9">
        <v>8.8991533333333344</v>
      </c>
      <c r="CZ143" s="9">
        <v>8.8619000000000003</v>
      </c>
      <c r="DA143" s="9">
        <v>8.8628066666666676</v>
      </c>
      <c r="DB143" s="9">
        <v>8.2292666666666676</v>
      </c>
      <c r="DC143" s="9">
        <v>6.3538399999999999</v>
      </c>
    </row>
    <row r="144" spans="98:107" x14ac:dyDescent="0.45">
      <c r="CT144" s="9">
        <v>315</v>
      </c>
      <c r="CU144" s="9" t="s">
        <v>155</v>
      </c>
      <c r="CV144" s="9">
        <v>0</v>
      </c>
      <c r="CW144" s="9">
        <v>0</v>
      </c>
      <c r="CX144" s="9">
        <v>0</v>
      </c>
      <c r="CY144" s="9">
        <v>0</v>
      </c>
      <c r="CZ144" s="9">
        <v>0</v>
      </c>
      <c r="DA144" s="9">
        <v>0</v>
      </c>
      <c r="DB144" s="9">
        <v>7.3800000000000004E-2</v>
      </c>
      <c r="DC144" s="9">
        <v>0.56974000000000002</v>
      </c>
    </row>
    <row r="145" spans="98:107" x14ac:dyDescent="0.45">
      <c r="CT145" s="9">
        <v>316</v>
      </c>
      <c r="CU145" s="9" t="s">
        <v>160</v>
      </c>
      <c r="CV145" s="9">
        <v>0</v>
      </c>
      <c r="CW145" s="9">
        <v>0</v>
      </c>
      <c r="CX145" s="9">
        <v>0</v>
      </c>
      <c r="CY145" s="9">
        <v>0</v>
      </c>
      <c r="CZ145" s="9">
        <v>0</v>
      </c>
      <c r="DA145" s="9">
        <v>0</v>
      </c>
      <c r="DB145" s="9">
        <v>0</v>
      </c>
      <c r="DC145" s="9">
        <v>0.19157333333333335</v>
      </c>
    </row>
    <row r="146" spans="98:107" x14ac:dyDescent="0.45">
      <c r="CT146" s="9">
        <v>317</v>
      </c>
      <c r="CU146" s="9" t="s">
        <v>164</v>
      </c>
      <c r="CV146" s="9">
        <v>0</v>
      </c>
      <c r="CW146" s="9">
        <v>0</v>
      </c>
      <c r="CX146" s="9">
        <v>0</v>
      </c>
      <c r="CY146" s="9">
        <v>0</v>
      </c>
      <c r="CZ146" s="9">
        <v>0</v>
      </c>
      <c r="DA146" s="9">
        <v>7.606666666666667E-3</v>
      </c>
      <c r="DB146" s="9">
        <v>0.28466666666666668</v>
      </c>
      <c r="DC146" s="9">
        <v>0.58798666666666666</v>
      </c>
    </row>
    <row r="147" spans="98:107" x14ac:dyDescent="0.45">
      <c r="CT147" s="9">
        <v>318</v>
      </c>
      <c r="CU147" s="9" t="s">
        <v>169</v>
      </c>
      <c r="CV147" s="9">
        <v>0</v>
      </c>
      <c r="CW147" s="9">
        <v>0</v>
      </c>
      <c r="CX147" s="9">
        <v>0</v>
      </c>
      <c r="CY147" s="9">
        <v>0</v>
      </c>
      <c r="CZ147" s="9">
        <v>0</v>
      </c>
      <c r="DA147" s="9">
        <v>0</v>
      </c>
      <c r="DB147" s="9">
        <v>8.5266666666666657E-2</v>
      </c>
      <c r="DC147" s="9">
        <v>0.58695999999999993</v>
      </c>
    </row>
    <row r="148" spans="98:107" x14ac:dyDescent="0.45">
      <c r="CT148" s="9">
        <v>319</v>
      </c>
      <c r="CU148" s="9" t="s">
        <v>172</v>
      </c>
      <c r="CV148" s="9">
        <v>0</v>
      </c>
      <c r="CW148" s="9">
        <v>0</v>
      </c>
      <c r="CX148" s="9">
        <v>5.5733333333333329E-3</v>
      </c>
      <c r="CY148" s="9">
        <v>5.8346666666666672E-2</v>
      </c>
      <c r="CZ148" s="9">
        <v>0.21581999999999998</v>
      </c>
      <c r="DA148" s="9">
        <v>0.52566666666666662</v>
      </c>
      <c r="DB148" s="9">
        <v>0.68245999999999996</v>
      </c>
      <c r="DC148" s="9">
        <v>0.46875333333333336</v>
      </c>
    </row>
    <row r="149" spans="98:107" x14ac:dyDescent="0.45">
      <c r="CT149" s="9">
        <v>320</v>
      </c>
      <c r="CU149" s="9" t="s">
        <v>175</v>
      </c>
      <c r="CV149" s="9">
        <v>0</v>
      </c>
      <c r="CW149" s="9">
        <v>0</v>
      </c>
      <c r="CX149" s="9">
        <v>0</v>
      </c>
      <c r="CY149" s="9">
        <v>0</v>
      </c>
      <c r="CZ149" s="9">
        <v>0</v>
      </c>
      <c r="DA149" s="9">
        <v>3.3186666666666663E-2</v>
      </c>
      <c r="DB149" s="9">
        <v>0.13002</v>
      </c>
      <c r="DC149" s="9">
        <v>0.12499333333333333</v>
      </c>
    </row>
    <row r="150" spans="98:107" x14ac:dyDescent="0.45">
      <c r="CT150" s="9">
        <v>321</v>
      </c>
      <c r="CU150" s="9" t="s">
        <v>219</v>
      </c>
      <c r="CV150" s="9">
        <v>3.3166666666666664E-2</v>
      </c>
      <c r="CW150" s="9">
        <v>9.1620000000000007E-2</v>
      </c>
      <c r="CX150" s="9">
        <v>0.19462666666666667</v>
      </c>
      <c r="CY150" s="9">
        <v>0.34300666666666668</v>
      </c>
      <c r="CZ150" s="9">
        <v>0.59139999999999993</v>
      </c>
      <c r="DA150" s="9">
        <v>0.89827999999999997</v>
      </c>
      <c r="DB150" s="9">
        <v>0.84219999999999995</v>
      </c>
      <c r="DC150" s="9">
        <v>0.53535333333333335</v>
      </c>
    </row>
    <row r="151" spans="98:107" x14ac:dyDescent="0.45">
      <c r="CT151" s="9">
        <v>322</v>
      </c>
      <c r="CU151" s="9" t="s">
        <v>222</v>
      </c>
      <c r="CV151" s="9">
        <v>3.3166666666666664E-2</v>
      </c>
      <c r="CW151" s="9">
        <v>9.1620000000000007E-2</v>
      </c>
      <c r="CX151" s="9">
        <v>0.19462666666666667</v>
      </c>
      <c r="CY151" s="9">
        <v>0.31524000000000002</v>
      </c>
      <c r="CZ151" s="9">
        <v>0.25682000000000005</v>
      </c>
      <c r="DA151" s="9">
        <v>0.15381333333333333</v>
      </c>
      <c r="DB151" s="9">
        <v>0</v>
      </c>
      <c r="DC151" s="9">
        <v>0</v>
      </c>
    </row>
    <row r="152" spans="98:107" x14ac:dyDescent="0.45">
      <c r="CT152" s="9">
        <v>323</v>
      </c>
      <c r="CU152" s="9" t="s">
        <v>224</v>
      </c>
      <c r="CV152" s="9">
        <v>3.3166666666666664E-2</v>
      </c>
      <c r="CW152" s="9">
        <v>9.1620000000000007E-2</v>
      </c>
      <c r="CX152" s="9">
        <v>0.19462666666666667</v>
      </c>
      <c r="CY152" s="9">
        <v>0.34300666666666668</v>
      </c>
      <c r="CZ152" s="9">
        <v>0.60122000000000009</v>
      </c>
      <c r="DA152" s="9">
        <v>0.54631333333333332</v>
      </c>
      <c r="DB152" s="9">
        <v>0.36476666666666668</v>
      </c>
      <c r="DC152" s="9">
        <v>4.8106666666666666E-2</v>
      </c>
    </row>
    <row r="153" spans="98:107" x14ac:dyDescent="0.45">
      <c r="CT153" s="9">
        <v>325</v>
      </c>
      <c r="CU153" s="9" t="s">
        <v>83</v>
      </c>
      <c r="CV153" s="9">
        <v>0.51501333333333332</v>
      </c>
      <c r="CW153" s="9">
        <v>1.10788</v>
      </c>
      <c r="CX153" s="9">
        <v>1.4671133333333335</v>
      </c>
      <c r="CY153" s="9">
        <v>0.95209999999999995</v>
      </c>
      <c r="CZ153" s="9">
        <v>0.35923333333333329</v>
      </c>
      <c r="DA153" s="9">
        <v>0</v>
      </c>
      <c r="DB153" s="9">
        <v>0</v>
      </c>
      <c r="DC153" s="9">
        <v>0</v>
      </c>
    </row>
    <row r="154" spans="98:107" x14ac:dyDescent="0.45">
      <c r="CT154" s="9">
        <v>328</v>
      </c>
      <c r="CU154" s="9" t="s">
        <v>225</v>
      </c>
      <c r="CV154" s="9">
        <v>0</v>
      </c>
      <c r="CW154" s="9">
        <v>0</v>
      </c>
      <c r="CX154" s="9">
        <v>3.3320000000000002E-2</v>
      </c>
      <c r="CY154" s="9">
        <v>9.1840000000000005E-2</v>
      </c>
      <c r="CZ154" s="9">
        <v>0.19501333333333332</v>
      </c>
      <c r="DA154" s="9">
        <v>0.34367999999999999</v>
      </c>
      <c r="DB154" s="9">
        <v>0.60568</v>
      </c>
      <c r="DC154" s="9">
        <v>1.0674066666666666</v>
      </c>
    </row>
    <row r="155" spans="98:107" x14ac:dyDescent="0.45">
      <c r="CT155" s="9">
        <v>329</v>
      </c>
      <c r="CU155" s="9" t="s">
        <v>228</v>
      </c>
      <c r="CV155" s="9">
        <v>0</v>
      </c>
      <c r="CW155" s="9">
        <v>0</v>
      </c>
      <c r="CX155" s="9">
        <v>3.3320000000000002E-2</v>
      </c>
      <c r="CY155" s="9">
        <v>9.1840000000000005E-2</v>
      </c>
      <c r="CZ155" s="9">
        <v>0.19501333333333332</v>
      </c>
      <c r="DA155" s="9">
        <v>0.34367999999999999</v>
      </c>
      <c r="DB155" s="9">
        <v>0.60568</v>
      </c>
      <c r="DC155" s="9">
        <v>0.87890000000000001</v>
      </c>
    </row>
    <row r="156" spans="98:107" x14ac:dyDescent="0.45">
      <c r="CT156" s="9">
        <v>330</v>
      </c>
      <c r="CU156" s="9" t="s">
        <v>133</v>
      </c>
      <c r="CV156" s="9">
        <v>0</v>
      </c>
      <c r="CW156" s="9">
        <v>0</v>
      </c>
      <c r="CX156" s="9">
        <v>3.3320000000000002E-2</v>
      </c>
      <c r="CY156" s="9">
        <v>9.1653333333333323E-2</v>
      </c>
      <c r="CZ156" s="9">
        <v>0.11296666666666667</v>
      </c>
      <c r="DA156" s="9">
        <v>0.10277333333333334</v>
      </c>
      <c r="DB156" s="9">
        <v>6.2813333333333332E-2</v>
      </c>
      <c r="DC156" s="9">
        <v>4.1460000000000004E-2</v>
      </c>
    </row>
    <row r="157" spans="98:107" x14ac:dyDescent="0.45">
      <c r="CT157" s="9">
        <v>331</v>
      </c>
      <c r="CU157" s="9" t="s">
        <v>193</v>
      </c>
      <c r="CV157" s="9">
        <v>0</v>
      </c>
      <c r="CW157" s="9">
        <v>0</v>
      </c>
      <c r="CX157" s="9">
        <v>0</v>
      </c>
      <c r="CY157" s="9">
        <v>0</v>
      </c>
      <c r="CZ157" s="9">
        <v>0</v>
      </c>
      <c r="DA157" s="9">
        <v>1.7333333333333335E-3</v>
      </c>
      <c r="DB157" s="9">
        <v>1.35E-2</v>
      </c>
      <c r="DC157" s="9">
        <v>4.4313333333333337E-2</v>
      </c>
    </row>
    <row r="158" spans="98:107" x14ac:dyDescent="0.45">
      <c r="CT158" s="9">
        <v>335</v>
      </c>
      <c r="CU158" s="9" t="s">
        <v>126</v>
      </c>
      <c r="CV158" s="9">
        <v>0</v>
      </c>
      <c r="CW158" s="9">
        <v>0</v>
      </c>
      <c r="CX158" s="9">
        <v>1.4666666666666666E-4</v>
      </c>
      <c r="CY158" s="9">
        <v>1.74E-3</v>
      </c>
      <c r="CZ158" s="9">
        <v>6.3733333333333333E-3</v>
      </c>
      <c r="DA158" s="9">
        <v>2.2486666666666669E-2</v>
      </c>
      <c r="DB158" s="9">
        <v>6.1900000000000004E-2</v>
      </c>
      <c r="DC158" s="9">
        <v>0.10149333333333334</v>
      </c>
    </row>
    <row r="159" spans="98:107" x14ac:dyDescent="0.45">
      <c r="CT159" s="9">
        <v>336</v>
      </c>
      <c r="CU159" s="9" t="s">
        <v>135</v>
      </c>
      <c r="CV159" s="9">
        <v>0</v>
      </c>
      <c r="CW159" s="9">
        <v>0</v>
      </c>
      <c r="CX159" s="9">
        <v>0</v>
      </c>
      <c r="CY159" s="9">
        <v>0</v>
      </c>
      <c r="CZ159" s="9">
        <v>0</v>
      </c>
      <c r="DA159" s="9">
        <v>0</v>
      </c>
      <c r="DB159" s="9">
        <v>4.8666666666666666E-4</v>
      </c>
      <c r="DC159" s="9">
        <v>4.4533333333333334E-3</v>
      </c>
    </row>
    <row r="160" spans="98:107" x14ac:dyDescent="0.45">
      <c r="CT160" s="9">
        <v>337</v>
      </c>
      <c r="CU160" s="9" t="s">
        <v>142</v>
      </c>
      <c r="CV160" s="9">
        <v>0</v>
      </c>
      <c r="CW160" s="9">
        <v>0</v>
      </c>
      <c r="CX160" s="9">
        <v>0</v>
      </c>
      <c r="CY160" s="9">
        <v>0</v>
      </c>
      <c r="CZ160" s="9">
        <v>0</v>
      </c>
      <c r="DA160" s="9">
        <v>0</v>
      </c>
      <c r="DB160" s="9">
        <v>1.5333333333333334E-4</v>
      </c>
      <c r="DC160" s="9">
        <v>1.98E-3</v>
      </c>
    </row>
    <row r="161" spans="98:107" x14ac:dyDescent="0.45">
      <c r="CT161" s="9">
        <v>338</v>
      </c>
      <c r="CU161" s="9" t="s">
        <v>49</v>
      </c>
      <c r="CV161" s="9">
        <v>2.2786533333333332</v>
      </c>
      <c r="CW161" s="9">
        <v>2.5709266666666668</v>
      </c>
      <c r="CX161" s="9">
        <v>2.7875399999999999</v>
      </c>
      <c r="CY161" s="9">
        <v>2.9317333333333333</v>
      </c>
      <c r="CZ161" s="9">
        <v>3.0189866666666667</v>
      </c>
      <c r="DA161" s="9">
        <v>3.05104</v>
      </c>
      <c r="DB161" s="9">
        <v>2.8260399999999999</v>
      </c>
      <c r="DC161" s="9">
        <v>2.2451400000000001</v>
      </c>
    </row>
    <row r="162" spans="98:107" x14ac:dyDescent="0.45">
      <c r="CT162" s="9">
        <v>339</v>
      </c>
      <c r="CU162" s="9" t="s">
        <v>180</v>
      </c>
      <c r="CV162" s="9">
        <v>1.4793333333333332E-2</v>
      </c>
      <c r="CW162" s="9">
        <v>5.1220000000000002E-2</v>
      </c>
      <c r="CX162" s="9">
        <v>0.11758</v>
      </c>
      <c r="CY162" s="9">
        <v>0.22062666666666667</v>
      </c>
      <c r="CZ162" s="9">
        <v>0.38895333333333337</v>
      </c>
      <c r="DA162" s="9">
        <v>0.67645999999999995</v>
      </c>
      <c r="DB162" s="9">
        <v>1.1675933333333335</v>
      </c>
      <c r="DC162" s="9">
        <v>2.0031333333333334</v>
      </c>
    </row>
    <row r="163" spans="98:107" x14ac:dyDescent="0.45">
      <c r="CT163" s="9">
        <v>340</v>
      </c>
      <c r="CU163" s="9" t="s">
        <v>269</v>
      </c>
      <c r="CV163" s="9">
        <v>1.3779999999999999</v>
      </c>
      <c r="CW163" s="9">
        <v>1.1024</v>
      </c>
      <c r="CX163" s="9">
        <v>0.82679999999999998</v>
      </c>
      <c r="CY163" s="9">
        <v>0.55120000000000002</v>
      </c>
      <c r="CZ163" s="9">
        <v>0.27560000000000001</v>
      </c>
      <c r="DA163" s="9">
        <v>0</v>
      </c>
      <c r="DB163" s="9">
        <v>0</v>
      </c>
      <c r="DC163" s="9">
        <v>0</v>
      </c>
    </row>
    <row r="164" spans="98:107" x14ac:dyDescent="0.45">
      <c r="CT164" s="9">
        <v>345</v>
      </c>
      <c r="CU164" s="9" t="s">
        <v>289</v>
      </c>
      <c r="CV164" s="9">
        <v>1.5333333333333334E-4</v>
      </c>
      <c r="CW164" s="9">
        <v>5.4666666666666665E-4</v>
      </c>
      <c r="CX164" s="9">
        <v>1.2800000000000001E-3</v>
      </c>
      <c r="CY164" s="9">
        <v>2.4599999999999999E-3</v>
      </c>
      <c r="CZ164" s="9">
        <v>4.4466666666666673E-3</v>
      </c>
      <c r="DA164" s="9">
        <v>7.9266666666666669E-3</v>
      </c>
      <c r="DB164" s="9">
        <v>1.4033333333333333E-2</v>
      </c>
      <c r="DC164" s="9">
        <v>2.4720000000000002E-2</v>
      </c>
    </row>
    <row r="165" spans="98:107" x14ac:dyDescent="0.45">
      <c r="CT165" s="9">
        <v>352</v>
      </c>
      <c r="CU165" s="9" t="s">
        <v>272</v>
      </c>
      <c r="CV165" s="9">
        <v>1.4408999999999998</v>
      </c>
      <c r="CW165" s="9">
        <v>1.6231933333333335</v>
      </c>
      <c r="CX165" s="9">
        <v>1.8054866666666665</v>
      </c>
      <c r="CY165" s="9">
        <v>1.9807066666666666</v>
      </c>
      <c r="CZ165" s="9">
        <v>2.1439733333333333</v>
      </c>
      <c r="DA165" s="9">
        <v>2.3636333333333335</v>
      </c>
      <c r="DB165" s="9">
        <v>2.6423200000000002</v>
      </c>
      <c r="DC165" s="9">
        <v>2.8876666666666666</v>
      </c>
    </row>
    <row r="166" spans="98:107" x14ac:dyDescent="0.45">
      <c r="CT166" s="9">
        <v>353</v>
      </c>
      <c r="CU166" s="9" t="s">
        <v>273</v>
      </c>
      <c r="CV166" s="9">
        <v>0.12719999999999998</v>
      </c>
      <c r="CW166" s="9">
        <v>1.3973333333333334E-2</v>
      </c>
      <c r="CX166" s="9">
        <v>1.2206666666666666E-2</v>
      </c>
      <c r="CY166" s="9">
        <v>9.7466666666666656E-3</v>
      </c>
      <c r="CZ166" s="9">
        <v>1.6133333333333334E-3</v>
      </c>
      <c r="DA166" s="9">
        <v>0</v>
      </c>
      <c r="DB166" s="9">
        <v>0</v>
      </c>
      <c r="DC166" s="9">
        <v>0</v>
      </c>
    </row>
    <row r="167" spans="98:107" x14ac:dyDescent="0.45">
      <c r="CT167" s="26">
        <v>361</v>
      </c>
      <c r="CU167" s="26" t="s">
        <v>23</v>
      </c>
      <c r="CV167" s="26">
        <v>0</v>
      </c>
      <c r="CW167" s="26">
        <v>8.2666666666666663E-4</v>
      </c>
      <c r="CX167" s="26">
        <v>4.1533333333333335E-3</v>
      </c>
      <c r="CY167" s="26">
        <v>9.2066666666666668E-3</v>
      </c>
      <c r="CZ167" s="26">
        <v>6.2400000000000008E-3</v>
      </c>
      <c r="DA167" s="26">
        <v>5.3666666666666672E-3</v>
      </c>
      <c r="DB167" s="26">
        <v>5.6866666666666663E-3</v>
      </c>
      <c r="DC167" s="26">
        <v>3.3666666666666667E-3</v>
      </c>
    </row>
    <row r="168" spans="98:107" x14ac:dyDescent="0.45">
      <c r="CT168" s="26">
        <v>362</v>
      </c>
      <c r="CU168" s="26" t="s">
        <v>112</v>
      </c>
      <c r="CV168" s="26">
        <v>0</v>
      </c>
      <c r="CW168" s="26">
        <v>0</v>
      </c>
      <c r="CX168" s="26">
        <v>0</v>
      </c>
      <c r="CY168" s="26">
        <v>1.3259999999999999E-2</v>
      </c>
      <c r="CZ168" s="26">
        <v>3.2773333333333335E-2</v>
      </c>
      <c r="DA168" s="26">
        <v>4.4413333333333332E-2</v>
      </c>
      <c r="DB168" s="26">
        <v>4.8460000000000003E-2</v>
      </c>
      <c r="DC168" s="26">
        <v>4.6359999999999998E-2</v>
      </c>
    </row>
    <row r="169" spans="98:107" x14ac:dyDescent="0.45">
      <c r="CT169" s="9">
        <v>363</v>
      </c>
      <c r="CU169" s="9" t="s">
        <v>95</v>
      </c>
      <c r="CV169" s="9">
        <v>8.5133333333333346E-3</v>
      </c>
      <c r="CW169" s="9">
        <v>1.2793333333333334E-2</v>
      </c>
      <c r="CX169" s="9">
        <v>1.0260000000000002E-2</v>
      </c>
      <c r="CY169" s="9">
        <v>9.1600000000000015E-3</v>
      </c>
      <c r="CZ169" s="9">
        <v>1.3166666666666667E-2</v>
      </c>
      <c r="DA169" s="9">
        <v>1.8986666666666666E-2</v>
      </c>
      <c r="DB169" s="9">
        <v>3.4079999999999999E-2</v>
      </c>
      <c r="DC169" s="9">
        <v>4.0399999999999998E-2</v>
      </c>
    </row>
    <row r="170" spans="98:107" x14ac:dyDescent="0.45">
      <c r="CT170" s="9">
        <v>364</v>
      </c>
      <c r="CU170" s="9" t="s">
        <v>76</v>
      </c>
      <c r="CV170" s="9">
        <v>2.8000000000000003E-4</v>
      </c>
      <c r="CW170" s="9">
        <v>1.8999999999999998E-3</v>
      </c>
      <c r="CX170" s="9">
        <v>5.2666666666666669E-3</v>
      </c>
      <c r="CY170" s="9">
        <v>1.3520000000000001E-2</v>
      </c>
      <c r="CZ170" s="9">
        <v>2.6986666666666666E-2</v>
      </c>
      <c r="DA170" s="9">
        <v>3.2393333333333336E-2</v>
      </c>
      <c r="DB170" s="9">
        <v>3.1219999999999998E-2</v>
      </c>
      <c r="DC170" s="9">
        <v>2.8999999999999998E-2</v>
      </c>
    </row>
    <row r="171" spans="98:107" x14ac:dyDescent="0.45">
      <c r="CT171" s="9">
        <v>365</v>
      </c>
      <c r="CU171" s="9" t="s">
        <v>104</v>
      </c>
      <c r="CV171" s="9">
        <v>5.8E-4</v>
      </c>
      <c r="CW171" s="9">
        <v>1.5866666666666666E-3</v>
      </c>
      <c r="CX171" s="9">
        <v>5.933333333333333E-3</v>
      </c>
      <c r="CY171" s="9">
        <v>1.3653333333333333E-2</v>
      </c>
      <c r="CZ171" s="9">
        <v>1.8320000000000003E-2</v>
      </c>
      <c r="DA171" s="9">
        <v>3.2933333333333328E-2</v>
      </c>
      <c r="DB171" s="9">
        <v>5.6466666666666672E-2</v>
      </c>
      <c r="DC171" s="9">
        <v>0.10166666666666667</v>
      </c>
    </row>
    <row r="172" spans="98:107" x14ac:dyDescent="0.45">
      <c r="CT172" s="9">
        <v>366</v>
      </c>
      <c r="CU172" s="9" t="s">
        <v>86</v>
      </c>
      <c r="CV172" s="9">
        <v>2.06E-2</v>
      </c>
      <c r="CW172" s="9">
        <v>1.77E-2</v>
      </c>
      <c r="CX172" s="9">
        <v>2.3179999999999999E-2</v>
      </c>
      <c r="CY172" s="9">
        <v>4.9113333333333335E-2</v>
      </c>
      <c r="CZ172" s="9">
        <v>5.3413333333333333E-2</v>
      </c>
      <c r="DA172" s="9">
        <v>6.8013333333333328E-2</v>
      </c>
      <c r="DB172" s="9">
        <v>8.5486666666666669E-2</v>
      </c>
      <c r="DC172" s="9">
        <v>0.16278000000000001</v>
      </c>
    </row>
    <row r="173" spans="98:107" x14ac:dyDescent="0.45">
      <c r="CT173" s="9">
        <v>387</v>
      </c>
      <c r="CU173" s="9" t="s">
        <v>294</v>
      </c>
      <c r="CV173" s="9">
        <v>0</v>
      </c>
      <c r="CW173" s="9">
        <v>0</v>
      </c>
      <c r="CX173" s="9">
        <v>4.6000000000000001E-4</v>
      </c>
      <c r="CY173" s="9">
        <v>9.1333333333333338E-4</v>
      </c>
      <c r="CZ173" s="9">
        <v>1.3799999999999999E-3</v>
      </c>
      <c r="DA173" s="9">
        <v>2.0400000000000001E-3</v>
      </c>
      <c r="DB173" s="9">
        <v>2.9399999999999999E-3</v>
      </c>
      <c r="DC173" s="9">
        <v>3.2066666666666667E-3</v>
      </c>
    </row>
  </sheetData>
  <sheetProtection selectLockedCells="1"/>
  <conditionalFormatting sqref="E12 K12">
    <cfRule type="expression" dxfId="4" priority="3">
      <formula>($E$12&gt;$K$12)</formula>
    </cfRule>
  </conditionalFormatting>
  <conditionalFormatting sqref="E14">
    <cfRule type="expression" dxfId="3" priority="2">
      <formula>($E$12&gt;$K$12)</formula>
    </cfRule>
  </conditionalFormatting>
  <conditionalFormatting sqref="S6:AE6 S7">
    <cfRule type="expression" dxfId="2" priority="1">
      <formula>$S6&lt;&gt;""</formula>
    </cfRule>
  </conditionalFormatting>
  <dataValidations count="2">
    <dataValidation type="whole" operator="lessThanOrEqual" allowBlank="1" showInputMessage="1" showErrorMessage="1" sqref="E12">
      <formula1>K12</formula1>
    </dataValidation>
    <dataValidation type="list" allowBlank="1" showInputMessage="1" showErrorMessage="1" sqref="E14">
      <formula1>"Tier 1, Tier 2, All"</formula1>
    </dataValidation>
  </dataValidations>
  <pageMargins left="0.7" right="0.7" top="0.75" bottom="0.75" header="0.3" footer="0.3"/>
  <pageSetup orientation="portrait" r:id="rId1"/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8">
    <tabColor theme="5" tint="0.39997558519241921"/>
  </sheetPr>
  <dimension ref="A4:AG206"/>
  <sheetViews>
    <sheetView topLeftCell="A13" zoomScale="85" zoomScaleNormal="85" workbookViewId="0"/>
  </sheetViews>
  <sheetFormatPr defaultColWidth="8.19921875" defaultRowHeight="16.8" x14ac:dyDescent="0.45"/>
  <cols>
    <col min="1" max="1" width="3.09765625" style="1" customWidth="1"/>
    <col min="2" max="2" width="7.09765625" style="1" customWidth="1"/>
    <col min="3" max="3" width="34.8984375" style="1" customWidth="1"/>
    <col min="4" max="4" width="17.09765625" style="1" customWidth="1"/>
    <col min="5" max="5" width="17.59765625" style="1" customWidth="1"/>
    <col min="6" max="6" width="48.3984375" style="1" customWidth="1"/>
    <col min="7" max="7" width="15.59765625" style="1" customWidth="1"/>
    <col min="8" max="8" width="15.69921875" style="1" customWidth="1"/>
    <col min="9" max="9" width="20" style="1" customWidth="1"/>
    <col min="10" max="10" width="19.296875" style="1" customWidth="1"/>
    <col min="11" max="11" width="16.09765625" style="1" customWidth="1"/>
    <col min="12" max="12" width="14.5" style="1" customWidth="1"/>
    <col min="13" max="13" width="14.59765625" style="1" customWidth="1"/>
    <col min="14" max="14" width="18.8984375" style="1" customWidth="1"/>
    <col min="15" max="15" width="18.19921875" style="1" customWidth="1"/>
    <col min="16" max="16" width="13.8984375" style="1" customWidth="1"/>
    <col min="17" max="17" width="12.3984375" style="1" customWidth="1"/>
    <col min="18" max="18" width="12.5" style="1" customWidth="1"/>
    <col min="19" max="19" width="16.796875" style="1" customWidth="1"/>
    <col min="20" max="20" width="16.09765625" style="1" customWidth="1"/>
    <col min="21" max="16384" width="8.19921875" style="1"/>
  </cols>
  <sheetData>
    <row r="4" spans="4:6" x14ac:dyDescent="0.45">
      <c r="D4" s="22" t="s">
        <v>4</v>
      </c>
      <c r="E4" s="9"/>
      <c r="F4" s="11" t="s">
        <v>8</v>
      </c>
    </row>
    <row r="6" spans="4:6" x14ac:dyDescent="0.45">
      <c r="D6" s="4" t="s">
        <v>301</v>
      </c>
      <c r="E6" s="8">
        <v>2050</v>
      </c>
    </row>
    <row r="8" spans="4:6" x14ac:dyDescent="0.45">
      <c r="D8" s="4" t="s">
        <v>302</v>
      </c>
      <c r="E8" s="8" t="s">
        <v>299</v>
      </c>
    </row>
    <row r="10" spans="4:6" x14ac:dyDescent="0.45">
      <c r="D10" s="4" t="s">
        <v>10</v>
      </c>
      <c r="E10" s="8" t="s">
        <v>20</v>
      </c>
    </row>
    <row r="46" spans="2:20" x14ac:dyDescent="0.45">
      <c r="B46" s="13" t="s">
        <v>9</v>
      </c>
      <c r="C46" s="13" t="s">
        <v>303</v>
      </c>
      <c r="D46" s="13" t="s">
        <v>304</v>
      </c>
      <c r="E46" s="13" t="s">
        <v>305</v>
      </c>
      <c r="F46" s="13" t="s">
        <v>306</v>
      </c>
      <c r="G46" s="13" t="s">
        <v>307</v>
      </c>
      <c r="H46" s="13" t="s">
        <v>308</v>
      </c>
      <c r="I46" s="13" t="s">
        <v>309</v>
      </c>
      <c r="J46" s="13" t="s">
        <v>310</v>
      </c>
      <c r="K46" s="13" t="s">
        <v>311</v>
      </c>
      <c r="L46" s="13" t="s">
        <v>312</v>
      </c>
      <c r="M46" s="13" t="s">
        <v>313</v>
      </c>
      <c r="N46" s="13" t="s">
        <v>314</v>
      </c>
      <c r="O46" s="13" t="s">
        <v>315</v>
      </c>
      <c r="P46" s="13" t="s">
        <v>316</v>
      </c>
      <c r="Q46" s="13" t="s">
        <v>317</v>
      </c>
      <c r="R46" s="13" t="s">
        <v>318</v>
      </c>
      <c r="S46" s="13" t="s">
        <v>319</v>
      </c>
      <c r="T46" s="13" t="s">
        <v>320</v>
      </c>
    </row>
    <row r="47" spans="2:20" x14ac:dyDescent="0.45">
      <c r="B47" s="9">
        <v>3</v>
      </c>
      <c r="C47" s="9" t="s">
        <v>16</v>
      </c>
      <c r="D47" s="9">
        <v>0.99992000000000225</v>
      </c>
      <c r="E47" s="9">
        <v>0.16498680000000029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</row>
    <row r="48" spans="2:20" x14ac:dyDescent="0.45">
      <c r="B48" s="9">
        <v>4</v>
      </c>
      <c r="C48" s="9" t="s">
        <v>33</v>
      </c>
      <c r="D48" s="9">
        <v>4.9998399999999874</v>
      </c>
      <c r="E48" s="9">
        <v>0.82497360000000342</v>
      </c>
      <c r="F48" s="9">
        <v>0</v>
      </c>
      <c r="G48" s="9">
        <v>0</v>
      </c>
      <c r="H48" s="9">
        <v>0</v>
      </c>
      <c r="I48" s="9">
        <v>0</v>
      </c>
      <c r="J48" s="9">
        <v>0</v>
      </c>
      <c r="K48" s="9">
        <v>0</v>
      </c>
      <c r="L48" s="9">
        <v>0</v>
      </c>
      <c r="M48" s="9">
        <v>0</v>
      </c>
      <c r="N48" s="9">
        <v>0</v>
      </c>
      <c r="O48" s="9">
        <v>0</v>
      </c>
      <c r="P48" s="9">
        <v>0</v>
      </c>
      <c r="Q48" s="9">
        <v>0</v>
      </c>
      <c r="R48" s="9">
        <v>0</v>
      </c>
      <c r="S48" s="9">
        <v>0</v>
      </c>
      <c r="T48" s="9">
        <v>0</v>
      </c>
    </row>
    <row r="49" spans="2:20" x14ac:dyDescent="0.45">
      <c r="B49" s="9">
        <v>5</v>
      </c>
      <c r="C49" s="9" t="s">
        <v>47</v>
      </c>
      <c r="D49" s="9">
        <v>1.9999599999999933</v>
      </c>
      <c r="E49" s="9">
        <v>0.32999339999999949</v>
      </c>
      <c r="F49" s="9">
        <v>0</v>
      </c>
      <c r="G49" s="9">
        <v>0</v>
      </c>
      <c r="H49" s="9">
        <v>0</v>
      </c>
      <c r="I49" s="9">
        <v>0</v>
      </c>
      <c r="J49" s="9">
        <v>0</v>
      </c>
      <c r="K49" s="9">
        <v>0</v>
      </c>
      <c r="L49" s="9">
        <v>0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</row>
    <row r="50" spans="2:20" x14ac:dyDescent="0.45">
      <c r="B50" s="9">
        <v>6</v>
      </c>
      <c r="C50" s="9" t="s">
        <v>60</v>
      </c>
      <c r="D50" s="9">
        <v>2</v>
      </c>
      <c r="E50" s="9">
        <v>0.32999999999999885</v>
      </c>
      <c r="F50" s="9">
        <v>0</v>
      </c>
      <c r="G50" s="9">
        <v>0</v>
      </c>
      <c r="H50" s="9">
        <v>0</v>
      </c>
      <c r="I50" s="9">
        <v>0</v>
      </c>
      <c r="J50" s="9">
        <v>0</v>
      </c>
      <c r="K50" s="9">
        <v>0</v>
      </c>
      <c r="L50" s="9">
        <v>0</v>
      </c>
      <c r="M50" s="9">
        <v>0</v>
      </c>
      <c r="N50" s="9">
        <v>0</v>
      </c>
      <c r="O50" s="9">
        <v>0</v>
      </c>
      <c r="P50" s="9">
        <v>0</v>
      </c>
      <c r="Q50" s="9">
        <v>0</v>
      </c>
      <c r="R50" s="9">
        <v>0</v>
      </c>
      <c r="S50" s="9">
        <v>0</v>
      </c>
      <c r="T50" s="9">
        <v>0</v>
      </c>
    </row>
    <row r="51" spans="2:20" x14ac:dyDescent="0.45">
      <c r="B51" s="9">
        <v>9</v>
      </c>
      <c r="C51" s="9" t="s">
        <v>321</v>
      </c>
      <c r="D51" s="9">
        <v>9.1969139584373424E-5</v>
      </c>
      <c r="E51" s="9">
        <v>8.7370682605154745E-5</v>
      </c>
      <c r="F51" s="9">
        <v>0</v>
      </c>
      <c r="G51" s="9">
        <v>0</v>
      </c>
      <c r="H51" s="9">
        <v>0</v>
      </c>
      <c r="I51" s="9">
        <v>0</v>
      </c>
      <c r="J51" s="9">
        <v>0</v>
      </c>
      <c r="K51" s="9">
        <v>0</v>
      </c>
      <c r="L51" s="9">
        <v>0</v>
      </c>
      <c r="M51" s="9">
        <v>0</v>
      </c>
      <c r="N51" s="9">
        <v>0</v>
      </c>
      <c r="O51" s="9">
        <v>0</v>
      </c>
      <c r="P51" s="9">
        <v>0</v>
      </c>
      <c r="Q51" s="9">
        <v>0</v>
      </c>
      <c r="R51" s="9">
        <v>0</v>
      </c>
      <c r="S51" s="9">
        <v>0</v>
      </c>
      <c r="T51" s="9">
        <v>0</v>
      </c>
    </row>
    <row r="52" spans="2:20" x14ac:dyDescent="0.45">
      <c r="B52" s="9">
        <v>9</v>
      </c>
      <c r="C52" s="9" t="s">
        <v>321</v>
      </c>
      <c r="D52" s="9">
        <v>0</v>
      </c>
      <c r="E52" s="9">
        <v>0</v>
      </c>
      <c r="F52" s="9">
        <v>2.4184933673128664E-6</v>
      </c>
      <c r="G52" s="9">
        <v>4.223252150412573E-6</v>
      </c>
      <c r="H52" s="9">
        <v>2.8476689267906489E-6</v>
      </c>
      <c r="I52" s="9">
        <v>5.5705060802484588E-6</v>
      </c>
      <c r="J52" s="9">
        <v>4.2352223635242715E-6</v>
      </c>
      <c r="K52" s="9">
        <v>2.8104462945097154E-6</v>
      </c>
      <c r="L52" s="9">
        <v>4.4274387694355098E-5</v>
      </c>
      <c r="M52" s="9">
        <v>4.4224922135593825E-5</v>
      </c>
      <c r="N52" s="9">
        <v>4.4253636773156839E-5</v>
      </c>
      <c r="O52" s="9">
        <v>4.422140857963203E-5</v>
      </c>
      <c r="P52" s="9">
        <v>5.8910247004090172E-5</v>
      </c>
      <c r="Q52" s="9">
        <v>6.5171872799139619E-5</v>
      </c>
      <c r="R52" s="9">
        <v>6.6382437554343807E-5</v>
      </c>
      <c r="S52" s="9">
        <v>6.5899904399729518E-5</v>
      </c>
      <c r="T52" s="9">
        <v>6.3824563063306528E-5</v>
      </c>
    </row>
    <row r="53" spans="2:20" x14ac:dyDescent="0.45">
      <c r="B53" s="9">
        <v>10</v>
      </c>
      <c r="C53" s="9" t="s">
        <v>34</v>
      </c>
      <c r="D53" s="9">
        <v>1.9121553748853819E-4</v>
      </c>
      <c r="E53" s="9">
        <v>1.816547606141112E-4</v>
      </c>
      <c r="F53" s="9">
        <v>0</v>
      </c>
      <c r="G53" s="9">
        <v>0</v>
      </c>
      <c r="H53" s="9">
        <v>0</v>
      </c>
      <c r="I53" s="9">
        <v>0</v>
      </c>
      <c r="J53" s="9">
        <v>0</v>
      </c>
      <c r="K53" s="9">
        <v>0</v>
      </c>
      <c r="L53" s="9">
        <v>0</v>
      </c>
      <c r="M53" s="9">
        <v>0</v>
      </c>
      <c r="N53" s="9">
        <v>0</v>
      </c>
      <c r="O53" s="9">
        <v>0</v>
      </c>
      <c r="P53" s="9">
        <v>0</v>
      </c>
      <c r="Q53" s="9">
        <v>0</v>
      </c>
      <c r="R53" s="9">
        <v>0</v>
      </c>
      <c r="S53" s="9">
        <v>0</v>
      </c>
      <c r="T53" s="9">
        <v>0</v>
      </c>
    </row>
    <row r="54" spans="2:20" x14ac:dyDescent="0.45">
      <c r="B54" s="9">
        <v>10</v>
      </c>
      <c r="C54" s="9" t="s">
        <v>34</v>
      </c>
      <c r="D54" s="9">
        <v>0</v>
      </c>
      <c r="E54" s="9">
        <v>0</v>
      </c>
      <c r="F54" s="9">
        <v>1.2125826363195539E-6</v>
      </c>
      <c r="G54" s="9">
        <v>2.1293788023558659E-6</v>
      </c>
      <c r="H54" s="9">
        <v>1.4274755306444575E-6</v>
      </c>
      <c r="I54" s="9">
        <v>2.8299484124276158E-6</v>
      </c>
      <c r="J54" s="9">
        <v>2.1349951047215915E-6</v>
      </c>
      <c r="K54" s="9">
        <v>1.3821817861028174E-6</v>
      </c>
      <c r="L54" s="9">
        <v>9.6424522116173887E-6</v>
      </c>
      <c r="M54" s="9">
        <v>9.6091541091232345E-6</v>
      </c>
      <c r="N54" s="9">
        <v>9.6869379303089829E-6</v>
      </c>
      <c r="O54" s="9">
        <v>9.6429430315023409E-6</v>
      </c>
      <c r="P54" s="9">
        <v>7.7304238952513786E-5</v>
      </c>
      <c r="Q54" s="9">
        <v>1.1248159806338961E-4</v>
      </c>
      <c r="R54" s="9">
        <v>1.1987684508799156E-4</v>
      </c>
      <c r="S54" s="9">
        <v>1.0832279758394963E-4</v>
      </c>
      <c r="T54" s="9">
        <v>1.0366144455985304E-4</v>
      </c>
    </row>
    <row r="55" spans="2:20" x14ac:dyDescent="0.45">
      <c r="B55" s="9">
        <v>11</v>
      </c>
      <c r="C55" s="9" t="s">
        <v>48</v>
      </c>
      <c r="D55" s="9">
        <v>7.8021219982344803E-5</v>
      </c>
      <c r="E55" s="9">
        <v>7.4120158983227572E-5</v>
      </c>
      <c r="F55" s="9">
        <v>0</v>
      </c>
      <c r="G55" s="9">
        <v>0</v>
      </c>
      <c r="H55" s="9">
        <v>0</v>
      </c>
      <c r="I55" s="9">
        <v>0</v>
      </c>
      <c r="J55" s="9">
        <v>0</v>
      </c>
      <c r="K55" s="9">
        <v>0</v>
      </c>
      <c r="L55" s="9">
        <v>0</v>
      </c>
      <c r="M55" s="9">
        <v>0</v>
      </c>
      <c r="N55" s="9">
        <v>0</v>
      </c>
      <c r="O55" s="9">
        <v>0</v>
      </c>
      <c r="P55" s="9">
        <v>0</v>
      </c>
      <c r="Q55" s="9">
        <v>0</v>
      </c>
      <c r="R55" s="9">
        <v>0</v>
      </c>
      <c r="S55" s="9">
        <v>0</v>
      </c>
      <c r="T55" s="9">
        <v>0</v>
      </c>
    </row>
    <row r="56" spans="2:20" x14ac:dyDescent="0.45">
      <c r="B56" s="9">
        <v>11</v>
      </c>
      <c r="C56" s="9" t="s">
        <v>48</v>
      </c>
      <c r="D56" s="9">
        <v>0</v>
      </c>
      <c r="E56" s="9">
        <v>0</v>
      </c>
      <c r="F56" s="9">
        <v>2.050780254636694E-6</v>
      </c>
      <c r="G56" s="9">
        <v>3.5649995146814252E-6</v>
      </c>
      <c r="H56" s="9">
        <v>2.4029182261718492E-6</v>
      </c>
      <c r="I56" s="9">
        <v>4.7070604576186909E-6</v>
      </c>
      <c r="J56" s="9">
        <v>3.5719708940654193E-6</v>
      </c>
      <c r="K56" s="9">
        <v>2.2513797642401042E-6</v>
      </c>
      <c r="L56" s="9">
        <v>4.9631385080345754E-6</v>
      </c>
      <c r="M56" s="9">
        <v>4.236811612432927E-6</v>
      </c>
      <c r="N56" s="9">
        <v>5.8226677254933923E-6</v>
      </c>
      <c r="O56" s="9">
        <v>4.8964893180100814E-6</v>
      </c>
      <c r="P56" s="9">
        <v>5.2010136901419859E-5</v>
      </c>
      <c r="Q56" s="9">
        <v>5.731161600770619E-5</v>
      </c>
      <c r="R56" s="9">
        <v>5.7236154969007054E-5</v>
      </c>
      <c r="S56" s="9">
        <v>6.1400474026303658E-5</v>
      </c>
      <c r="T56" s="9">
        <v>5.5838020411550356E-5</v>
      </c>
    </row>
    <row r="57" spans="2:20" x14ac:dyDescent="0.45">
      <c r="B57" s="9">
        <v>12</v>
      </c>
      <c r="C57" s="9" t="s">
        <v>322</v>
      </c>
      <c r="D57" s="9">
        <v>1.3523403737253584E-4</v>
      </c>
      <c r="E57" s="9">
        <v>1.2847233550390902E-4</v>
      </c>
      <c r="F57" s="9">
        <v>0</v>
      </c>
      <c r="G57" s="9">
        <v>0</v>
      </c>
      <c r="H57" s="9">
        <v>0</v>
      </c>
      <c r="I57" s="9">
        <v>0</v>
      </c>
      <c r="J57" s="9">
        <v>0</v>
      </c>
      <c r="K57" s="9">
        <v>0</v>
      </c>
      <c r="L57" s="9">
        <v>0</v>
      </c>
      <c r="M57" s="9">
        <v>0</v>
      </c>
      <c r="N57" s="9">
        <v>0</v>
      </c>
      <c r="O57" s="9">
        <v>0</v>
      </c>
      <c r="P57" s="9">
        <v>0</v>
      </c>
      <c r="Q57" s="9">
        <v>0</v>
      </c>
      <c r="R57" s="9">
        <v>0</v>
      </c>
      <c r="S57" s="9">
        <v>0</v>
      </c>
      <c r="T57" s="9">
        <v>0</v>
      </c>
    </row>
    <row r="58" spans="2:20" x14ac:dyDescent="0.45">
      <c r="B58" s="9">
        <v>12</v>
      </c>
      <c r="C58" s="9" t="s">
        <v>322</v>
      </c>
      <c r="D58" s="9">
        <v>0</v>
      </c>
      <c r="E58" s="9">
        <v>0</v>
      </c>
      <c r="F58" s="9">
        <v>3.1464993147926049E-5</v>
      </c>
      <c r="G58" s="9">
        <v>4.6214540929470651E-5</v>
      </c>
      <c r="H58" s="9">
        <v>3.7875581095357887E-5</v>
      </c>
      <c r="I58" s="9">
        <v>5.2338435678347843E-5</v>
      </c>
      <c r="J58" s="9">
        <v>4.7041204124465593E-5</v>
      </c>
      <c r="K58" s="9">
        <v>8.3148450097985288E-5</v>
      </c>
      <c r="L58" s="9">
        <v>8.9528917274272435E-5</v>
      </c>
      <c r="M58" s="9">
        <v>6.8022202434148417E-5</v>
      </c>
      <c r="N58" s="9">
        <v>8.323505711722169E-5</v>
      </c>
      <c r="O58" s="9">
        <v>9.3250298672291384E-5</v>
      </c>
      <c r="P58" s="9">
        <v>8.9049525631784647E-5</v>
      </c>
      <c r="Q58" s="9">
        <v>9.4112218206495607E-5</v>
      </c>
      <c r="R58" s="9">
        <v>9.330378753280489E-5</v>
      </c>
      <c r="S58" s="9">
        <v>9.6933677138641872E-5</v>
      </c>
      <c r="T58" s="9">
        <v>9.3751300559164258E-5</v>
      </c>
    </row>
    <row r="59" spans="2:20" x14ac:dyDescent="0.45">
      <c r="B59" s="9">
        <v>13</v>
      </c>
      <c r="C59" s="9" t="s">
        <v>323</v>
      </c>
      <c r="D59" s="9">
        <v>7.9624072631946744E-5</v>
      </c>
      <c r="E59" s="9">
        <v>7.5642869000349359E-5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</row>
    <row r="60" spans="2:20" x14ac:dyDescent="0.45">
      <c r="B60" s="9">
        <v>13</v>
      </c>
      <c r="C60" s="9" t="s">
        <v>323</v>
      </c>
      <c r="D60" s="9">
        <v>0</v>
      </c>
      <c r="E60" s="9">
        <v>0</v>
      </c>
      <c r="F60" s="9">
        <v>2.3282706328652192E-6</v>
      </c>
      <c r="G60" s="9">
        <v>4.0443639204676149E-6</v>
      </c>
      <c r="H60" s="9">
        <v>2.7300073962852666E-6</v>
      </c>
      <c r="I60" s="9">
        <v>5.3330883225379875E-6</v>
      </c>
      <c r="J60" s="9">
        <v>4.0533143072217212E-6</v>
      </c>
      <c r="K60" s="9">
        <v>2.592125194061242E-6</v>
      </c>
      <c r="L60" s="9">
        <v>5.4254477291399277E-6</v>
      </c>
      <c r="M60" s="9">
        <v>4.4709877984945868E-6</v>
      </c>
      <c r="N60" s="9">
        <v>6.5759320978975795E-6</v>
      </c>
      <c r="O60" s="9">
        <v>5.3890157639875778E-6</v>
      </c>
      <c r="P60" s="9">
        <v>5.2980757713067729E-5</v>
      </c>
      <c r="Q60" s="9">
        <v>5.8992765491605562E-5</v>
      </c>
      <c r="R60" s="9">
        <v>5.8188447147562106E-5</v>
      </c>
      <c r="S60" s="9">
        <v>6.2235253600035221E-5</v>
      </c>
      <c r="T60" s="9">
        <v>5.7651243547535377E-5</v>
      </c>
    </row>
    <row r="61" spans="2:20" x14ac:dyDescent="0.45">
      <c r="B61" s="9">
        <v>14</v>
      </c>
      <c r="C61" s="9" t="s">
        <v>61</v>
      </c>
      <c r="D61" s="9">
        <v>0.72928469448286215</v>
      </c>
      <c r="E61" s="9">
        <v>0.69282045975871864</v>
      </c>
      <c r="F61" s="9">
        <v>0</v>
      </c>
      <c r="G61" s="9">
        <v>0</v>
      </c>
      <c r="H61" s="9">
        <v>0</v>
      </c>
      <c r="I61" s="9">
        <v>0</v>
      </c>
      <c r="J61" s="9">
        <v>0</v>
      </c>
      <c r="K61" s="9">
        <v>0</v>
      </c>
      <c r="L61" s="9">
        <v>0</v>
      </c>
      <c r="M61" s="9">
        <v>0</v>
      </c>
      <c r="N61" s="9">
        <v>0</v>
      </c>
      <c r="O61" s="9">
        <v>0</v>
      </c>
      <c r="P61" s="9">
        <v>0</v>
      </c>
      <c r="Q61" s="9">
        <v>0</v>
      </c>
      <c r="R61" s="9">
        <v>0</v>
      </c>
      <c r="S61" s="9">
        <v>0</v>
      </c>
      <c r="T61" s="9">
        <v>0</v>
      </c>
    </row>
    <row r="62" spans="2:20" x14ac:dyDescent="0.45">
      <c r="B62" s="9">
        <v>14</v>
      </c>
      <c r="C62" s="9" t="s">
        <v>61</v>
      </c>
      <c r="D62" s="9">
        <v>0</v>
      </c>
      <c r="E62" s="9">
        <v>0</v>
      </c>
      <c r="F62" s="9">
        <v>5.1672389888553018E-5</v>
      </c>
      <c r="G62" s="9">
        <v>2.1731827892085566E-3</v>
      </c>
      <c r="H62" s="9">
        <v>3.4317469311508186E-3</v>
      </c>
      <c r="I62" s="9">
        <v>3.4645552954162269E-3</v>
      </c>
      <c r="J62" s="9">
        <v>3.4571635546681236E-3</v>
      </c>
      <c r="K62" s="9">
        <v>0.6198622468645717</v>
      </c>
      <c r="L62" s="9">
        <v>0.61986676537391816</v>
      </c>
      <c r="M62" s="9">
        <v>0.61982275525805075</v>
      </c>
      <c r="N62" s="9">
        <v>0.61985749476961671</v>
      </c>
      <c r="O62" s="9">
        <v>0.61987412417494581</v>
      </c>
      <c r="P62" s="9">
        <v>0.66468737338539752</v>
      </c>
      <c r="Q62" s="9">
        <v>0.69273691011481908</v>
      </c>
      <c r="R62" s="9">
        <v>0.69274739661023321</v>
      </c>
      <c r="S62" s="9">
        <v>0.69272918149129603</v>
      </c>
      <c r="T62" s="9">
        <v>0.68821564850897421</v>
      </c>
    </row>
    <row r="63" spans="2:20" x14ac:dyDescent="0.45">
      <c r="B63" s="9">
        <v>15</v>
      </c>
      <c r="C63" s="9" t="s">
        <v>72</v>
      </c>
      <c r="D63" s="9">
        <v>1.9489158216506617E-4</v>
      </c>
      <c r="E63" s="9">
        <v>1.8514700305681273E-4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</row>
    <row r="64" spans="2:20" x14ac:dyDescent="0.45">
      <c r="B64" s="9">
        <v>15</v>
      </c>
      <c r="C64" s="9" t="s">
        <v>72</v>
      </c>
      <c r="D64" s="9">
        <v>0</v>
      </c>
      <c r="E64" s="9">
        <v>0</v>
      </c>
      <c r="F64" s="9">
        <v>1.7688394395871784E-6</v>
      </c>
      <c r="G64" s="9">
        <v>3.1110285702412871E-6</v>
      </c>
      <c r="H64" s="9">
        <v>2.0914027491798917E-6</v>
      </c>
      <c r="I64" s="9">
        <v>4.1263837590875324E-6</v>
      </c>
      <c r="J64" s="9">
        <v>3.1231019432040021E-6</v>
      </c>
      <c r="K64" s="9">
        <v>2.160614542505827E-6</v>
      </c>
      <c r="L64" s="9">
        <v>9.9443529387367825E-6</v>
      </c>
      <c r="M64" s="9">
        <v>9.8573279781503137E-6</v>
      </c>
      <c r="N64" s="9">
        <v>1.0164630166268307E-5</v>
      </c>
      <c r="O64" s="9">
        <v>9.9492571926697484E-6</v>
      </c>
      <c r="P64" s="9">
        <v>8.378436690733055E-5</v>
      </c>
      <c r="Q64" s="9">
        <v>1.2218516858937951E-4</v>
      </c>
      <c r="R64" s="9">
        <v>1.3017036574370605E-4</v>
      </c>
      <c r="S64" s="9">
        <v>1.1769569866711451E-4</v>
      </c>
      <c r="T64" s="9">
        <v>1.1426765720726805E-4</v>
      </c>
    </row>
    <row r="65" spans="2:20" x14ac:dyDescent="0.45">
      <c r="B65" s="9">
        <v>16</v>
      </c>
      <c r="C65" s="9" t="s">
        <v>82</v>
      </c>
      <c r="D65" s="9">
        <v>29.518350981133185</v>
      </c>
      <c r="E65" s="9">
        <v>28.042433432076542</v>
      </c>
      <c r="F65" s="9">
        <v>0</v>
      </c>
      <c r="G65" s="9">
        <v>0</v>
      </c>
      <c r="H65" s="9">
        <v>0</v>
      </c>
      <c r="I65" s="9">
        <v>0</v>
      </c>
      <c r="J65" s="9">
        <v>0</v>
      </c>
      <c r="K65" s="9">
        <v>0</v>
      </c>
      <c r="L65" s="9">
        <v>0</v>
      </c>
      <c r="M65" s="9">
        <v>0</v>
      </c>
      <c r="N65" s="9">
        <v>0</v>
      </c>
      <c r="O65" s="9">
        <v>0</v>
      </c>
      <c r="P65" s="9">
        <v>0</v>
      </c>
      <c r="Q65" s="9">
        <v>0</v>
      </c>
      <c r="R65" s="9">
        <v>0</v>
      </c>
      <c r="S65" s="9">
        <v>0</v>
      </c>
      <c r="T65" s="9">
        <v>0</v>
      </c>
    </row>
    <row r="66" spans="2:20" x14ac:dyDescent="0.45">
      <c r="B66" s="9">
        <v>16</v>
      </c>
      <c r="C66" s="9" t="s">
        <v>82</v>
      </c>
      <c r="D66" s="9">
        <v>0</v>
      </c>
      <c r="E66" s="9">
        <v>0</v>
      </c>
      <c r="F66" s="9">
        <v>0.17887148372303285</v>
      </c>
      <c r="G66" s="9">
        <v>3.2887915213080281</v>
      </c>
      <c r="H66" s="9">
        <v>3.0390438064677441</v>
      </c>
      <c r="I66" s="9">
        <v>3.4695420074987369</v>
      </c>
      <c r="J66" s="9">
        <v>3.6047694048018877</v>
      </c>
      <c r="K66" s="9">
        <v>24.99152908226564</v>
      </c>
      <c r="L66" s="9">
        <v>25.089540758477352</v>
      </c>
      <c r="M66" s="9">
        <v>25.089026122718355</v>
      </c>
      <c r="N66" s="9">
        <v>25.089367196373615</v>
      </c>
      <c r="O66" s="9">
        <v>25.089738895677282</v>
      </c>
      <c r="P66" s="9">
        <v>27.23382489438627</v>
      </c>
      <c r="Q66" s="9">
        <v>28.042263018281819</v>
      </c>
      <c r="R66" s="9">
        <v>28.042316780019291</v>
      </c>
      <c r="S66" s="9">
        <v>28.042213018399394</v>
      </c>
      <c r="T66" s="9">
        <v>28.009501521779811</v>
      </c>
    </row>
    <row r="67" spans="2:20" x14ac:dyDescent="0.45">
      <c r="B67" s="9">
        <v>18</v>
      </c>
      <c r="C67" s="9" t="s">
        <v>91</v>
      </c>
      <c r="D67" s="9">
        <v>1.1898089999999975</v>
      </c>
      <c r="E67" s="9">
        <v>1.1303185499999986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</row>
    <row r="68" spans="2:20" x14ac:dyDescent="0.45">
      <c r="B68" s="9">
        <v>18</v>
      </c>
      <c r="C68" s="9" t="s">
        <v>91</v>
      </c>
      <c r="D68" s="9">
        <v>0</v>
      </c>
      <c r="E68" s="9">
        <v>0</v>
      </c>
      <c r="F68" s="9">
        <v>0.79400039169325431</v>
      </c>
      <c r="G68" s="9">
        <v>0.83286526054757815</v>
      </c>
      <c r="H68" s="9">
        <v>0.83286563428827942</v>
      </c>
      <c r="I68" s="9">
        <v>0.83286513106930438</v>
      </c>
      <c r="J68" s="9">
        <v>0.83286536373934417</v>
      </c>
      <c r="K68" s="9">
        <v>0.83286618853378702</v>
      </c>
      <c r="L68" s="9">
        <v>0.83286616487862664</v>
      </c>
      <c r="M68" s="9">
        <v>0.83286621038365516</v>
      </c>
      <c r="N68" s="9">
        <v>0.83286612156125739</v>
      </c>
      <c r="O68" s="9">
        <v>0.83286616287430792</v>
      </c>
      <c r="P68" s="9">
        <v>0.94001673325139368</v>
      </c>
      <c r="Q68" s="9">
        <v>1.1303167267135641</v>
      </c>
      <c r="R68" s="9">
        <v>1.1303173480882422</v>
      </c>
      <c r="S68" s="9">
        <v>1.1303161735764722</v>
      </c>
      <c r="T68" s="9">
        <v>1.1303120547348238</v>
      </c>
    </row>
    <row r="69" spans="2:20" x14ac:dyDescent="0.45">
      <c r="B69" s="9">
        <v>19</v>
      </c>
      <c r="C69" s="9" t="s">
        <v>101</v>
      </c>
      <c r="D69" s="9">
        <v>33.299399165690012</v>
      </c>
      <c r="E69" s="9">
        <v>31.634429207405539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</row>
    <row r="70" spans="2:20" x14ac:dyDescent="0.45">
      <c r="B70" s="9">
        <v>19</v>
      </c>
      <c r="C70" s="9" t="s">
        <v>101</v>
      </c>
      <c r="D70" s="9">
        <v>0</v>
      </c>
      <c r="E70" s="9">
        <v>0</v>
      </c>
      <c r="F70" s="9">
        <v>29.691008231724712</v>
      </c>
      <c r="G70" s="9">
        <v>29.969400866205909</v>
      </c>
      <c r="H70" s="9">
        <v>29.963475341209673</v>
      </c>
      <c r="I70" s="9">
        <v>29.96939025271546</v>
      </c>
      <c r="J70" s="9">
        <v>29.969405901265091</v>
      </c>
      <c r="K70" s="9">
        <v>29.969451221867544</v>
      </c>
      <c r="L70" s="9">
        <v>29.969449254594867</v>
      </c>
      <c r="M70" s="9">
        <v>29.969452651325593</v>
      </c>
      <c r="N70" s="9">
        <v>29.969446248855547</v>
      </c>
      <c r="O70" s="9">
        <v>29.969449263131899</v>
      </c>
      <c r="P70" s="9">
        <v>31.358467555702273</v>
      </c>
      <c r="Q70" s="9">
        <v>31.63431200705298</v>
      </c>
      <c r="R70" s="9">
        <v>31.634346466702066</v>
      </c>
      <c r="S70" s="9">
        <v>31.634273005955119</v>
      </c>
      <c r="T70" s="9">
        <v>31.634246182785294</v>
      </c>
    </row>
    <row r="71" spans="2:20" x14ac:dyDescent="0.45">
      <c r="B71" s="9">
        <v>20</v>
      </c>
      <c r="C71" s="9" t="s">
        <v>110</v>
      </c>
      <c r="D71" s="9">
        <v>0.87953912701841663</v>
      </c>
      <c r="E71" s="9">
        <v>0.83556217066749583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</row>
    <row r="72" spans="2:20" x14ac:dyDescent="0.45">
      <c r="B72" s="9">
        <v>20</v>
      </c>
      <c r="C72" s="9" t="s">
        <v>110</v>
      </c>
      <c r="D72" s="9">
        <v>0</v>
      </c>
      <c r="E72" s="9">
        <v>0</v>
      </c>
      <c r="F72" s="9">
        <v>0.76994590118621464</v>
      </c>
      <c r="G72" s="9">
        <v>0.79156631388885357</v>
      </c>
      <c r="H72" s="9">
        <v>0.79123859580376588</v>
      </c>
      <c r="I72" s="9">
        <v>0.79157511911310963</v>
      </c>
      <c r="J72" s="9">
        <v>0.79156704721059623</v>
      </c>
      <c r="K72" s="9">
        <v>0.7915843391817623</v>
      </c>
      <c r="L72" s="9">
        <v>0.79158414838557267</v>
      </c>
      <c r="M72" s="9">
        <v>0.79158449814379006</v>
      </c>
      <c r="N72" s="9">
        <v>0.79158383642483598</v>
      </c>
      <c r="O72" s="9">
        <v>0.79158415471949728</v>
      </c>
      <c r="P72" s="9">
        <v>0.7280158151388314</v>
      </c>
      <c r="Q72" s="9">
        <v>0.83555294307028005</v>
      </c>
      <c r="R72" s="9">
        <v>0.83555527025903797</v>
      </c>
      <c r="S72" s="9">
        <v>0.83555072304454259</v>
      </c>
      <c r="T72" s="9">
        <v>0.83555158246568761</v>
      </c>
    </row>
    <row r="73" spans="2:20" x14ac:dyDescent="0.45">
      <c r="B73" s="9">
        <v>25</v>
      </c>
      <c r="C73" s="9" t="s">
        <v>118</v>
      </c>
      <c r="D73" s="9">
        <v>2.8967995501428305</v>
      </c>
      <c r="E73" s="9">
        <v>2.7519595726356894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</row>
    <row r="74" spans="2:20" x14ac:dyDescent="0.45">
      <c r="B74" s="9">
        <v>25</v>
      </c>
      <c r="C74" s="9" t="s">
        <v>118</v>
      </c>
      <c r="D74" s="9">
        <v>0</v>
      </c>
      <c r="E74" s="9">
        <v>0</v>
      </c>
      <c r="F74" s="9">
        <v>2.4918955083473531</v>
      </c>
      <c r="G74" s="9">
        <v>2.6618754036484606</v>
      </c>
      <c r="H74" s="9">
        <v>2.6482280646323582</v>
      </c>
      <c r="I74" s="9">
        <v>2.6607565163151339</v>
      </c>
      <c r="J74" s="9">
        <v>2.6513536915092808</v>
      </c>
      <c r="K74" s="9">
        <v>2.6650471311368849</v>
      </c>
      <c r="L74" s="9">
        <v>2.6650455088841807</v>
      </c>
      <c r="M74" s="9">
        <v>2.6650486930940227</v>
      </c>
      <c r="N74" s="9">
        <v>2.6650425947154019</v>
      </c>
      <c r="O74" s="9">
        <v>2.6650454438145297</v>
      </c>
      <c r="P74" s="9">
        <v>2.3565662036592334</v>
      </c>
      <c r="Q74" s="9">
        <v>2.751885280861075</v>
      </c>
      <c r="R74" s="9">
        <v>2.7519013535294241</v>
      </c>
      <c r="S74" s="9">
        <v>2.7518709379156303</v>
      </c>
      <c r="T74" s="9">
        <v>2.7518557801991657</v>
      </c>
    </row>
    <row r="75" spans="2:20" x14ac:dyDescent="0.45">
      <c r="B75" s="9">
        <v>33</v>
      </c>
      <c r="C75" s="9" t="s">
        <v>125</v>
      </c>
      <c r="D75" s="9">
        <v>4.5571936044432728E-5</v>
      </c>
      <c r="E75" s="9">
        <v>4.3293339242211085E-5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</row>
    <row r="76" spans="2:20" x14ac:dyDescent="0.45">
      <c r="B76" s="9">
        <v>33</v>
      </c>
      <c r="C76" s="9" t="s">
        <v>125</v>
      </c>
      <c r="D76" s="9">
        <v>0</v>
      </c>
      <c r="E76" s="9">
        <v>0</v>
      </c>
      <c r="F76" s="9">
        <v>5.697186956002432E-7</v>
      </c>
      <c r="G76" s="9">
        <v>9.9010261662118264E-7</v>
      </c>
      <c r="H76" s="9">
        <v>6.6657027369747271E-7</v>
      </c>
      <c r="I76" s="9">
        <v>1.3087007207561299E-6</v>
      </c>
      <c r="J76" s="9">
        <v>9.915284249604112E-7</v>
      </c>
      <c r="K76" s="9">
        <v>6.1008424271303954E-7</v>
      </c>
      <c r="L76" s="9">
        <v>2.3429365344700442E-6</v>
      </c>
      <c r="M76" s="9">
        <v>2.311566816409022E-6</v>
      </c>
      <c r="N76" s="9">
        <v>2.3975742356351518E-6</v>
      </c>
      <c r="O76" s="9">
        <v>2.3434545058255015E-6</v>
      </c>
      <c r="P76" s="9">
        <v>1.9927429945614038E-5</v>
      </c>
      <c r="Q76" s="9">
        <v>2.2958618823681831E-5</v>
      </c>
      <c r="R76" s="9">
        <v>2.2919412798384625E-5</v>
      </c>
      <c r="S76" s="9">
        <v>2.3003815083764006E-5</v>
      </c>
      <c r="T76" s="9">
        <v>2.2348492171767063E-5</v>
      </c>
    </row>
    <row r="77" spans="2:20" x14ac:dyDescent="0.45">
      <c r="B77" s="9">
        <v>35</v>
      </c>
      <c r="C77" s="9" t="s">
        <v>324</v>
      </c>
      <c r="D77" s="9">
        <v>3.4516890186129426E-5</v>
      </c>
      <c r="E77" s="9">
        <v>3.2791045676822959E-5</v>
      </c>
      <c r="F77" s="9">
        <v>0</v>
      </c>
      <c r="G77" s="9">
        <v>0</v>
      </c>
      <c r="H77" s="9">
        <v>0</v>
      </c>
      <c r="I77" s="9">
        <v>0</v>
      </c>
      <c r="J77" s="9">
        <v>0</v>
      </c>
      <c r="K77" s="9">
        <v>0</v>
      </c>
      <c r="L77" s="9">
        <v>0</v>
      </c>
      <c r="M77" s="9">
        <v>0</v>
      </c>
      <c r="N77" s="9">
        <v>0</v>
      </c>
      <c r="O77" s="9">
        <v>0</v>
      </c>
      <c r="P77" s="9">
        <v>0</v>
      </c>
      <c r="Q77" s="9">
        <v>0</v>
      </c>
      <c r="R77" s="9">
        <v>0</v>
      </c>
      <c r="S77" s="9">
        <v>0</v>
      </c>
      <c r="T77" s="9">
        <v>0</v>
      </c>
    </row>
    <row r="78" spans="2:20" x14ac:dyDescent="0.45">
      <c r="B78" s="9">
        <v>35</v>
      </c>
      <c r="C78" s="9" t="s">
        <v>324</v>
      </c>
      <c r="D78" s="9">
        <v>0</v>
      </c>
      <c r="E78" s="9">
        <v>0</v>
      </c>
      <c r="F78" s="9">
        <v>5.8827939208515332E-7</v>
      </c>
      <c r="G78" s="9">
        <v>1.0260476093431237E-6</v>
      </c>
      <c r="H78" s="9">
        <v>6.8809627443578941E-7</v>
      </c>
      <c r="I78" s="9">
        <v>1.3579164725333019E-6</v>
      </c>
      <c r="J78" s="9">
        <v>1.0273699304699471E-6</v>
      </c>
      <c r="K78" s="9">
        <v>6.2352961629985825E-7</v>
      </c>
      <c r="L78" s="9">
        <v>1.7960695216687805E-6</v>
      </c>
      <c r="M78" s="9">
        <v>1.7684865504891725E-6</v>
      </c>
      <c r="N78" s="9">
        <v>1.9217292699529438E-6</v>
      </c>
      <c r="O78" s="9">
        <v>1.7975553552547035E-6</v>
      </c>
      <c r="P78" s="9">
        <v>2.1440932444484399E-5</v>
      </c>
      <c r="Q78" s="9">
        <v>2.2880761029747319E-5</v>
      </c>
      <c r="R78" s="9">
        <v>2.3219687122019723E-5</v>
      </c>
      <c r="S78" s="9">
        <v>2.399577911834408E-5</v>
      </c>
      <c r="T78" s="9">
        <v>2.2786177256417852E-5</v>
      </c>
    </row>
    <row r="79" spans="2:20" x14ac:dyDescent="0.45">
      <c r="B79" s="9">
        <v>36</v>
      </c>
      <c r="C79" s="9" t="s">
        <v>140</v>
      </c>
      <c r="D79" s="9">
        <v>0.25012926928164642</v>
      </c>
      <c r="E79" s="9">
        <v>0.23762280581756401</v>
      </c>
      <c r="F79" s="9">
        <v>0</v>
      </c>
      <c r="G79" s="9">
        <v>0</v>
      </c>
      <c r="H79" s="9">
        <v>0</v>
      </c>
      <c r="I79" s="9">
        <v>0</v>
      </c>
      <c r="J79" s="9">
        <v>0</v>
      </c>
      <c r="K79" s="9">
        <v>0</v>
      </c>
      <c r="L79" s="9">
        <v>0</v>
      </c>
      <c r="M79" s="9">
        <v>0</v>
      </c>
      <c r="N79" s="9">
        <v>0</v>
      </c>
      <c r="O79" s="9">
        <v>0</v>
      </c>
      <c r="P79" s="9">
        <v>0</v>
      </c>
      <c r="Q79" s="9">
        <v>0</v>
      </c>
      <c r="R79" s="9">
        <v>0</v>
      </c>
      <c r="S79" s="9">
        <v>0</v>
      </c>
      <c r="T79" s="9">
        <v>0</v>
      </c>
    </row>
    <row r="80" spans="2:20" x14ac:dyDescent="0.45">
      <c r="B80" s="9">
        <v>36</v>
      </c>
      <c r="C80" s="9" t="s">
        <v>140</v>
      </c>
      <c r="D80" s="9">
        <v>0</v>
      </c>
      <c r="E80" s="9">
        <v>0</v>
      </c>
      <c r="F80" s="9">
        <v>0.13645965217699388</v>
      </c>
      <c r="G80" s="9">
        <v>0.1452310510986809</v>
      </c>
      <c r="H80" s="9">
        <v>0.14523712759006049</v>
      </c>
      <c r="I80" s="9">
        <v>0.14889376604832011</v>
      </c>
      <c r="J80" s="9">
        <v>0.14910208785933513</v>
      </c>
      <c r="K80" s="9">
        <v>0.21260080680047261</v>
      </c>
      <c r="L80" s="9">
        <v>0.21259821324675318</v>
      </c>
      <c r="M80" s="9">
        <v>0.21249033509630461</v>
      </c>
      <c r="N80" s="9">
        <v>0.21259164467848826</v>
      </c>
      <c r="O80" s="9">
        <v>0.21259999531751766</v>
      </c>
      <c r="P80" s="9">
        <v>0.22782925173484506</v>
      </c>
      <c r="Q80" s="9">
        <v>0.23749808013567511</v>
      </c>
      <c r="R80" s="9">
        <v>0.23713317007712226</v>
      </c>
      <c r="S80" s="9">
        <v>0.23743034012437314</v>
      </c>
      <c r="T80" s="9">
        <v>0.23381743126241475</v>
      </c>
    </row>
    <row r="81" spans="2:20" x14ac:dyDescent="0.45">
      <c r="B81" s="9">
        <v>37</v>
      </c>
      <c r="C81" s="9" t="s">
        <v>147</v>
      </c>
      <c r="D81" s="9">
        <v>3.0012760184901701E-5</v>
      </c>
      <c r="E81" s="9">
        <v>2.8512122175656606E-5</v>
      </c>
      <c r="F81" s="9">
        <v>0</v>
      </c>
      <c r="G81" s="9">
        <v>0</v>
      </c>
      <c r="H81" s="9">
        <v>0</v>
      </c>
      <c r="I81" s="9">
        <v>0</v>
      </c>
      <c r="J81" s="9">
        <v>0</v>
      </c>
      <c r="K81" s="9">
        <v>0</v>
      </c>
      <c r="L81" s="9">
        <v>0</v>
      </c>
      <c r="M81" s="9">
        <v>0</v>
      </c>
      <c r="N81" s="9">
        <v>0</v>
      </c>
      <c r="O81" s="9">
        <v>0</v>
      </c>
      <c r="P81" s="9">
        <v>0</v>
      </c>
      <c r="Q81" s="9">
        <v>0</v>
      </c>
      <c r="R81" s="9">
        <v>0</v>
      </c>
      <c r="S81" s="9">
        <v>0</v>
      </c>
      <c r="T81" s="9">
        <v>0</v>
      </c>
    </row>
    <row r="82" spans="2:20" x14ac:dyDescent="0.45">
      <c r="B82" s="9">
        <v>37</v>
      </c>
      <c r="C82" s="9" t="s">
        <v>147</v>
      </c>
      <c r="D82" s="9">
        <v>0</v>
      </c>
      <c r="E82" s="9">
        <v>0</v>
      </c>
      <c r="F82" s="9">
        <v>3.1047479454663925E-7</v>
      </c>
      <c r="G82" s="9">
        <v>5.394344439603636E-7</v>
      </c>
      <c r="H82" s="9">
        <v>3.6245664953903933E-7</v>
      </c>
      <c r="I82" s="9">
        <v>7.1345980537238884E-7</v>
      </c>
      <c r="J82" s="9">
        <v>5.3987723359112863E-7</v>
      </c>
      <c r="K82" s="9">
        <v>3.2276919589711866E-7</v>
      </c>
      <c r="L82" s="9">
        <v>5.7037116673817131E-7</v>
      </c>
      <c r="M82" s="9">
        <v>3.8359502719471867E-7</v>
      </c>
      <c r="N82" s="9">
        <v>7.5431722955693216E-7</v>
      </c>
      <c r="O82" s="9">
        <v>5.712753913018903E-7</v>
      </c>
      <c r="P82" s="9">
        <v>1.2622417554315709E-5</v>
      </c>
      <c r="Q82" s="9">
        <v>1.4285100037298388E-5</v>
      </c>
      <c r="R82" s="9">
        <v>1.3961173529622242E-5</v>
      </c>
      <c r="S82" s="9">
        <v>1.4474865811863748E-5</v>
      </c>
      <c r="T82" s="9">
        <v>1.4034093637805285E-5</v>
      </c>
    </row>
    <row r="83" spans="2:20" x14ac:dyDescent="0.45">
      <c r="B83" s="9">
        <v>38</v>
      </c>
      <c r="C83" s="9" t="s">
        <v>325</v>
      </c>
      <c r="D83" s="9">
        <v>2.3181137403833016E-5</v>
      </c>
      <c r="E83" s="9">
        <v>2.2022080533641371E-5</v>
      </c>
      <c r="F83" s="9">
        <v>0</v>
      </c>
      <c r="G83" s="9">
        <v>0</v>
      </c>
      <c r="H83" s="9">
        <v>0</v>
      </c>
      <c r="I83" s="9">
        <v>0</v>
      </c>
      <c r="J83" s="9">
        <v>0</v>
      </c>
      <c r="K83" s="9">
        <v>0</v>
      </c>
      <c r="L83" s="9">
        <v>0</v>
      </c>
      <c r="M83" s="9">
        <v>0</v>
      </c>
      <c r="N83" s="9">
        <v>0</v>
      </c>
      <c r="O83" s="9">
        <v>0</v>
      </c>
      <c r="P83" s="9">
        <v>0</v>
      </c>
      <c r="Q83" s="9">
        <v>0</v>
      </c>
      <c r="R83" s="9">
        <v>0</v>
      </c>
      <c r="S83" s="9">
        <v>0</v>
      </c>
      <c r="T83" s="9">
        <v>0</v>
      </c>
    </row>
    <row r="84" spans="2:20" x14ac:dyDescent="0.45">
      <c r="B84" s="9">
        <v>38</v>
      </c>
      <c r="C84" s="9" t="s">
        <v>325</v>
      </c>
      <c r="D84" s="9">
        <v>0</v>
      </c>
      <c r="E84" s="9">
        <v>0</v>
      </c>
      <c r="F84" s="9">
        <v>3.532648282782081E-7</v>
      </c>
      <c r="G84" s="9">
        <v>6.1285754286639657E-7</v>
      </c>
      <c r="H84" s="9">
        <v>4.1281444782210317E-7</v>
      </c>
      <c r="I84" s="9">
        <v>8.0655764920415054E-7</v>
      </c>
      <c r="J84" s="9">
        <v>6.1398329576783837E-7</v>
      </c>
      <c r="K84" s="9">
        <v>3.8315635465262116E-7</v>
      </c>
      <c r="L84" s="9">
        <v>6.8265711903772084E-7</v>
      </c>
      <c r="M84" s="9">
        <v>4.6122341795342294E-7</v>
      </c>
      <c r="N84" s="9">
        <v>8.9834251686999506E-7</v>
      </c>
      <c r="O84" s="9">
        <v>6.8643496657497867E-7</v>
      </c>
      <c r="P84" s="9">
        <v>1.0476525875340943E-5</v>
      </c>
      <c r="Q84" s="9">
        <v>1.1426512750537945E-5</v>
      </c>
      <c r="R84" s="9">
        <v>1.1495138112989992E-5</v>
      </c>
      <c r="S84" s="9">
        <v>1.1632741375483173E-5</v>
      </c>
      <c r="T84" s="9">
        <v>1.1224104316632116E-5</v>
      </c>
    </row>
    <row r="85" spans="2:20" x14ac:dyDescent="0.45">
      <c r="B85" s="9">
        <v>39</v>
      </c>
      <c r="C85" s="9" t="s">
        <v>326</v>
      </c>
      <c r="D85" s="9">
        <v>2.3075496681616088E-5</v>
      </c>
      <c r="E85" s="9">
        <v>2.1921721847535276E-5</v>
      </c>
      <c r="F85" s="9">
        <v>0</v>
      </c>
      <c r="G85" s="9">
        <v>0</v>
      </c>
      <c r="H85" s="9">
        <v>0</v>
      </c>
      <c r="I85" s="9">
        <v>0</v>
      </c>
      <c r="J85" s="9">
        <v>0</v>
      </c>
      <c r="K85" s="9">
        <v>0</v>
      </c>
      <c r="L85" s="9">
        <v>0</v>
      </c>
      <c r="M85" s="9">
        <v>0</v>
      </c>
      <c r="N85" s="9">
        <v>0</v>
      </c>
      <c r="O85" s="9">
        <v>0</v>
      </c>
      <c r="P85" s="9">
        <v>0</v>
      </c>
      <c r="Q85" s="9">
        <v>0</v>
      </c>
      <c r="R85" s="9">
        <v>0</v>
      </c>
      <c r="S85" s="9">
        <v>0</v>
      </c>
      <c r="T85" s="9">
        <v>0</v>
      </c>
    </row>
    <row r="86" spans="2:20" x14ac:dyDescent="0.45">
      <c r="B86" s="9">
        <v>39</v>
      </c>
      <c r="C86" s="9" t="s">
        <v>326</v>
      </c>
      <c r="D86" s="9">
        <v>0</v>
      </c>
      <c r="E86" s="9">
        <v>0</v>
      </c>
      <c r="F86" s="9">
        <v>3.9542916590898475E-7</v>
      </c>
      <c r="G86" s="9">
        <v>6.8518158257692295E-7</v>
      </c>
      <c r="H86" s="9">
        <v>4.6216746138660502E-7</v>
      </c>
      <c r="I86" s="9">
        <v>9.0020196464140692E-7</v>
      </c>
      <c r="J86" s="9">
        <v>6.8658936494282865E-7</v>
      </c>
      <c r="K86" s="9">
        <v>4.3335943109008678E-7</v>
      </c>
      <c r="L86" s="9">
        <v>7.7380700357979733E-7</v>
      </c>
      <c r="M86" s="9">
        <v>5.2391088070076121E-7</v>
      </c>
      <c r="N86" s="9">
        <v>1.0161902160100018E-6</v>
      </c>
      <c r="O86" s="9">
        <v>7.7870741152412E-7</v>
      </c>
      <c r="P86" s="9">
        <v>1.0616042148208109E-5</v>
      </c>
      <c r="Q86" s="9">
        <v>1.1444830693094892E-5</v>
      </c>
      <c r="R86" s="9">
        <v>1.1547875877321751E-5</v>
      </c>
      <c r="S86" s="9">
        <v>1.1810874122655944E-5</v>
      </c>
      <c r="T86" s="9">
        <v>1.1244503659845954E-5</v>
      </c>
    </row>
    <row r="87" spans="2:20" x14ac:dyDescent="0.45">
      <c r="B87" s="9">
        <v>40</v>
      </c>
      <c r="C87" s="9" t="s">
        <v>154</v>
      </c>
      <c r="D87" s="9">
        <v>3.1380500316781914</v>
      </c>
      <c r="E87" s="9">
        <v>2.9811475300942845</v>
      </c>
      <c r="F87" s="9">
        <v>0</v>
      </c>
      <c r="G87" s="9">
        <v>0</v>
      </c>
      <c r="H87" s="9">
        <v>0</v>
      </c>
      <c r="I87" s="9">
        <v>0</v>
      </c>
      <c r="J87" s="9">
        <v>0</v>
      </c>
      <c r="K87" s="9">
        <v>0</v>
      </c>
      <c r="L87" s="9">
        <v>0</v>
      </c>
      <c r="M87" s="9">
        <v>0</v>
      </c>
      <c r="N87" s="9">
        <v>0</v>
      </c>
      <c r="O87" s="9">
        <v>0</v>
      </c>
      <c r="P87" s="9">
        <v>0</v>
      </c>
      <c r="Q87" s="9">
        <v>0</v>
      </c>
      <c r="R87" s="9">
        <v>0</v>
      </c>
      <c r="S87" s="9">
        <v>0</v>
      </c>
      <c r="T87" s="9">
        <v>0</v>
      </c>
    </row>
    <row r="88" spans="2:20" x14ac:dyDescent="0.45">
      <c r="B88" s="9">
        <v>40</v>
      </c>
      <c r="C88" s="9" t="s">
        <v>154</v>
      </c>
      <c r="D88" s="9">
        <v>0</v>
      </c>
      <c r="E88" s="9">
        <v>0</v>
      </c>
      <c r="F88" s="9">
        <v>2.8242393673999335</v>
      </c>
      <c r="G88" s="9">
        <v>2.8242366228639408</v>
      </c>
      <c r="H88" s="9">
        <v>2.8242390550279093</v>
      </c>
      <c r="I88" s="9">
        <v>2.8242341986987496</v>
      </c>
      <c r="J88" s="9">
        <v>2.8242367717411008</v>
      </c>
      <c r="K88" s="9">
        <v>2.8242424404206821</v>
      </c>
      <c r="L88" s="9">
        <v>2.8242412052087054</v>
      </c>
      <c r="M88" s="9">
        <v>2.8242406333027046</v>
      </c>
      <c r="N88" s="9">
        <v>2.8242390888087359</v>
      </c>
      <c r="O88" s="9">
        <v>2.8242415439094164</v>
      </c>
      <c r="P88" s="9">
        <v>2.8109185358017075</v>
      </c>
      <c r="Q88" s="9">
        <v>2.703525961711442</v>
      </c>
      <c r="R88" s="9">
        <v>2.6565932587759544</v>
      </c>
      <c r="S88" s="9">
        <v>2.7267447924517261</v>
      </c>
      <c r="T88" s="9">
        <v>2.6582568301717657</v>
      </c>
    </row>
    <row r="89" spans="2:20" x14ac:dyDescent="0.45">
      <c r="B89" s="9">
        <v>41</v>
      </c>
      <c r="C89" s="9" t="s">
        <v>44</v>
      </c>
      <c r="D89" s="9">
        <v>2.4878538851947494E-2</v>
      </c>
      <c r="E89" s="9">
        <v>2.3634611909350123E-2</v>
      </c>
      <c r="F89" s="9">
        <v>0</v>
      </c>
      <c r="G89" s="9">
        <v>0</v>
      </c>
      <c r="H89" s="9">
        <v>0</v>
      </c>
      <c r="I89" s="9">
        <v>0</v>
      </c>
      <c r="J89" s="9">
        <v>0</v>
      </c>
      <c r="K89" s="9">
        <v>0</v>
      </c>
      <c r="L89" s="9">
        <v>0</v>
      </c>
      <c r="M89" s="9">
        <v>0</v>
      </c>
      <c r="N89" s="9">
        <v>0</v>
      </c>
      <c r="O89" s="9">
        <v>0</v>
      </c>
      <c r="P89" s="9">
        <v>0</v>
      </c>
      <c r="Q89" s="9">
        <v>0</v>
      </c>
      <c r="R89" s="9">
        <v>0</v>
      </c>
      <c r="S89" s="9">
        <v>0</v>
      </c>
      <c r="T89" s="9">
        <v>0</v>
      </c>
    </row>
    <row r="90" spans="2:20" x14ac:dyDescent="0.45">
      <c r="B90" s="9">
        <v>41</v>
      </c>
      <c r="C90" s="9" t="s">
        <v>44</v>
      </c>
      <c r="D90" s="9">
        <v>0</v>
      </c>
      <c r="E90" s="9">
        <v>0</v>
      </c>
      <c r="F90" s="9">
        <v>3.2082689918231976E-6</v>
      </c>
      <c r="G90" s="9">
        <v>5.6556549501242413E-6</v>
      </c>
      <c r="H90" s="9">
        <v>3.8278128503451954E-6</v>
      </c>
      <c r="I90" s="9">
        <v>7.4408197272238311E-6</v>
      </c>
      <c r="J90" s="9">
        <v>5.69056604359444E-6</v>
      </c>
      <c r="K90" s="9">
        <v>4.7209205055809843E-6</v>
      </c>
      <c r="L90" s="9">
        <v>1.1840053515396072E-5</v>
      </c>
      <c r="M90" s="9">
        <v>8.6747117315494682E-6</v>
      </c>
      <c r="N90" s="9">
        <v>1.5227765226216973E-5</v>
      </c>
      <c r="O90" s="9">
        <v>1.2623349163361033E-5</v>
      </c>
      <c r="P90" s="9">
        <v>2.3583921240938624E-2</v>
      </c>
      <c r="Q90" s="9">
        <v>2.3606752811644038E-2</v>
      </c>
      <c r="R90" s="9">
        <v>2.3611088604233239E-2</v>
      </c>
      <c r="S90" s="9">
        <v>2.3603738441953091E-2</v>
      </c>
      <c r="T90" s="9">
        <v>2.3603761633906265E-2</v>
      </c>
    </row>
    <row r="91" spans="2:20" x14ac:dyDescent="0.45">
      <c r="B91" s="9">
        <v>43</v>
      </c>
      <c r="C91" s="9" t="s">
        <v>150</v>
      </c>
      <c r="D91" s="9">
        <v>8.0410180517377352</v>
      </c>
      <c r="E91" s="9">
        <v>7.6389671491508455</v>
      </c>
      <c r="F91" s="9">
        <v>0</v>
      </c>
      <c r="G91" s="9">
        <v>0</v>
      </c>
      <c r="H91" s="9">
        <v>0</v>
      </c>
      <c r="I91" s="9">
        <v>0</v>
      </c>
      <c r="J91" s="9">
        <v>0</v>
      </c>
      <c r="K91" s="9">
        <v>0</v>
      </c>
      <c r="L91" s="9">
        <v>0</v>
      </c>
      <c r="M91" s="9">
        <v>0</v>
      </c>
      <c r="N91" s="9">
        <v>0</v>
      </c>
      <c r="O91" s="9">
        <v>0</v>
      </c>
      <c r="P91" s="9">
        <v>0</v>
      </c>
      <c r="Q91" s="9">
        <v>0</v>
      </c>
      <c r="R91" s="9">
        <v>0</v>
      </c>
      <c r="S91" s="9">
        <v>0</v>
      </c>
      <c r="T91" s="9">
        <v>0</v>
      </c>
    </row>
    <row r="92" spans="2:20" x14ac:dyDescent="0.45">
      <c r="B92" s="9">
        <v>43</v>
      </c>
      <c r="C92" s="9" t="s">
        <v>150</v>
      </c>
      <c r="D92" s="9">
        <v>0</v>
      </c>
      <c r="E92" s="9">
        <v>0</v>
      </c>
      <c r="F92" s="9">
        <v>2.4654937229642959</v>
      </c>
      <c r="G92" s="9">
        <v>2.6155821035166986</v>
      </c>
      <c r="H92" s="9">
        <v>2.1741609349790636</v>
      </c>
      <c r="I92" s="9">
        <v>2.6522253109218283</v>
      </c>
      <c r="J92" s="9">
        <v>3.0693220204577729</v>
      </c>
      <c r="K92" s="9">
        <v>6.1431985729288163</v>
      </c>
      <c r="L92" s="9">
        <v>7.0168565997459833</v>
      </c>
      <c r="M92" s="9">
        <v>6.8557288910529293</v>
      </c>
      <c r="N92" s="9">
        <v>7.0394785386615819</v>
      </c>
      <c r="O92" s="9">
        <v>7.1161717866709555</v>
      </c>
      <c r="P92" s="9">
        <v>4.7266080124390966</v>
      </c>
      <c r="Q92" s="9">
        <v>6.1434492784508139</v>
      </c>
      <c r="R92" s="9">
        <v>5.8179248677687827</v>
      </c>
      <c r="S92" s="9">
        <v>6.1279205693539716</v>
      </c>
      <c r="T92" s="9">
        <v>6.328037871588859</v>
      </c>
    </row>
    <row r="93" spans="2:20" x14ac:dyDescent="0.45">
      <c r="B93" s="9">
        <v>45</v>
      </c>
      <c r="C93" s="9" t="s">
        <v>327</v>
      </c>
      <c r="D93" s="9">
        <v>2.3432324479658744E-5</v>
      </c>
      <c r="E93" s="9">
        <v>2.3432324479658744E-5</v>
      </c>
      <c r="F93" s="9">
        <v>0</v>
      </c>
      <c r="G93" s="9">
        <v>0</v>
      </c>
      <c r="H93" s="9">
        <v>0</v>
      </c>
      <c r="I93" s="9">
        <v>0</v>
      </c>
      <c r="J93" s="9">
        <v>0</v>
      </c>
      <c r="K93" s="9">
        <v>0</v>
      </c>
      <c r="L93" s="9">
        <v>0</v>
      </c>
      <c r="M93" s="9">
        <v>0</v>
      </c>
      <c r="N93" s="9">
        <v>0</v>
      </c>
      <c r="O93" s="9">
        <v>0</v>
      </c>
      <c r="P93" s="9">
        <v>0</v>
      </c>
      <c r="Q93" s="9">
        <v>0</v>
      </c>
      <c r="R93" s="9">
        <v>0</v>
      </c>
      <c r="S93" s="9">
        <v>0</v>
      </c>
      <c r="T93" s="9">
        <v>0</v>
      </c>
    </row>
    <row r="94" spans="2:20" x14ac:dyDescent="0.45">
      <c r="B94" s="9">
        <v>45</v>
      </c>
      <c r="C94" s="9" t="s">
        <v>327</v>
      </c>
      <c r="D94" s="9">
        <v>0</v>
      </c>
      <c r="E94" s="9">
        <v>0</v>
      </c>
      <c r="F94" s="9">
        <v>1.841038556035228E-7</v>
      </c>
      <c r="G94" s="9">
        <v>3.2329539302850669E-7</v>
      </c>
      <c r="H94" s="9">
        <v>2.1817260898474095E-7</v>
      </c>
      <c r="I94" s="9">
        <v>4.3054480286862238E-7</v>
      </c>
      <c r="J94" s="9">
        <v>3.2515746587100345E-7</v>
      </c>
      <c r="K94" s="9">
        <v>2.319098827898946E-7</v>
      </c>
      <c r="L94" s="9">
        <v>4.5079702483321105E-7</v>
      </c>
      <c r="M94" s="9">
        <v>3.0923503106530037E-7</v>
      </c>
      <c r="N94" s="9">
        <v>6.1075635349415966E-7</v>
      </c>
      <c r="O94" s="9">
        <v>4.6090818372921034E-7</v>
      </c>
      <c r="P94" s="9">
        <v>1.0208023533600915E-5</v>
      </c>
      <c r="Q94" s="9">
        <v>1.6023559140415333E-5</v>
      </c>
      <c r="R94" s="9">
        <v>1.6107004735372772E-5</v>
      </c>
      <c r="S94" s="9">
        <v>1.4412819956085951E-5</v>
      </c>
      <c r="T94" s="9">
        <v>1.3815993110009565E-5</v>
      </c>
    </row>
    <row r="95" spans="2:20" x14ac:dyDescent="0.45">
      <c r="B95" s="9">
        <v>46</v>
      </c>
      <c r="C95" s="9" t="s">
        <v>328</v>
      </c>
      <c r="D95" s="9">
        <v>3.0351616325817789E-5</v>
      </c>
      <c r="E95" s="9">
        <v>3.0351616325817789E-5</v>
      </c>
      <c r="F95" s="9">
        <v>0</v>
      </c>
      <c r="G95" s="9">
        <v>0</v>
      </c>
      <c r="H95" s="9">
        <v>0</v>
      </c>
      <c r="I95" s="9">
        <v>0</v>
      </c>
      <c r="J95" s="9">
        <v>0</v>
      </c>
      <c r="K95" s="9">
        <v>0</v>
      </c>
      <c r="L95" s="9">
        <v>0</v>
      </c>
      <c r="M95" s="9">
        <v>0</v>
      </c>
      <c r="N95" s="9">
        <v>0</v>
      </c>
      <c r="O95" s="9">
        <v>0</v>
      </c>
      <c r="P95" s="9">
        <v>0</v>
      </c>
      <c r="Q95" s="9">
        <v>0</v>
      </c>
      <c r="R95" s="9">
        <v>0</v>
      </c>
      <c r="S95" s="9">
        <v>0</v>
      </c>
      <c r="T95" s="9">
        <v>0</v>
      </c>
    </row>
    <row r="96" spans="2:20" x14ac:dyDescent="0.45">
      <c r="B96" s="9">
        <v>46</v>
      </c>
      <c r="C96" s="9" t="s">
        <v>328</v>
      </c>
      <c r="D96" s="9">
        <v>0</v>
      </c>
      <c r="E96" s="9">
        <v>0</v>
      </c>
      <c r="F96" s="9">
        <v>2.0024868054547351E-7</v>
      </c>
      <c r="G96" s="9">
        <v>3.5544728120929772E-7</v>
      </c>
      <c r="H96" s="9">
        <v>2.388907498192498E-7</v>
      </c>
      <c r="I96" s="9">
        <v>4.719834912511804E-7</v>
      </c>
      <c r="J96" s="9">
        <v>3.5682524397485451E-7</v>
      </c>
      <c r="K96" s="9">
        <v>3.2023418461183216E-7</v>
      </c>
      <c r="L96" s="9">
        <v>7.6507123516686331E-7</v>
      </c>
      <c r="M96" s="9">
        <v>5.3766225545157077E-7</v>
      </c>
      <c r="N96" s="9">
        <v>1.1073204481719124E-6</v>
      </c>
      <c r="O96" s="9">
        <v>8.7464171768122073E-7</v>
      </c>
      <c r="P96" s="9">
        <v>1.2625426250008385E-5</v>
      </c>
      <c r="Q96" s="9">
        <v>2.6124547255649074E-5</v>
      </c>
      <c r="R96" s="9">
        <v>2.1225960987526853E-5</v>
      </c>
      <c r="S96" s="9">
        <v>1.9491774976910478E-5</v>
      </c>
      <c r="T96" s="9">
        <v>2.0885409359806995E-5</v>
      </c>
    </row>
    <row r="97" spans="2:20" x14ac:dyDescent="0.45">
      <c r="B97" s="9">
        <v>47</v>
      </c>
      <c r="C97" s="9" t="s">
        <v>341</v>
      </c>
      <c r="D97" s="9">
        <v>2.5504829929575645E-7</v>
      </c>
      <c r="E97" s="9">
        <v>5.1009659859151296E-9</v>
      </c>
      <c r="F97" s="9">
        <v>0</v>
      </c>
      <c r="G97" s="9">
        <v>0</v>
      </c>
      <c r="H97" s="9">
        <v>0</v>
      </c>
      <c r="I97" s="9">
        <v>0</v>
      </c>
      <c r="J97" s="9">
        <v>0</v>
      </c>
      <c r="K97" s="9">
        <v>0</v>
      </c>
      <c r="L97" s="9">
        <v>0</v>
      </c>
      <c r="M97" s="9">
        <v>0</v>
      </c>
      <c r="N97" s="9">
        <v>0</v>
      </c>
      <c r="O97" s="9">
        <v>0</v>
      </c>
      <c r="P97" s="9">
        <v>0</v>
      </c>
      <c r="Q97" s="9">
        <v>0</v>
      </c>
      <c r="R97" s="9">
        <v>0</v>
      </c>
      <c r="S97" s="9">
        <v>0</v>
      </c>
      <c r="T97" s="9">
        <v>0</v>
      </c>
    </row>
    <row r="98" spans="2:20" x14ac:dyDescent="0.45">
      <c r="B98" s="9">
        <v>47</v>
      </c>
      <c r="C98" s="9" t="s">
        <v>341</v>
      </c>
      <c r="D98" s="9">
        <v>0</v>
      </c>
      <c r="E98" s="9">
        <v>0</v>
      </c>
      <c r="F98" s="9">
        <v>5.1009659859151312E-9</v>
      </c>
      <c r="G98" s="9">
        <v>5.1009659859151312E-9</v>
      </c>
      <c r="H98" s="9">
        <v>5.1009659859151312E-9</v>
      </c>
      <c r="I98" s="9">
        <v>5.1009659859151312E-9</v>
      </c>
      <c r="J98" s="9">
        <v>5.1009659859151312E-9</v>
      </c>
      <c r="K98" s="9">
        <v>5.1009659859151312E-9</v>
      </c>
      <c r="L98" s="9">
        <v>5.1009659859151312E-9</v>
      </c>
      <c r="M98" s="9">
        <v>5.1009659859151312E-9</v>
      </c>
      <c r="N98" s="9">
        <v>5.1009659859151312E-9</v>
      </c>
      <c r="O98" s="9">
        <v>5.1009659859151312E-9</v>
      </c>
      <c r="P98" s="9">
        <v>5.1009659859151321E-9</v>
      </c>
      <c r="Q98" s="9">
        <v>5.1009659859151312E-9</v>
      </c>
      <c r="R98" s="9">
        <v>5.1009659859151321E-9</v>
      </c>
      <c r="S98" s="9">
        <v>5.1009659859151321E-9</v>
      </c>
      <c r="T98" s="9">
        <v>5.1009659859151312E-9</v>
      </c>
    </row>
    <row r="99" spans="2:20" x14ac:dyDescent="0.45">
      <c r="B99" s="9">
        <v>48</v>
      </c>
      <c r="C99" s="9" t="s">
        <v>168</v>
      </c>
      <c r="D99" s="9">
        <v>12.585101548826534</v>
      </c>
      <c r="E99" s="9">
        <v>2.2541656864666759</v>
      </c>
      <c r="F99" s="9">
        <v>0</v>
      </c>
      <c r="G99" s="9">
        <v>0</v>
      </c>
      <c r="H99" s="9">
        <v>0</v>
      </c>
      <c r="I99" s="9">
        <v>0</v>
      </c>
      <c r="J99" s="9">
        <v>0</v>
      </c>
      <c r="K99" s="9">
        <v>0</v>
      </c>
      <c r="L99" s="9">
        <v>0</v>
      </c>
      <c r="M99" s="9">
        <v>0</v>
      </c>
      <c r="N99" s="9">
        <v>0</v>
      </c>
      <c r="O99" s="9">
        <v>0</v>
      </c>
      <c r="P99" s="9">
        <v>0</v>
      </c>
      <c r="Q99" s="9">
        <v>0</v>
      </c>
      <c r="R99" s="9">
        <v>0</v>
      </c>
      <c r="S99" s="9">
        <v>0</v>
      </c>
      <c r="T99" s="9">
        <v>0</v>
      </c>
    </row>
    <row r="100" spans="2:20" x14ac:dyDescent="0.45">
      <c r="B100" s="9">
        <v>48</v>
      </c>
      <c r="C100" s="9" t="s">
        <v>168</v>
      </c>
      <c r="D100" s="9">
        <v>0</v>
      </c>
      <c r="E100" s="9">
        <v>0</v>
      </c>
      <c r="F100" s="9">
        <v>2.6792783127991617</v>
      </c>
      <c r="G100" s="9">
        <v>2.6792783127991617</v>
      </c>
      <c r="H100" s="9">
        <v>2.6792783127991617</v>
      </c>
      <c r="I100" s="9">
        <v>2.6792783127991617</v>
      </c>
      <c r="J100" s="9">
        <v>2.6792783127991617</v>
      </c>
      <c r="K100" s="9">
        <v>4.018917469198743</v>
      </c>
      <c r="L100" s="9">
        <v>4.018917469198743</v>
      </c>
      <c r="M100" s="9">
        <v>4.018917469198743</v>
      </c>
      <c r="N100" s="9">
        <v>4.018917469198743</v>
      </c>
      <c r="O100" s="9">
        <v>4.018917469198743</v>
      </c>
      <c r="P100" s="9">
        <v>1.6780135522816846</v>
      </c>
      <c r="Q100" s="9">
        <v>1.6780135522816846</v>
      </c>
      <c r="R100" s="9">
        <v>1.6780135522816846</v>
      </c>
      <c r="S100" s="9">
        <v>1.6780135522816846</v>
      </c>
      <c r="T100" s="9">
        <v>1.6780135522816846</v>
      </c>
    </row>
    <row r="101" spans="2:20" x14ac:dyDescent="0.45">
      <c r="B101" s="9">
        <v>49</v>
      </c>
      <c r="C101" s="9" t="s">
        <v>171</v>
      </c>
      <c r="D101" s="9">
        <v>10.57986883974832</v>
      </c>
      <c r="E101" s="9">
        <v>2.9607029484838105</v>
      </c>
      <c r="F101" s="9">
        <v>0</v>
      </c>
      <c r="G101" s="9">
        <v>0</v>
      </c>
      <c r="H101" s="9">
        <v>0</v>
      </c>
      <c r="I101" s="9">
        <v>0</v>
      </c>
      <c r="J101" s="9">
        <v>0</v>
      </c>
      <c r="K101" s="9">
        <v>0</v>
      </c>
      <c r="L101" s="9">
        <v>0</v>
      </c>
      <c r="M101" s="9">
        <v>0</v>
      </c>
      <c r="N101" s="9">
        <v>0</v>
      </c>
      <c r="O101" s="9">
        <v>0</v>
      </c>
      <c r="P101" s="9">
        <v>0</v>
      </c>
      <c r="Q101" s="9">
        <v>0</v>
      </c>
      <c r="R101" s="9">
        <v>0</v>
      </c>
      <c r="S101" s="9">
        <v>0</v>
      </c>
      <c r="T101" s="9">
        <v>0</v>
      </c>
    </row>
    <row r="102" spans="2:20" x14ac:dyDescent="0.45">
      <c r="B102" s="9">
        <v>49</v>
      </c>
      <c r="C102" s="9" t="s">
        <v>171</v>
      </c>
      <c r="D102" s="9">
        <v>0</v>
      </c>
      <c r="E102" s="9">
        <v>0</v>
      </c>
      <c r="F102" s="9">
        <v>3.3581565547990579</v>
      </c>
      <c r="G102" s="9">
        <v>3.3581565547990571</v>
      </c>
      <c r="H102" s="9">
        <v>3.3581565547990571</v>
      </c>
      <c r="I102" s="9">
        <v>3.3581565547990571</v>
      </c>
      <c r="J102" s="9">
        <v>3.3581565547990571</v>
      </c>
      <c r="K102" s="9">
        <v>5.0372348321985863</v>
      </c>
      <c r="L102" s="9">
        <v>5.0372348321985854</v>
      </c>
      <c r="M102" s="9">
        <v>5.0372348321985871</v>
      </c>
      <c r="N102" s="9">
        <v>5.0372348321985871</v>
      </c>
      <c r="O102" s="9">
        <v>5.0372348321985854</v>
      </c>
      <c r="P102" s="9">
        <v>2.3986832534278988</v>
      </c>
      <c r="Q102" s="9">
        <v>2.3986832534278988</v>
      </c>
      <c r="R102" s="9">
        <v>2.3986832534278988</v>
      </c>
      <c r="S102" s="9">
        <v>2.3986832534278988</v>
      </c>
      <c r="T102" s="9">
        <v>2.3986832534278988</v>
      </c>
    </row>
    <row r="103" spans="2:20" x14ac:dyDescent="0.45">
      <c r="B103" s="9">
        <v>50</v>
      </c>
      <c r="C103" s="9" t="s">
        <v>174</v>
      </c>
      <c r="D103" s="9">
        <v>11.222256487942321</v>
      </c>
      <c r="E103" s="9">
        <v>2.5250077097870203</v>
      </c>
      <c r="F103" s="9">
        <v>0</v>
      </c>
      <c r="G103" s="9">
        <v>0</v>
      </c>
      <c r="H103" s="9">
        <v>0</v>
      </c>
      <c r="I103" s="9">
        <v>0</v>
      </c>
      <c r="J103" s="9">
        <v>0</v>
      </c>
      <c r="K103" s="9">
        <v>0</v>
      </c>
      <c r="L103" s="9">
        <v>0</v>
      </c>
      <c r="M103" s="9">
        <v>0</v>
      </c>
      <c r="N103" s="9">
        <v>0</v>
      </c>
      <c r="O103" s="9">
        <v>0</v>
      </c>
      <c r="P103" s="9">
        <v>0</v>
      </c>
      <c r="Q103" s="9">
        <v>0</v>
      </c>
      <c r="R103" s="9">
        <v>0</v>
      </c>
      <c r="S103" s="9">
        <v>0</v>
      </c>
      <c r="T103" s="9">
        <v>0</v>
      </c>
    </row>
    <row r="104" spans="2:20" x14ac:dyDescent="0.45">
      <c r="B104" s="9">
        <v>50</v>
      </c>
      <c r="C104" s="9" t="s">
        <v>174</v>
      </c>
      <c r="D104" s="9">
        <v>0</v>
      </c>
      <c r="E104" s="9">
        <v>0</v>
      </c>
      <c r="F104" s="9">
        <v>4.0104431523851867</v>
      </c>
      <c r="G104" s="9">
        <v>4.0104431523851867</v>
      </c>
      <c r="H104" s="9">
        <v>4.0104431523851867</v>
      </c>
      <c r="I104" s="9">
        <v>4.0104431523851867</v>
      </c>
      <c r="J104" s="9">
        <v>4.0104431523851867</v>
      </c>
      <c r="K104" s="9">
        <v>6.0156647285777813</v>
      </c>
      <c r="L104" s="9">
        <v>6.0156647285777796</v>
      </c>
      <c r="M104" s="9">
        <v>6.0156647285777813</v>
      </c>
      <c r="N104" s="9">
        <v>6.0156647285777813</v>
      </c>
      <c r="O104" s="9">
        <v>6.0156647285777796</v>
      </c>
      <c r="P104" s="9">
        <v>2.5065269702407429</v>
      </c>
      <c r="Q104" s="9">
        <v>2.5065269702407424</v>
      </c>
      <c r="R104" s="9">
        <v>2.5065269702407424</v>
      </c>
      <c r="S104" s="9">
        <v>2.5065269702407424</v>
      </c>
      <c r="T104" s="9">
        <v>2.5065269702407424</v>
      </c>
    </row>
    <row r="105" spans="2:20" x14ac:dyDescent="0.45">
      <c r="B105" s="9">
        <v>52</v>
      </c>
      <c r="C105" s="9" t="s">
        <v>179</v>
      </c>
      <c r="D105" s="9">
        <v>3.7576705570002749</v>
      </c>
      <c r="E105" s="9">
        <v>0</v>
      </c>
      <c r="F105" s="9">
        <v>0</v>
      </c>
      <c r="G105" s="9">
        <v>0</v>
      </c>
      <c r="H105" s="9">
        <v>0</v>
      </c>
      <c r="I105" s="9">
        <v>0</v>
      </c>
      <c r="J105" s="9">
        <v>0</v>
      </c>
      <c r="K105" s="9">
        <v>0</v>
      </c>
      <c r="L105" s="9">
        <v>0</v>
      </c>
      <c r="M105" s="9">
        <v>0</v>
      </c>
      <c r="N105" s="9">
        <v>0</v>
      </c>
      <c r="O105" s="9">
        <v>0</v>
      </c>
      <c r="P105" s="9">
        <v>0</v>
      </c>
      <c r="Q105" s="9">
        <v>0</v>
      </c>
      <c r="R105" s="9">
        <v>0</v>
      </c>
      <c r="S105" s="9">
        <v>0</v>
      </c>
      <c r="T105" s="9">
        <v>0</v>
      </c>
    </row>
    <row r="106" spans="2:20" x14ac:dyDescent="0.45">
      <c r="B106" s="9">
        <v>52</v>
      </c>
      <c r="C106" s="9" t="s">
        <v>179</v>
      </c>
      <c r="D106" s="9">
        <v>0</v>
      </c>
      <c r="E106" s="9">
        <v>0</v>
      </c>
      <c r="F106" s="9"/>
      <c r="G106" s="9">
        <v>1.0273837715090535</v>
      </c>
      <c r="H106" s="9">
        <v>1.0273837715090535</v>
      </c>
      <c r="I106" s="9">
        <v>1.0273837715090535</v>
      </c>
      <c r="J106" s="9"/>
      <c r="K106" s="9"/>
      <c r="L106" s="9">
        <v>0.47105409239759821</v>
      </c>
      <c r="M106" s="9">
        <v>0.47105409239759821</v>
      </c>
      <c r="N106" s="9">
        <v>0.47105409239759821</v>
      </c>
      <c r="O106" s="9"/>
      <c r="P106" s="9"/>
      <c r="Q106" s="9"/>
      <c r="R106" s="9"/>
      <c r="S106" s="9"/>
      <c r="T106" s="9"/>
    </row>
    <row r="107" spans="2:20" x14ac:dyDescent="0.45">
      <c r="B107" s="9">
        <v>53</v>
      </c>
      <c r="C107" s="9" t="s">
        <v>182</v>
      </c>
      <c r="D107" s="9">
        <v>2.7806379322848445E-6</v>
      </c>
      <c r="E107" s="9">
        <v>0</v>
      </c>
      <c r="F107" s="9">
        <v>0</v>
      </c>
      <c r="G107" s="9">
        <v>0</v>
      </c>
      <c r="H107" s="9">
        <v>0</v>
      </c>
      <c r="I107" s="9">
        <v>0</v>
      </c>
      <c r="J107" s="9">
        <v>0</v>
      </c>
      <c r="K107" s="9">
        <v>0</v>
      </c>
      <c r="L107" s="9">
        <v>0</v>
      </c>
      <c r="M107" s="9">
        <v>0</v>
      </c>
      <c r="N107" s="9">
        <v>0</v>
      </c>
      <c r="O107" s="9">
        <v>0</v>
      </c>
      <c r="P107" s="9">
        <v>0</v>
      </c>
      <c r="Q107" s="9">
        <v>0</v>
      </c>
      <c r="R107" s="9">
        <v>0</v>
      </c>
      <c r="S107" s="9">
        <v>0</v>
      </c>
      <c r="T107" s="9">
        <v>0</v>
      </c>
    </row>
    <row r="108" spans="2:20" x14ac:dyDescent="0.45">
      <c r="B108" s="9">
        <v>53</v>
      </c>
      <c r="C108" s="9" t="s">
        <v>182</v>
      </c>
      <c r="D108" s="9">
        <v>0</v>
      </c>
      <c r="E108" s="9">
        <v>0</v>
      </c>
      <c r="F108" s="9"/>
      <c r="G108" s="9">
        <v>7.0613442052788324E-7</v>
      </c>
      <c r="H108" s="9">
        <v>7.0613442052788324E-7</v>
      </c>
      <c r="I108" s="9">
        <v>7.0613442052788324E-7</v>
      </c>
      <c r="J108" s="9"/>
      <c r="K108" s="9"/>
      <c r="L108" s="9">
        <v>3.1763944723796833E-7</v>
      </c>
      <c r="M108" s="9">
        <v>3.1763944723796844E-7</v>
      </c>
      <c r="N108" s="9">
        <v>3.1763944723796844E-7</v>
      </c>
      <c r="O108" s="9"/>
      <c r="P108" s="9"/>
      <c r="Q108" s="9"/>
      <c r="R108" s="9"/>
      <c r="S108" s="9"/>
      <c r="T108" s="9"/>
    </row>
    <row r="109" spans="2:20" x14ac:dyDescent="0.45">
      <c r="B109" s="9">
        <v>54</v>
      </c>
      <c r="C109" s="9" t="s">
        <v>186</v>
      </c>
      <c r="D109" s="9">
        <v>2.6602253830322238</v>
      </c>
      <c r="E109" s="9">
        <v>2.5272141138806128</v>
      </c>
      <c r="F109" s="9">
        <v>0</v>
      </c>
      <c r="G109" s="9">
        <v>0</v>
      </c>
      <c r="H109" s="9">
        <v>0</v>
      </c>
      <c r="I109" s="9">
        <v>0</v>
      </c>
      <c r="J109" s="9">
        <v>0</v>
      </c>
      <c r="K109" s="9">
        <v>0</v>
      </c>
      <c r="L109" s="9">
        <v>0</v>
      </c>
      <c r="M109" s="9">
        <v>0</v>
      </c>
      <c r="N109" s="9">
        <v>0</v>
      </c>
      <c r="O109" s="9">
        <v>0</v>
      </c>
      <c r="P109" s="9">
        <v>0</v>
      </c>
      <c r="Q109" s="9">
        <v>0</v>
      </c>
      <c r="R109" s="9">
        <v>0</v>
      </c>
      <c r="S109" s="9">
        <v>0</v>
      </c>
      <c r="T109" s="9">
        <v>0</v>
      </c>
    </row>
    <row r="110" spans="2:20" x14ac:dyDescent="0.45">
      <c r="B110" s="9">
        <v>54</v>
      </c>
      <c r="C110" s="9" t="s">
        <v>186</v>
      </c>
      <c r="D110" s="9">
        <v>0</v>
      </c>
      <c r="E110" s="9">
        <v>0</v>
      </c>
      <c r="F110" s="9">
        <v>1.114634435490502</v>
      </c>
      <c r="G110" s="9">
        <v>1.114634435490502</v>
      </c>
      <c r="H110" s="9">
        <v>1.114634435490502</v>
      </c>
      <c r="I110" s="9">
        <v>1.114634435490502</v>
      </c>
      <c r="J110" s="9">
        <v>1.114634435490502</v>
      </c>
      <c r="K110" s="9">
        <v>1.114634435490502</v>
      </c>
      <c r="L110" s="9">
        <v>1.114634435490502</v>
      </c>
      <c r="M110" s="9">
        <v>1.114634435490502</v>
      </c>
      <c r="N110" s="9">
        <v>1.114634435490502</v>
      </c>
      <c r="O110" s="9">
        <v>1.114634435490502</v>
      </c>
      <c r="P110" s="9">
        <v>2.5272141138806119</v>
      </c>
      <c r="Q110" s="9">
        <v>2.5272141138806119</v>
      </c>
      <c r="R110" s="9">
        <v>2.5272141138806119</v>
      </c>
      <c r="S110" s="9">
        <v>2.5272141138806119</v>
      </c>
      <c r="T110" s="9">
        <v>2.5272141138806119</v>
      </c>
    </row>
    <row r="111" spans="2:20" x14ac:dyDescent="0.45">
      <c r="B111" s="9">
        <v>56</v>
      </c>
      <c r="C111" s="9" t="s">
        <v>329</v>
      </c>
      <c r="D111" s="9">
        <v>1.0880375263774299E-7</v>
      </c>
      <c r="E111" s="9">
        <v>1.6320562895661443E-8</v>
      </c>
      <c r="F111" s="9">
        <v>0</v>
      </c>
      <c r="G111" s="9">
        <v>0</v>
      </c>
      <c r="H111" s="9">
        <v>0</v>
      </c>
      <c r="I111" s="9">
        <v>0</v>
      </c>
      <c r="J111" s="9">
        <v>0</v>
      </c>
      <c r="K111" s="9">
        <v>0</v>
      </c>
      <c r="L111" s="9">
        <v>0</v>
      </c>
      <c r="M111" s="9">
        <v>0</v>
      </c>
      <c r="N111" s="9">
        <v>0</v>
      </c>
      <c r="O111" s="9">
        <v>0</v>
      </c>
      <c r="P111" s="9">
        <v>0</v>
      </c>
      <c r="Q111" s="9">
        <v>0</v>
      </c>
      <c r="R111" s="9">
        <v>0</v>
      </c>
      <c r="S111" s="9">
        <v>0</v>
      </c>
      <c r="T111" s="9">
        <v>0</v>
      </c>
    </row>
    <row r="112" spans="2:20" x14ac:dyDescent="0.45">
      <c r="B112" s="9">
        <v>56</v>
      </c>
      <c r="C112" s="9" t="s">
        <v>329</v>
      </c>
      <c r="D112" s="9">
        <v>0</v>
      </c>
      <c r="E112" s="9">
        <v>0</v>
      </c>
      <c r="F112" s="9">
        <v>2.1760750527548582E-8</v>
      </c>
      <c r="G112" s="9">
        <v>2.1760750527548586E-8</v>
      </c>
      <c r="H112" s="9">
        <v>2.1760750527548586E-8</v>
      </c>
      <c r="I112" s="9">
        <v>2.1760750527548586E-8</v>
      </c>
      <c r="J112" s="9">
        <v>2.1760750527548586E-8</v>
      </c>
      <c r="K112" s="9">
        <v>2.1760750527548582E-8</v>
      </c>
      <c r="L112" s="9">
        <v>2.1760750527548586E-8</v>
      </c>
      <c r="M112" s="9">
        <v>2.1760750527548586E-8</v>
      </c>
      <c r="N112" s="9">
        <v>2.1760750527548586E-8</v>
      </c>
      <c r="O112" s="9">
        <v>2.1760750527548586E-8</v>
      </c>
      <c r="P112" s="9">
        <v>1.632056289566144E-8</v>
      </c>
      <c r="Q112" s="9">
        <v>1.632056289566144E-8</v>
      </c>
      <c r="R112" s="9">
        <v>1.632056289566144E-8</v>
      </c>
      <c r="S112" s="9">
        <v>1.632056289566144E-8</v>
      </c>
      <c r="T112" s="9">
        <v>1.632056289566144E-8</v>
      </c>
    </row>
    <row r="113" spans="2:20" x14ac:dyDescent="0.45">
      <c r="B113" s="9">
        <v>57</v>
      </c>
      <c r="C113" s="9" t="s">
        <v>163</v>
      </c>
      <c r="D113" s="9">
        <v>4.2003787322550794</v>
      </c>
      <c r="E113" s="9">
        <v>0.63005680983826162</v>
      </c>
      <c r="F113" s="9">
        <v>0</v>
      </c>
      <c r="G113" s="9">
        <v>0</v>
      </c>
      <c r="H113" s="9">
        <v>0</v>
      </c>
      <c r="I113" s="9">
        <v>0</v>
      </c>
      <c r="J113" s="9">
        <v>0</v>
      </c>
      <c r="K113" s="9">
        <v>0</v>
      </c>
      <c r="L113" s="9">
        <v>0</v>
      </c>
      <c r="M113" s="9">
        <v>0</v>
      </c>
      <c r="N113" s="9">
        <v>0</v>
      </c>
      <c r="O113" s="9">
        <v>0</v>
      </c>
      <c r="P113" s="9">
        <v>0</v>
      </c>
      <c r="Q113" s="9">
        <v>0</v>
      </c>
      <c r="R113" s="9">
        <v>0</v>
      </c>
      <c r="S113" s="9">
        <v>0</v>
      </c>
      <c r="T113" s="9">
        <v>0</v>
      </c>
    </row>
    <row r="114" spans="2:20" x14ac:dyDescent="0.45">
      <c r="B114" s="9">
        <v>57</v>
      </c>
      <c r="C114" s="9" t="s">
        <v>163</v>
      </c>
      <c r="D114" s="9">
        <v>0</v>
      </c>
      <c r="E114" s="9">
        <v>0</v>
      </c>
      <c r="F114" s="9">
        <v>1.5799235804356611</v>
      </c>
      <c r="G114" s="9">
        <v>1.5799235804356615</v>
      </c>
      <c r="H114" s="9">
        <v>1.5799235804356615</v>
      </c>
      <c r="I114" s="9">
        <v>1.5799235804356615</v>
      </c>
      <c r="J114" s="9">
        <v>1.5799235804356615</v>
      </c>
      <c r="K114" s="9">
        <v>1.5799235804356611</v>
      </c>
      <c r="L114" s="9">
        <v>1.5799235804356615</v>
      </c>
      <c r="M114" s="9">
        <v>1.5799235804356615</v>
      </c>
      <c r="N114" s="9">
        <v>1.5799235804356615</v>
      </c>
      <c r="O114" s="9">
        <v>1.5799235804356615</v>
      </c>
      <c r="P114" s="9">
        <v>0.63005680983826207</v>
      </c>
      <c r="Q114" s="9">
        <v>0.63005680983826218</v>
      </c>
      <c r="R114" s="9">
        <v>0.63005680983826207</v>
      </c>
      <c r="S114" s="9">
        <v>0.63005680983826207</v>
      </c>
      <c r="T114" s="9">
        <v>0.63005680983826218</v>
      </c>
    </row>
    <row r="115" spans="2:20" x14ac:dyDescent="0.45">
      <c r="B115" s="9">
        <v>58</v>
      </c>
      <c r="C115" s="9" t="s">
        <v>330</v>
      </c>
      <c r="D115" s="9">
        <v>3.0665312932417405E-7</v>
      </c>
      <c r="E115" s="9">
        <v>6.644588141380359E-8</v>
      </c>
      <c r="F115" s="9">
        <v>0</v>
      </c>
      <c r="G115" s="9">
        <v>0</v>
      </c>
      <c r="H115" s="9">
        <v>0</v>
      </c>
      <c r="I115" s="9">
        <v>0</v>
      </c>
      <c r="J115" s="9">
        <v>0</v>
      </c>
      <c r="K115" s="9">
        <v>0</v>
      </c>
      <c r="L115" s="9">
        <v>0</v>
      </c>
      <c r="M115" s="9">
        <v>0</v>
      </c>
      <c r="N115" s="9">
        <v>0</v>
      </c>
      <c r="O115" s="9">
        <v>0</v>
      </c>
      <c r="P115" s="9">
        <v>0</v>
      </c>
      <c r="Q115" s="9">
        <v>0</v>
      </c>
      <c r="R115" s="9">
        <v>0</v>
      </c>
      <c r="S115" s="9">
        <v>0</v>
      </c>
      <c r="T115" s="9">
        <v>0</v>
      </c>
    </row>
    <row r="116" spans="2:20" x14ac:dyDescent="0.45">
      <c r="B116" s="9">
        <v>58</v>
      </c>
      <c r="C116" s="9" t="s">
        <v>330</v>
      </c>
      <c r="D116" s="9">
        <v>0</v>
      </c>
      <c r="E116" s="9">
        <v>0</v>
      </c>
      <c r="F116" s="9">
        <v>1.2414080158219668E-7</v>
      </c>
      <c r="G116" s="9">
        <v>1.2414080158219668E-7</v>
      </c>
      <c r="H116" s="9">
        <v>1.2414080158219668E-7</v>
      </c>
      <c r="I116" s="9">
        <v>1.2414080158219668E-7</v>
      </c>
      <c r="J116" s="9">
        <v>1.2414080158219668E-7</v>
      </c>
      <c r="K116" s="9">
        <v>1.2414080158219668E-7</v>
      </c>
      <c r="L116" s="9">
        <v>1.2414080158219668E-7</v>
      </c>
      <c r="M116" s="9">
        <v>1.2414080158219668E-7</v>
      </c>
      <c r="N116" s="9">
        <v>1.2414080158219668E-7</v>
      </c>
      <c r="O116" s="9">
        <v>1.2414080158219668E-7</v>
      </c>
      <c r="P116" s="9">
        <v>1.0345066798516394E-7</v>
      </c>
      <c r="Q116" s="9">
        <v>1.0345066798516394E-7</v>
      </c>
      <c r="R116" s="9">
        <v>1.0345066798516394E-7</v>
      </c>
      <c r="S116" s="9">
        <v>1.0345066798516394E-7</v>
      </c>
      <c r="T116" s="9">
        <v>1.0345066798516394E-7</v>
      </c>
    </row>
    <row r="117" spans="2:20" x14ac:dyDescent="0.45">
      <c r="B117" s="9">
        <v>59</v>
      </c>
      <c r="C117" s="9" t="s">
        <v>69</v>
      </c>
      <c r="D117" s="9">
        <v>0.47759694305581507</v>
      </c>
      <c r="E117" s="9">
        <v>0.45371709590302411</v>
      </c>
      <c r="F117" s="9">
        <v>0</v>
      </c>
      <c r="G117" s="9">
        <v>0</v>
      </c>
      <c r="H117" s="9">
        <v>0</v>
      </c>
      <c r="I117" s="9">
        <v>0</v>
      </c>
      <c r="J117" s="9">
        <v>0</v>
      </c>
      <c r="K117" s="9">
        <v>0</v>
      </c>
      <c r="L117" s="9">
        <v>0</v>
      </c>
      <c r="M117" s="9">
        <v>0</v>
      </c>
      <c r="N117" s="9">
        <v>0</v>
      </c>
      <c r="O117" s="9">
        <v>0</v>
      </c>
      <c r="P117" s="9">
        <v>0</v>
      </c>
      <c r="Q117" s="9">
        <v>0</v>
      </c>
      <c r="R117" s="9">
        <v>0</v>
      </c>
      <c r="S117" s="9">
        <v>0</v>
      </c>
      <c r="T117" s="9">
        <v>0</v>
      </c>
    </row>
    <row r="118" spans="2:20" x14ac:dyDescent="0.45">
      <c r="B118" s="9">
        <v>59</v>
      </c>
      <c r="C118" s="9" t="s">
        <v>69</v>
      </c>
      <c r="D118" s="9">
        <v>0</v>
      </c>
      <c r="E118" s="9">
        <v>0</v>
      </c>
      <c r="F118" s="9">
        <v>0.429837254645693</v>
      </c>
      <c r="G118" s="9">
        <v>0.42983726142317941</v>
      </c>
      <c r="H118" s="9">
        <v>0.42983725989248145</v>
      </c>
      <c r="I118" s="9">
        <v>0.42983725989107813</v>
      </c>
      <c r="J118" s="9">
        <v>0.42983726142292927</v>
      </c>
      <c r="K118" s="9">
        <v>0.42983725573847692</v>
      </c>
      <c r="L118" s="9">
        <v>0.42983726142204404</v>
      </c>
      <c r="M118" s="9">
        <v>0.42983725989150395</v>
      </c>
      <c r="N118" s="9">
        <v>0.42983725989136151</v>
      </c>
      <c r="O118" s="9">
        <v>0.42983726142265088</v>
      </c>
      <c r="P118" s="9">
        <v>0.45371710899349482</v>
      </c>
      <c r="Q118" s="9">
        <v>0.45371712694959859</v>
      </c>
      <c r="R118" s="9">
        <v>0.45371714091575205</v>
      </c>
      <c r="S118" s="9">
        <v>0.45371714091542886</v>
      </c>
      <c r="T118" s="9">
        <v>0.45371712694929656</v>
      </c>
    </row>
    <row r="119" spans="2:20" x14ac:dyDescent="0.45">
      <c r="B119" s="9">
        <v>60</v>
      </c>
      <c r="C119" s="9" t="s">
        <v>331</v>
      </c>
      <c r="D119" s="9">
        <v>1.0575780613821355E-6</v>
      </c>
      <c r="E119" s="9">
        <v>1.0046991583130282E-6</v>
      </c>
      <c r="F119" s="9">
        <v>0</v>
      </c>
      <c r="G119" s="9">
        <v>0</v>
      </c>
      <c r="H119" s="9">
        <v>0</v>
      </c>
      <c r="I119" s="9">
        <v>0</v>
      </c>
      <c r="J119" s="9">
        <v>0</v>
      </c>
      <c r="K119" s="9">
        <v>0</v>
      </c>
      <c r="L119" s="9">
        <v>0</v>
      </c>
      <c r="M119" s="9">
        <v>0</v>
      </c>
      <c r="N119" s="9">
        <v>0</v>
      </c>
      <c r="O119" s="9">
        <v>0</v>
      </c>
      <c r="P119" s="9">
        <v>0</v>
      </c>
      <c r="Q119" s="9">
        <v>0</v>
      </c>
      <c r="R119" s="9">
        <v>0</v>
      </c>
      <c r="S119" s="9">
        <v>0</v>
      </c>
      <c r="T119" s="9">
        <v>0</v>
      </c>
    </row>
    <row r="120" spans="2:20" x14ac:dyDescent="0.45">
      <c r="B120" s="9">
        <v>60</v>
      </c>
      <c r="C120" s="9" t="s">
        <v>331</v>
      </c>
      <c r="D120" s="9">
        <v>0</v>
      </c>
      <c r="E120" s="9">
        <v>0</v>
      </c>
      <c r="F120" s="9">
        <v>9.5468485544853757E-7</v>
      </c>
      <c r="G120" s="9">
        <v>9.6069590435000115E-7</v>
      </c>
      <c r="H120" s="9">
        <v>9.5712570560852655E-7</v>
      </c>
      <c r="I120" s="9">
        <v>9.5712570560852634E-7</v>
      </c>
      <c r="J120" s="9">
        <v>9.6069590435000115E-7</v>
      </c>
      <c r="K120" s="9">
        <v>9.5468485544853778E-7</v>
      </c>
      <c r="L120" s="9">
        <v>9.6069590435000115E-7</v>
      </c>
      <c r="M120" s="9">
        <v>9.5712570560852613E-7</v>
      </c>
      <c r="N120" s="9">
        <v>9.5712570560852613E-7</v>
      </c>
      <c r="O120" s="9">
        <v>9.6069590435000178E-7</v>
      </c>
      <c r="P120" s="9">
        <v>1.0154929220333443E-6</v>
      </c>
      <c r="Q120" s="9">
        <v>1.0274635461525598E-6</v>
      </c>
      <c r="R120" s="9">
        <v>1.0367740315786166E-6</v>
      </c>
      <c r="S120" s="9">
        <v>1.0367740315786164E-6</v>
      </c>
      <c r="T120" s="9">
        <v>1.0274635461525595E-6</v>
      </c>
    </row>
    <row r="121" spans="2:20" x14ac:dyDescent="0.45">
      <c r="B121" s="9">
        <v>277</v>
      </c>
      <c r="C121" s="9" t="s">
        <v>23</v>
      </c>
      <c r="D121" s="9">
        <v>1.6801383126391369</v>
      </c>
      <c r="E121" s="9">
        <v>1.5961313970071798</v>
      </c>
      <c r="F121" s="9">
        <v>0</v>
      </c>
      <c r="G121" s="9">
        <v>0</v>
      </c>
      <c r="H121" s="9">
        <v>0</v>
      </c>
      <c r="I121" s="9">
        <v>0</v>
      </c>
      <c r="J121" s="9">
        <v>0</v>
      </c>
      <c r="K121" s="9">
        <v>0</v>
      </c>
      <c r="L121" s="9">
        <v>0</v>
      </c>
      <c r="M121" s="9">
        <v>0</v>
      </c>
      <c r="N121" s="9">
        <v>0</v>
      </c>
      <c r="O121" s="9">
        <v>0</v>
      </c>
      <c r="P121" s="9">
        <v>0</v>
      </c>
      <c r="Q121" s="9">
        <v>0</v>
      </c>
      <c r="R121" s="9">
        <v>0</v>
      </c>
      <c r="S121" s="9">
        <v>0</v>
      </c>
      <c r="T121" s="9">
        <v>0</v>
      </c>
    </row>
    <row r="122" spans="2:20" x14ac:dyDescent="0.45">
      <c r="B122" s="9">
        <v>277</v>
      </c>
      <c r="C122" s="9" t="s">
        <v>23</v>
      </c>
      <c r="D122" s="9">
        <v>0</v>
      </c>
      <c r="E122" s="9">
        <v>0</v>
      </c>
      <c r="F122" s="9">
        <v>-3.3138325806630183E-5</v>
      </c>
      <c r="G122" s="9">
        <v>-3.024801923579842E-6</v>
      </c>
      <c r="H122" s="9">
        <v>1.8439106358625307E-6</v>
      </c>
      <c r="I122" s="9">
        <v>5.7800743332128068E-6</v>
      </c>
      <c r="J122" s="9">
        <v>8.0584871866947694E-6</v>
      </c>
      <c r="K122" s="9">
        <v>-1.450627792194934</v>
      </c>
      <c r="L122" s="9">
        <v>0.14850366393236392</v>
      </c>
      <c r="M122" s="9">
        <v>0.66433848601900947</v>
      </c>
      <c r="N122" s="9">
        <v>0.78333161736853152</v>
      </c>
      <c r="O122" s="9">
        <v>0.32371809283166109</v>
      </c>
      <c r="P122" s="9">
        <v>-1.6191509851959771</v>
      </c>
      <c r="Q122" s="9">
        <v>1.5036748359583705</v>
      </c>
      <c r="R122" s="9">
        <v>0.22253367218667033</v>
      </c>
      <c r="S122" s="9">
        <v>0.7249922019003191</v>
      </c>
      <c r="T122" s="9">
        <v>-0.12078875676795088</v>
      </c>
    </row>
    <row r="123" spans="2:20" x14ac:dyDescent="0.45">
      <c r="B123" s="9">
        <v>278</v>
      </c>
      <c r="C123" s="9" t="s">
        <v>38</v>
      </c>
      <c r="D123" s="9">
        <v>1.2041409319720563E-4</v>
      </c>
      <c r="E123" s="9">
        <v>1.1439338853734539E-4</v>
      </c>
      <c r="F123" s="9">
        <v>0</v>
      </c>
      <c r="G123" s="9">
        <v>0</v>
      </c>
      <c r="H123" s="9">
        <v>0</v>
      </c>
      <c r="I123" s="9">
        <v>0</v>
      </c>
      <c r="J123" s="9">
        <v>0</v>
      </c>
      <c r="K123" s="9">
        <v>0</v>
      </c>
      <c r="L123" s="9">
        <v>0</v>
      </c>
      <c r="M123" s="9">
        <v>0</v>
      </c>
      <c r="N123" s="9">
        <v>0</v>
      </c>
      <c r="O123" s="9">
        <v>0</v>
      </c>
      <c r="P123" s="9">
        <v>0</v>
      </c>
      <c r="Q123" s="9">
        <v>0</v>
      </c>
      <c r="R123" s="9">
        <v>0</v>
      </c>
      <c r="S123" s="9">
        <v>0</v>
      </c>
      <c r="T123" s="9">
        <v>0</v>
      </c>
    </row>
    <row r="124" spans="2:20" x14ac:dyDescent="0.45">
      <c r="B124" s="9">
        <v>278</v>
      </c>
      <c r="C124" s="9" t="s">
        <v>38</v>
      </c>
      <c r="D124" s="9">
        <v>0</v>
      </c>
      <c r="E124" s="9">
        <v>0</v>
      </c>
      <c r="F124" s="9">
        <v>-1.1365082551992479E-5</v>
      </c>
      <c r="G124" s="9">
        <v>-5.8784804940832594E-6</v>
      </c>
      <c r="H124" s="9">
        <v>-2.6278792115020118E-6</v>
      </c>
      <c r="I124" s="9">
        <v>-4.5946471250001793E-6</v>
      </c>
      <c r="J124" s="9">
        <v>-3.7246520751467404E-6</v>
      </c>
      <c r="K124" s="9">
        <v>-2.0177892894878545E-5</v>
      </c>
      <c r="L124" s="9">
        <v>2.8166589231615006E-6</v>
      </c>
      <c r="M124" s="9">
        <v>2.1748560531055232E-6</v>
      </c>
      <c r="N124" s="9">
        <v>4.170590588494434E-6</v>
      </c>
      <c r="O124" s="9">
        <v>3.1053260376099133E-6</v>
      </c>
      <c r="P124" s="9">
        <v>-1.6172320888252609E-4</v>
      </c>
      <c r="Q124" s="9">
        <v>2.8904711622379238E-5</v>
      </c>
      <c r="R124" s="9">
        <v>3.474301653920174E-5</v>
      </c>
      <c r="S124" s="9">
        <v>1.6323496844304335E-5</v>
      </c>
      <c r="T124" s="9">
        <v>-8.2463190688396403E-7</v>
      </c>
    </row>
    <row r="125" spans="2:20" x14ac:dyDescent="0.45">
      <c r="B125" s="9">
        <v>279</v>
      </c>
      <c r="C125" s="9" t="s">
        <v>51</v>
      </c>
      <c r="D125" s="9">
        <v>1.2751048325978541E-4</v>
      </c>
      <c r="E125" s="9">
        <v>1.2113495909679604E-4</v>
      </c>
      <c r="F125" s="9">
        <v>0</v>
      </c>
      <c r="G125" s="9">
        <v>0</v>
      </c>
      <c r="H125" s="9">
        <v>0</v>
      </c>
      <c r="I125" s="9">
        <v>0</v>
      </c>
      <c r="J125" s="9">
        <v>0</v>
      </c>
      <c r="K125" s="9">
        <v>0</v>
      </c>
      <c r="L125" s="9">
        <v>0</v>
      </c>
      <c r="M125" s="9">
        <v>0</v>
      </c>
      <c r="N125" s="9">
        <v>0</v>
      </c>
      <c r="O125" s="9">
        <v>0</v>
      </c>
      <c r="P125" s="9">
        <v>0</v>
      </c>
      <c r="Q125" s="9">
        <v>0</v>
      </c>
      <c r="R125" s="9">
        <v>0</v>
      </c>
      <c r="S125" s="9">
        <v>0</v>
      </c>
      <c r="T125" s="9">
        <v>0</v>
      </c>
    </row>
    <row r="126" spans="2:20" x14ac:dyDescent="0.45">
      <c r="B126" s="9">
        <v>279</v>
      </c>
      <c r="C126" s="9" t="s">
        <v>51</v>
      </c>
      <c r="D126" s="9">
        <v>0</v>
      </c>
      <c r="E126" s="9">
        <v>0</v>
      </c>
      <c r="F126" s="9">
        <v>-2.3467186955034222E-5</v>
      </c>
      <c r="G126" s="9">
        <v>-8.3975206804007348E-6</v>
      </c>
      <c r="H126" s="9">
        <v>-4.1936614311380187E-6</v>
      </c>
      <c r="I126" s="9">
        <v>-7.0175813660929635E-6</v>
      </c>
      <c r="J126" s="9">
        <v>-3.9532717288374774E-6</v>
      </c>
      <c r="K126" s="9">
        <v>-7.5134875009076442E-5</v>
      </c>
      <c r="L126" s="9">
        <v>2.150299328382988E-5</v>
      </c>
      <c r="M126" s="9">
        <v>1.3842392945382767E-5</v>
      </c>
      <c r="N126" s="9">
        <v>1.8008390121669843E-5</v>
      </c>
      <c r="O126" s="9">
        <v>2.1791137815729754E-5</v>
      </c>
      <c r="P126" s="9">
        <v>-5.7600613869635602E-5</v>
      </c>
      <c r="Q126" s="9">
        <v>4.3191634486401524E-6</v>
      </c>
      <c r="R126" s="9">
        <v>-4.004600283668403E-6</v>
      </c>
      <c r="S126" s="9">
        <v>-6.5663003459882952E-6</v>
      </c>
      <c r="T126" s="9">
        <v>-1.1416495585699444E-5</v>
      </c>
    </row>
    <row r="127" spans="2:20" x14ac:dyDescent="0.45">
      <c r="B127" s="9">
        <v>280</v>
      </c>
      <c r="C127" s="9" t="s">
        <v>39</v>
      </c>
      <c r="D127" s="9">
        <v>3.461549821011736E-4</v>
      </c>
      <c r="E127" s="9">
        <v>3.2884723299611481E-4</v>
      </c>
      <c r="F127" s="9">
        <v>0</v>
      </c>
      <c r="G127" s="9">
        <v>0</v>
      </c>
      <c r="H127" s="9">
        <v>0</v>
      </c>
      <c r="I127" s="9">
        <v>0</v>
      </c>
      <c r="J127" s="9">
        <v>0</v>
      </c>
      <c r="K127" s="9">
        <v>0</v>
      </c>
      <c r="L127" s="9">
        <v>0</v>
      </c>
      <c r="M127" s="9">
        <v>0</v>
      </c>
      <c r="N127" s="9">
        <v>0</v>
      </c>
      <c r="O127" s="9">
        <v>0</v>
      </c>
      <c r="P127" s="9">
        <v>0</v>
      </c>
      <c r="Q127" s="9">
        <v>0</v>
      </c>
      <c r="R127" s="9">
        <v>0</v>
      </c>
      <c r="S127" s="9">
        <v>0</v>
      </c>
      <c r="T127" s="9">
        <v>0</v>
      </c>
    </row>
    <row r="128" spans="2:20" x14ac:dyDescent="0.45">
      <c r="B128" s="9">
        <v>280</v>
      </c>
      <c r="C128" s="9" t="s">
        <v>39</v>
      </c>
      <c r="D128" s="9">
        <v>0</v>
      </c>
      <c r="E128" s="9">
        <v>0</v>
      </c>
      <c r="F128" s="9">
        <v>-1.6974703906934924E-5</v>
      </c>
      <c r="G128" s="9">
        <v>-4.2405531838283514E-6</v>
      </c>
      <c r="H128" s="9">
        <v>-5.8772418733744724E-6</v>
      </c>
      <c r="I128" s="9">
        <v>-8.2078442889354947E-6</v>
      </c>
      <c r="J128" s="9">
        <v>-6.8175571945450684E-7</v>
      </c>
      <c r="K128" s="9">
        <v>-4.3848616064659828E-5</v>
      </c>
      <c r="L128" s="9">
        <v>2.2624731433782484E-5</v>
      </c>
      <c r="M128" s="9">
        <v>-3.9789567857513635E-7</v>
      </c>
      <c r="N128" s="9">
        <v>9.4335524265140116E-7</v>
      </c>
      <c r="O128" s="9">
        <v>2.2171736286106525E-5</v>
      </c>
      <c r="P128" s="9">
        <v>-3.216306695463795E-5</v>
      </c>
      <c r="Q128" s="9">
        <v>1.4759658966389943E-7</v>
      </c>
      <c r="R128" s="9">
        <v>-1.5097877312260531E-5</v>
      </c>
      <c r="S128" s="9">
        <v>-9.2536579003628547E-6</v>
      </c>
      <c r="T128" s="9">
        <v>-1.0261827608261974E-5</v>
      </c>
    </row>
    <row r="129" spans="2:20" x14ac:dyDescent="0.45">
      <c r="B129" s="9">
        <v>281</v>
      </c>
      <c r="C129" s="9" t="s">
        <v>52</v>
      </c>
      <c r="D129" s="9">
        <v>2.9254757234745983E-4</v>
      </c>
      <c r="E129" s="9">
        <v>2.7792019373008706E-4</v>
      </c>
      <c r="F129" s="9">
        <v>0</v>
      </c>
      <c r="G129" s="9">
        <v>0</v>
      </c>
      <c r="H129" s="9">
        <v>0</v>
      </c>
      <c r="I129" s="9">
        <v>0</v>
      </c>
      <c r="J129" s="9">
        <v>0</v>
      </c>
      <c r="K129" s="9">
        <v>0</v>
      </c>
      <c r="L129" s="9">
        <v>0</v>
      </c>
      <c r="M129" s="9">
        <v>0</v>
      </c>
      <c r="N129" s="9">
        <v>0</v>
      </c>
      <c r="O129" s="9">
        <v>0</v>
      </c>
      <c r="P129" s="9">
        <v>0</v>
      </c>
      <c r="Q129" s="9">
        <v>0</v>
      </c>
      <c r="R129" s="9">
        <v>0</v>
      </c>
      <c r="S129" s="9">
        <v>0</v>
      </c>
      <c r="T129" s="9">
        <v>0</v>
      </c>
    </row>
    <row r="130" spans="2:20" x14ac:dyDescent="0.45">
      <c r="B130" s="9">
        <v>281</v>
      </c>
      <c r="C130" s="9" t="s">
        <v>52</v>
      </c>
      <c r="D130" s="9">
        <v>0</v>
      </c>
      <c r="E130" s="9">
        <v>0</v>
      </c>
      <c r="F130" s="9">
        <v>-2.0389179491466016E-5</v>
      </c>
      <c r="G130" s="9">
        <v>-1.7214253291463234E-5</v>
      </c>
      <c r="H130" s="9">
        <v>-1.1743787538195533E-5</v>
      </c>
      <c r="I130" s="9">
        <v>-2.07031253349572E-5</v>
      </c>
      <c r="J130" s="9">
        <v>-1.4366338779065313E-5</v>
      </c>
      <c r="K130" s="9">
        <v>-3.3044027917061679E-5</v>
      </c>
      <c r="L130" s="9">
        <v>2.8761312935473448E-6</v>
      </c>
      <c r="M130" s="9">
        <v>4.3598645258993946E-7</v>
      </c>
      <c r="N130" s="9">
        <v>8.7633563931713208E-7</v>
      </c>
      <c r="O130" s="9">
        <v>2.713876093011263E-6</v>
      </c>
      <c r="P130" s="9">
        <v>-1.1118240942636446E-4</v>
      </c>
      <c r="Q130" s="9">
        <v>-4.1051951923300179E-5</v>
      </c>
      <c r="R130" s="9">
        <v>-5.1151387207438224E-5</v>
      </c>
      <c r="S130" s="9">
        <v>-6.0226924101148077E-5</v>
      </c>
      <c r="T130" s="9">
        <v>-6.3681112766230451E-5</v>
      </c>
    </row>
    <row r="131" spans="2:20" x14ac:dyDescent="0.45">
      <c r="B131" s="9">
        <v>282</v>
      </c>
      <c r="C131" s="9" t="s">
        <v>65</v>
      </c>
      <c r="D131" s="9">
        <v>2.1093370705048704E-4</v>
      </c>
      <c r="E131" s="9">
        <v>2.0038702169796255E-4</v>
      </c>
      <c r="F131" s="9">
        <v>0</v>
      </c>
      <c r="G131" s="9">
        <v>0</v>
      </c>
      <c r="H131" s="9">
        <v>0</v>
      </c>
      <c r="I131" s="9">
        <v>0</v>
      </c>
      <c r="J131" s="9">
        <v>0</v>
      </c>
      <c r="K131" s="9">
        <v>0</v>
      </c>
      <c r="L131" s="9">
        <v>0</v>
      </c>
      <c r="M131" s="9">
        <v>0</v>
      </c>
      <c r="N131" s="9">
        <v>0</v>
      </c>
      <c r="O131" s="9">
        <v>0</v>
      </c>
      <c r="P131" s="9">
        <v>0</v>
      </c>
      <c r="Q131" s="9">
        <v>0</v>
      </c>
      <c r="R131" s="9">
        <v>0</v>
      </c>
      <c r="S131" s="9">
        <v>0</v>
      </c>
      <c r="T131" s="9">
        <v>0</v>
      </c>
    </row>
    <row r="132" spans="2:20" x14ac:dyDescent="0.45">
      <c r="B132" s="9">
        <v>282</v>
      </c>
      <c r="C132" s="9" t="s">
        <v>65</v>
      </c>
      <c r="D132" s="9">
        <v>0</v>
      </c>
      <c r="E132" s="9">
        <v>0</v>
      </c>
      <c r="F132" s="9">
        <v>-2.1052306614980168E-5</v>
      </c>
      <c r="G132" s="9">
        <v>-1.0828359352842861E-5</v>
      </c>
      <c r="H132" s="9">
        <v>-8.3715495780000282E-6</v>
      </c>
      <c r="I132" s="9">
        <v>-1.2922317291157499E-5</v>
      </c>
      <c r="J132" s="9">
        <v>-7.076599315992102E-6</v>
      </c>
      <c r="K132" s="9">
        <v>-5.0788812516520309E-5</v>
      </c>
      <c r="L132" s="9">
        <v>1.4517163328385699E-5</v>
      </c>
      <c r="M132" s="9">
        <v>4.3610659717882065E-6</v>
      </c>
      <c r="N132" s="9">
        <v>7.6150458807459602E-6</v>
      </c>
      <c r="O132" s="9">
        <v>1.4460727559034477E-5</v>
      </c>
      <c r="P132" s="9">
        <v>-5.7015406615697935E-5</v>
      </c>
      <c r="Q132" s="9">
        <v>-8.5400373103442228E-6</v>
      </c>
      <c r="R132" s="9">
        <v>-2.5368789006276189E-5</v>
      </c>
      <c r="S132" s="9">
        <v>-2.1414464353668434E-5</v>
      </c>
      <c r="T132" s="9">
        <v>-2.3227582643522035E-5</v>
      </c>
    </row>
    <row r="133" spans="2:20" x14ac:dyDescent="0.45">
      <c r="B133" s="9">
        <v>287</v>
      </c>
      <c r="C133" s="9" t="s">
        <v>112</v>
      </c>
      <c r="D133" s="9">
        <v>13.407651770688569</v>
      </c>
      <c r="E133" s="9">
        <v>12.73726918215413</v>
      </c>
      <c r="F133" s="9">
        <v>0</v>
      </c>
      <c r="G133" s="9">
        <v>0</v>
      </c>
      <c r="H133" s="9">
        <v>0</v>
      </c>
      <c r="I133" s="9">
        <v>0</v>
      </c>
      <c r="J133" s="9">
        <v>0</v>
      </c>
      <c r="K133" s="9">
        <v>0</v>
      </c>
      <c r="L133" s="9">
        <v>0</v>
      </c>
      <c r="M133" s="9">
        <v>0</v>
      </c>
      <c r="N133" s="9">
        <v>0</v>
      </c>
      <c r="O133" s="9">
        <v>0</v>
      </c>
      <c r="P133" s="9">
        <v>0</v>
      </c>
      <c r="Q133" s="9">
        <v>0</v>
      </c>
      <c r="R133" s="9">
        <v>0</v>
      </c>
      <c r="S133" s="9">
        <v>0</v>
      </c>
      <c r="T133" s="9">
        <v>0</v>
      </c>
    </row>
    <row r="134" spans="2:20" x14ac:dyDescent="0.45">
      <c r="B134" s="9">
        <v>287</v>
      </c>
      <c r="C134" s="9" t="s">
        <v>112</v>
      </c>
      <c r="D134" s="9">
        <v>0</v>
      </c>
      <c r="E134" s="9">
        <v>0</v>
      </c>
      <c r="F134" s="9">
        <v>-4.3891455692116805</v>
      </c>
      <c r="G134" s="9">
        <v>5.3470774514273692E-2</v>
      </c>
      <c r="H134" s="9">
        <v>1.2795939935955325</v>
      </c>
      <c r="I134" s="9">
        <v>3.9767163271623622</v>
      </c>
      <c r="J134" s="9">
        <v>2.2892894004825153</v>
      </c>
      <c r="K134" s="9">
        <v>-14.297799627229088</v>
      </c>
      <c r="L134" s="9">
        <v>2.7866966996207894</v>
      </c>
      <c r="M134" s="9">
        <v>8.0005337947308863</v>
      </c>
      <c r="N134" s="9">
        <v>8.9866719634488827</v>
      </c>
      <c r="O134" s="9">
        <v>1.9354500056736321</v>
      </c>
      <c r="P134" s="9">
        <v>-14.293560326848489</v>
      </c>
      <c r="Q134" s="9">
        <v>10.006213658326397</v>
      </c>
      <c r="R134" s="9">
        <v>3.9922040131402134</v>
      </c>
      <c r="S134" s="9">
        <v>9.5383113347245576</v>
      </c>
      <c r="T134" s="9">
        <v>0.30566914380589411</v>
      </c>
    </row>
    <row r="199" spans="1:33" s="3" customFormat="1" x14ac:dyDescent="0.4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</row>
    <row r="200" spans="1:33" s="3" customFormat="1" x14ac:dyDescent="0.4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</row>
    <row r="201" spans="1:33" s="3" customFormat="1" x14ac:dyDescent="0.4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</row>
    <row r="202" spans="1:33" s="3" customFormat="1" x14ac:dyDescent="0.4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</row>
    <row r="203" spans="1:33" s="3" customFormat="1" x14ac:dyDescent="0.4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</row>
    <row r="204" spans="1:33" s="3" customFormat="1" x14ac:dyDescent="0.4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</row>
    <row r="205" spans="1:33" s="3" customFormat="1" x14ac:dyDescent="0.4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</row>
    <row r="206" spans="1:33" s="3" customFormat="1" x14ac:dyDescent="0.4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</row>
  </sheetData>
  <sheetProtection selectLockedCells="1"/>
  <conditionalFormatting sqref="E4">
    <cfRule type="cellIs" dxfId="1" priority="1" operator="lessThan">
      <formula>0</formula>
    </cfRule>
  </conditionalFormatting>
  <dataValidations count="3">
    <dataValidation type="list" allowBlank="1" showInputMessage="1" showErrorMessage="1" sqref="E8">
      <formula1>#REF!</formula1>
    </dataValidation>
    <dataValidation type="list" allowBlank="1" showInputMessage="1" showErrorMessage="1" sqref="E6">
      <formula1>rngTimePeriodsList</formula1>
    </dataValidation>
    <dataValidation type="list" allowBlank="1" showInputMessage="1" showErrorMessage="1" sqref="E10">
      <formula1>#REF!</formula1>
    </dataValidation>
  </dataValidations>
  <pageMargins left="0.7" right="0.7" top="0.75" bottom="0.75" header="0.3" footer="0.3"/>
  <drawing r:id="rId1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9">
    <tabColor theme="5" tint="0.39997558519241921"/>
  </sheetPr>
  <dimension ref="A4:AG206"/>
  <sheetViews>
    <sheetView topLeftCell="A16" zoomScale="85" zoomScaleNormal="85" workbookViewId="0"/>
  </sheetViews>
  <sheetFormatPr defaultColWidth="8.19921875" defaultRowHeight="16.8" x14ac:dyDescent="0.45"/>
  <cols>
    <col min="1" max="1" width="3.09765625" style="1" customWidth="1"/>
    <col min="2" max="2" width="7.09765625" style="1" customWidth="1"/>
    <col min="3" max="3" width="32.296875" style="1" customWidth="1"/>
    <col min="4" max="4" width="17.09765625" style="1" customWidth="1"/>
    <col min="5" max="5" width="17.59765625" style="1" customWidth="1"/>
    <col min="6" max="6" width="48.3984375" style="1" customWidth="1"/>
    <col min="7" max="7" width="15.59765625" style="1" customWidth="1"/>
    <col min="8" max="8" width="15.69921875" style="1" customWidth="1"/>
    <col min="9" max="9" width="20" style="1" customWidth="1"/>
    <col min="10" max="10" width="19.296875" style="1" customWidth="1"/>
    <col min="11" max="11" width="16.09765625" style="1" customWidth="1"/>
    <col min="12" max="12" width="14.5" style="1" customWidth="1"/>
    <col min="13" max="13" width="14.59765625" style="1" customWidth="1"/>
    <col min="14" max="14" width="18.8984375" style="1" customWidth="1"/>
    <col min="15" max="15" width="18.19921875" style="1" customWidth="1"/>
    <col min="16" max="16" width="13.8984375" style="1" customWidth="1"/>
    <col min="17" max="17" width="12.3984375" style="1" customWidth="1"/>
    <col min="18" max="18" width="12.5" style="1" customWidth="1"/>
    <col min="19" max="19" width="16.796875" style="1" customWidth="1"/>
    <col min="20" max="20" width="16.09765625" style="1" customWidth="1"/>
    <col min="21" max="16384" width="8.19921875" style="1"/>
  </cols>
  <sheetData>
    <row r="4" spans="4:6" x14ac:dyDescent="0.45">
      <c r="D4" s="22" t="s">
        <v>4</v>
      </c>
      <c r="E4" s="9"/>
      <c r="F4" s="11" t="s">
        <v>8</v>
      </c>
    </row>
    <row r="6" spans="4:6" x14ac:dyDescent="0.45">
      <c r="D6" s="4" t="s">
        <v>301</v>
      </c>
      <c r="E6" s="8">
        <v>2050</v>
      </c>
    </row>
    <row r="8" spans="4:6" x14ac:dyDescent="0.45">
      <c r="D8" s="4" t="s">
        <v>302</v>
      </c>
      <c r="E8" s="8" t="s">
        <v>299</v>
      </c>
    </row>
    <row r="10" spans="4:6" x14ac:dyDescent="0.45">
      <c r="D10" s="4" t="s">
        <v>10</v>
      </c>
      <c r="E10" s="8" t="s">
        <v>300</v>
      </c>
    </row>
    <row r="46" spans="2:20" x14ac:dyDescent="0.45">
      <c r="B46" s="13" t="s">
        <v>9</v>
      </c>
      <c r="C46" s="13" t="s">
        <v>303</v>
      </c>
      <c r="D46" s="13" t="s">
        <v>304</v>
      </c>
      <c r="E46" s="13" t="s">
        <v>305</v>
      </c>
      <c r="F46" s="13" t="s">
        <v>306</v>
      </c>
      <c r="G46" s="13" t="s">
        <v>307</v>
      </c>
      <c r="H46" s="13" t="s">
        <v>308</v>
      </c>
      <c r="I46" s="13" t="s">
        <v>309</v>
      </c>
      <c r="J46" s="13" t="s">
        <v>310</v>
      </c>
      <c r="K46" s="13" t="s">
        <v>311</v>
      </c>
      <c r="L46" s="13" t="s">
        <v>312</v>
      </c>
      <c r="M46" s="13" t="s">
        <v>313</v>
      </c>
      <c r="N46" s="13" t="s">
        <v>314</v>
      </c>
      <c r="O46" s="13" t="s">
        <v>315</v>
      </c>
      <c r="P46" s="13" t="s">
        <v>316</v>
      </c>
      <c r="Q46" s="13" t="s">
        <v>317</v>
      </c>
      <c r="R46" s="13" t="s">
        <v>318</v>
      </c>
      <c r="S46" s="13" t="s">
        <v>319</v>
      </c>
      <c r="T46" s="13" t="s">
        <v>320</v>
      </c>
    </row>
    <row r="47" spans="2:20" x14ac:dyDescent="0.45">
      <c r="B47" s="9">
        <v>46</v>
      </c>
      <c r="C47" s="9" t="s">
        <v>328</v>
      </c>
      <c r="D47" s="9">
        <v>1.6693388979199797E-4</v>
      </c>
      <c r="E47" s="9">
        <v>1.4368500990606984E-4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</row>
    <row r="48" spans="2:20" x14ac:dyDescent="0.45">
      <c r="B48" s="9">
        <v>46</v>
      </c>
      <c r="C48" s="9" t="s">
        <v>328</v>
      </c>
      <c r="D48" s="9">
        <v>0</v>
      </c>
      <c r="E48" s="9">
        <v>0</v>
      </c>
      <c r="F48" s="9">
        <v>1.1013677430001039E-6</v>
      </c>
      <c r="G48" s="9">
        <v>1.9549600466511371E-6</v>
      </c>
      <c r="H48" s="9">
        <v>1.313899124005874E-6</v>
      </c>
      <c r="I48" s="9">
        <v>2.5959092018814909E-6</v>
      </c>
      <c r="J48" s="9">
        <v>1.9625388418616998E-6</v>
      </c>
      <c r="K48" s="9">
        <v>1.7612880153650765E-6</v>
      </c>
      <c r="L48" s="9">
        <v>4.20789179341775E-6</v>
      </c>
      <c r="M48" s="9">
        <v>2.957142404983637E-6</v>
      </c>
      <c r="N48" s="9">
        <v>6.0902624649455202E-6</v>
      </c>
      <c r="O48" s="9">
        <v>4.8105294472467108E-6</v>
      </c>
      <c r="P48" s="9">
        <v>6.9439844375046076E-5</v>
      </c>
      <c r="Q48" s="9">
        <v>1.4368500990606984E-4</v>
      </c>
      <c r="R48" s="9">
        <v>1.1674278543139772E-4</v>
      </c>
      <c r="S48" s="9">
        <v>1.0720476237300762E-4</v>
      </c>
      <c r="T48" s="9">
        <v>1.1486975147893847E-4</v>
      </c>
    </row>
    <row r="49" spans="2:20" x14ac:dyDescent="0.45">
      <c r="B49" s="9">
        <v>64</v>
      </c>
      <c r="C49" s="9" t="s">
        <v>31</v>
      </c>
      <c r="D49" s="9">
        <v>1.2254856624626991</v>
      </c>
      <c r="E49" s="9">
        <v>1.2254856624626991</v>
      </c>
      <c r="F49" s="9">
        <v>0</v>
      </c>
      <c r="G49" s="9">
        <v>0</v>
      </c>
      <c r="H49" s="9">
        <v>0</v>
      </c>
      <c r="I49" s="9">
        <v>0</v>
      </c>
      <c r="J49" s="9">
        <v>0</v>
      </c>
      <c r="K49" s="9">
        <v>0</v>
      </c>
      <c r="L49" s="9">
        <v>0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</row>
    <row r="50" spans="2:20" x14ac:dyDescent="0.45">
      <c r="B50" s="9">
        <v>64</v>
      </c>
      <c r="C50" s="9" t="s">
        <v>31</v>
      </c>
      <c r="D50" s="9">
        <v>0</v>
      </c>
      <c r="E50" s="9">
        <v>0</v>
      </c>
      <c r="F50" s="9"/>
      <c r="G50" s="9">
        <v>0.19057890580899539</v>
      </c>
      <c r="H50" s="9">
        <v>0.10132324483006419</v>
      </c>
      <c r="I50" s="9">
        <v>0.10508960126360195</v>
      </c>
      <c r="J50" s="9">
        <v>3.2639638637353523E-2</v>
      </c>
      <c r="K50" s="9"/>
      <c r="L50" s="9">
        <v>0.46953473657574685</v>
      </c>
      <c r="M50" s="9">
        <v>0.39969332444427658</v>
      </c>
      <c r="N50" s="9">
        <v>0.40739733926446448</v>
      </c>
      <c r="O50" s="9">
        <v>0.10905104311446272</v>
      </c>
      <c r="P50" s="9"/>
      <c r="Q50" s="9">
        <v>1.2254856624626995</v>
      </c>
      <c r="R50" s="9">
        <v>1.0431995767995628</v>
      </c>
      <c r="S50" s="9">
        <v>1.0633070554802526</v>
      </c>
      <c r="T50" s="9">
        <v>0.28462322252874755</v>
      </c>
    </row>
    <row r="51" spans="2:20" x14ac:dyDescent="0.45">
      <c r="B51" s="9">
        <v>65</v>
      </c>
      <c r="C51" s="9" t="s">
        <v>45</v>
      </c>
      <c r="D51" s="9">
        <v>0.50092245443766703</v>
      </c>
      <c r="E51" s="9">
        <v>0.50092245443766703</v>
      </c>
      <c r="F51" s="9">
        <v>0</v>
      </c>
      <c r="G51" s="9">
        <v>0</v>
      </c>
      <c r="H51" s="9">
        <v>0</v>
      </c>
      <c r="I51" s="9">
        <v>0</v>
      </c>
      <c r="J51" s="9">
        <v>0</v>
      </c>
      <c r="K51" s="9">
        <v>0</v>
      </c>
      <c r="L51" s="9">
        <v>0</v>
      </c>
      <c r="M51" s="9">
        <v>0</v>
      </c>
      <c r="N51" s="9">
        <v>0</v>
      </c>
      <c r="O51" s="9">
        <v>0</v>
      </c>
      <c r="P51" s="9">
        <v>0</v>
      </c>
      <c r="Q51" s="9">
        <v>0</v>
      </c>
      <c r="R51" s="9">
        <v>0</v>
      </c>
      <c r="S51" s="9">
        <v>0</v>
      </c>
      <c r="T51" s="9">
        <v>0</v>
      </c>
    </row>
    <row r="52" spans="2:20" x14ac:dyDescent="0.45">
      <c r="B52" s="9">
        <v>65</v>
      </c>
      <c r="C52" s="9" t="s">
        <v>45</v>
      </c>
      <c r="D52" s="9">
        <v>0</v>
      </c>
      <c r="E52" s="9">
        <v>0</v>
      </c>
      <c r="F52" s="9"/>
      <c r="G52" s="9">
        <v>7.8154444793461259E-2</v>
      </c>
      <c r="H52" s="9">
        <v>4.1551618269349055E-2</v>
      </c>
      <c r="I52" s="9">
        <v>4.3096162219309828E-2</v>
      </c>
      <c r="J52" s="9">
        <v>1.3385179357248481E-2</v>
      </c>
      <c r="K52" s="9"/>
      <c r="L52" s="9">
        <v>0.19192431204508317</v>
      </c>
      <c r="M52" s="9">
        <v>0.16337633905943127</v>
      </c>
      <c r="N52" s="9">
        <v>0.16652538774352393</v>
      </c>
      <c r="O52" s="9">
        <v>4.4575075701913561E-2</v>
      </c>
      <c r="P52" s="9"/>
      <c r="Q52" s="9">
        <v>0.5009224544376667</v>
      </c>
      <c r="R52" s="9">
        <v>0.42641224494511537</v>
      </c>
      <c r="S52" s="9">
        <v>0.43463126201059776</v>
      </c>
      <c r="T52" s="9">
        <v>0.11634094758199429</v>
      </c>
    </row>
    <row r="53" spans="2:20" x14ac:dyDescent="0.45">
      <c r="B53" s="9">
        <v>66</v>
      </c>
      <c r="C53" s="9" t="s">
        <v>342</v>
      </c>
      <c r="D53" s="9">
        <v>4.0573901526567708E-7</v>
      </c>
      <c r="E53" s="9">
        <v>4.0573901526567708E-7</v>
      </c>
      <c r="F53" s="9">
        <v>0</v>
      </c>
      <c r="G53" s="9">
        <v>0</v>
      </c>
      <c r="H53" s="9">
        <v>0</v>
      </c>
      <c r="I53" s="9">
        <v>0</v>
      </c>
      <c r="J53" s="9">
        <v>0</v>
      </c>
      <c r="K53" s="9">
        <v>0</v>
      </c>
      <c r="L53" s="9">
        <v>0</v>
      </c>
      <c r="M53" s="9">
        <v>0</v>
      </c>
      <c r="N53" s="9">
        <v>0</v>
      </c>
      <c r="O53" s="9">
        <v>0</v>
      </c>
      <c r="P53" s="9">
        <v>0</v>
      </c>
      <c r="Q53" s="9">
        <v>0</v>
      </c>
      <c r="R53" s="9">
        <v>0</v>
      </c>
      <c r="S53" s="9">
        <v>0</v>
      </c>
      <c r="T53" s="9">
        <v>0</v>
      </c>
    </row>
    <row r="54" spans="2:20" x14ac:dyDescent="0.45">
      <c r="B54" s="9">
        <v>66</v>
      </c>
      <c r="C54" s="9" t="s">
        <v>342</v>
      </c>
      <c r="D54" s="9">
        <v>0</v>
      </c>
      <c r="E54" s="9">
        <v>0</v>
      </c>
      <c r="F54" s="9">
        <v>9.831440294348314E-11</v>
      </c>
      <c r="G54" s="9">
        <v>4.757627716747515E-8</v>
      </c>
      <c r="H54" s="9">
        <v>9.4372258514021692E-9</v>
      </c>
      <c r="I54" s="9">
        <v>1.6644078240407659E-8</v>
      </c>
      <c r="J54" s="9">
        <v>4.3761032472226765E-8</v>
      </c>
      <c r="K54" s="9">
        <v>2.7116553031866871E-9</v>
      </c>
      <c r="L54" s="9">
        <v>1.3495323340885854E-7</v>
      </c>
      <c r="M54" s="9">
        <v>3.6691058251227543E-8</v>
      </c>
      <c r="N54" s="9">
        <v>7.2744301439472853E-8</v>
      </c>
      <c r="O54" s="9">
        <v>1.554555614044741E-7</v>
      </c>
      <c r="P54" s="9">
        <v>7.0774203413172558E-9</v>
      </c>
      <c r="Q54" s="9">
        <v>3.5222793919712099E-7</v>
      </c>
      <c r="R54" s="9">
        <v>9.5763662035703869E-8</v>
      </c>
      <c r="S54" s="9">
        <v>1.8986262675702408E-7</v>
      </c>
      <c r="T54" s="9">
        <v>4.0573901526567713E-7</v>
      </c>
    </row>
    <row r="55" spans="2:20" x14ac:dyDescent="0.45">
      <c r="B55" s="9">
        <v>67</v>
      </c>
      <c r="C55" s="9" t="s">
        <v>335</v>
      </c>
      <c r="D55" s="9">
        <v>1.6568115136987587E-6</v>
      </c>
      <c r="E55" s="9">
        <v>1.6568115136987587E-6</v>
      </c>
      <c r="F55" s="9">
        <v>0</v>
      </c>
      <c r="G55" s="9">
        <v>0</v>
      </c>
      <c r="H55" s="9">
        <v>0</v>
      </c>
      <c r="I55" s="9">
        <v>0</v>
      </c>
      <c r="J55" s="9">
        <v>0</v>
      </c>
      <c r="K55" s="9">
        <v>0</v>
      </c>
      <c r="L55" s="9">
        <v>0</v>
      </c>
      <c r="M55" s="9">
        <v>0</v>
      </c>
      <c r="N55" s="9">
        <v>0</v>
      </c>
      <c r="O55" s="9">
        <v>0</v>
      </c>
      <c r="P55" s="9">
        <v>0</v>
      </c>
      <c r="Q55" s="9">
        <v>0</v>
      </c>
      <c r="R55" s="9">
        <v>0</v>
      </c>
      <c r="S55" s="9">
        <v>0</v>
      </c>
      <c r="T55" s="9">
        <v>0</v>
      </c>
    </row>
    <row r="56" spans="2:20" x14ac:dyDescent="0.45">
      <c r="B56" s="9">
        <v>67</v>
      </c>
      <c r="C56" s="9" t="s">
        <v>335</v>
      </c>
      <c r="D56" s="9">
        <v>0</v>
      </c>
      <c r="E56" s="9">
        <v>0</v>
      </c>
      <c r="F56" s="9">
        <v>3.8623102092310251E-10</v>
      </c>
      <c r="G56" s="9">
        <v>2.055341064262686E-7</v>
      </c>
      <c r="H56" s="9">
        <v>4.0633194923829765E-8</v>
      </c>
      <c r="I56" s="9">
        <v>7.2530614736951188E-8</v>
      </c>
      <c r="J56" s="9">
        <v>1.9114770569801616E-7</v>
      </c>
      <c r="K56" s="9">
        <v>1.0460671344861786E-8</v>
      </c>
      <c r="L56" s="9">
        <v>5.4990712198102797E-7</v>
      </c>
      <c r="M56" s="9">
        <v>1.5106534072392322E-7</v>
      </c>
      <c r="N56" s="9">
        <v>2.9842301593090882E-7</v>
      </c>
      <c r="O56" s="9">
        <v>6.347936834094859E-7</v>
      </c>
      <c r="P56" s="9">
        <v>2.7302352210089246E-8</v>
      </c>
      <c r="Q56" s="9">
        <v>1.4352575883704835E-6</v>
      </c>
      <c r="R56" s="9">
        <v>3.9428053928943963E-7</v>
      </c>
      <c r="S56" s="9">
        <v>7.7888407157967176E-7</v>
      </c>
      <c r="T56" s="9">
        <v>1.6568115136987591E-6</v>
      </c>
    </row>
    <row r="57" spans="2:20" x14ac:dyDescent="0.45">
      <c r="B57" s="9">
        <v>68</v>
      </c>
      <c r="C57" s="9" t="s">
        <v>343</v>
      </c>
      <c r="D57" s="9">
        <v>4.6286385300185617E-6</v>
      </c>
      <c r="E57" s="9">
        <v>4.6286385300185617E-6</v>
      </c>
      <c r="F57" s="9">
        <v>0</v>
      </c>
      <c r="G57" s="9">
        <v>0</v>
      </c>
      <c r="H57" s="9">
        <v>0</v>
      </c>
      <c r="I57" s="9">
        <v>0</v>
      </c>
      <c r="J57" s="9">
        <v>0</v>
      </c>
      <c r="K57" s="9">
        <v>0</v>
      </c>
      <c r="L57" s="9">
        <v>0</v>
      </c>
      <c r="M57" s="9">
        <v>0</v>
      </c>
      <c r="N57" s="9">
        <v>0</v>
      </c>
      <c r="O57" s="9">
        <v>0</v>
      </c>
      <c r="P57" s="9">
        <v>0</v>
      </c>
      <c r="Q57" s="9">
        <v>0</v>
      </c>
      <c r="R57" s="9">
        <v>0</v>
      </c>
      <c r="S57" s="9">
        <v>0</v>
      </c>
      <c r="T57" s="9">
        <v>0</v>
      </c>
    </row>
    <row r="58" spans="2:20" x14ac:dyDescent="0.45">
      <c r="B58" s="9">
        <v>68</v>
      </c>
      <c r="C58" s="9" t="s">
        <v>343</v>
      </c>
      <c r="D58" s="9">
        <v>0</v>
      </c>
      <c r="E58" s="9">
        <v>0</v>
      </c>
      <c r="F58" s="9">
        <v>1.0479228052823199E-9</v>
      </c>
      <c r="G58" s="9">
        <v>6.1154709666951903E-7</v>
      </c>
      <c r="H58" s="9">
        <v>1.2140096460027337E-7</v>
      </c>
      <c r="I58" s="9">
        <v>2.1849317974662559E-7</v>
      </c>
      <c r="J58" s="9">
        <v>5.7478948323313794E-7</v>
      </c>
      <c r="K58" s="9">
        <v>2.7679435288097275E-8</v>
      </c>
      <c r="L58" s="9">
        <v>1.5332608485940975E-6</v>
      </c>
      <c r="M58" s="9">
        <v>4.2523022481889183E-7</v>
      </c>
      <c r="N58" s="9">
        <v>8.3749316073719468E-7</v>
      </c>
      <c r="O58" s="9">
        <v>1.7734247241450414E-6</v>
      </c>
      <c r="P58" s="9">
        <v>7.2243326101933876E-8</v>
      </c>
      <c r="Q58" s="9">
        <v>4.0018108148305937E-6</v>
      </c>
      <c r="R58" s="9">
        <v>1.1098508867773076E-6</v>
      </c>
      <c r="S58" s="9">
        <v>2.1858571495240783E-6</v>
      </c>
      <c r="T58" s="9">
        <v>4.6286385300185609E-6</v>
      </c>
    </row>
    <row r="59" spans="2:20" x14ac:dyDescent="0.45">
      <c r="B59" s="9">
        <v>69</v>
      </c>
      <c r="C59" s="9" t="s">
        <v>344</v>
      </c>
      <c r="D59" s="9">
        <v>2.8105967873121851E-6</v>
      </c>
      <c r="E59" s="9">
        <v>2.8105967873121851E-6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</row>
    <row r="60" spans="2:20" x14ac:dyDescent="0.45">
      <c r="B60" s="9">
        <v>69</v>
      </c>
      <c r="C60" s="9" t="s">
        <v>344</v>
      </c>
      <c r="D60" s="9">
        <v>0</v>
      </c>
      <c r="E60" s="9">
        <v>0</v>
      </c>
      <c r="F60" s="9">
        <v>6.3856632787047809E-10</v>
      </c>
      <c r="G60" s="9">
        <v>3.7265472406137657E-7</v>
      </c>
      <c r="H60" s="9">
        <v>7.3977365292518026E-8</v>
      </c>
      <c r="I60" s="9">
        <v>1.3314185620567564E-7</v>
      </c>
      <c r="J60" s="9">
        <v>3.5025596137100003E-7</v>
      </c>
      <c r="K60" s="9">
        <v>1.6807476192147097E-8</v>
      </c>
      <c r="L60" s="9">
        <v>9.3102496278810675E-7</v>
      </c>
      <c r="M60" s="9">
        <v>2.5820782849924211E-7</v>
      </c>
      <c r="N60" s="9">
        <v>5.0854167412257378E-7</v>
      </c>
      <c r="O60" s="9">
        <v>1.0768570066330215E-6</v>
      </c>
      <c r="P60" s="9">
        <v>4.3867512861503985E-8</v>
      </c>
      <c r="Q60" s="9">
        <v>2.4299751528769583E-6</v>
      </c>
      <c r="R60" s="9">
        <v>6.739224323830216E-7</v>
      </c>
      <c r="S60" s="9">
        <v>1.3272937694599168E-6</v>
      </c>
      <c r="T60" s="9">
        <v>2.8105967873121868E-6</v>
      </c>
    </row>
    <row r="61" spans="2:20" x14ac:dyDescent="0.45">
      <c r="B61" s="9">
        <v>70</v>
      </c>
      <c r="C61" s="9" t="s">
        <v>58</v>
      </c>
      <c r="D61" s="9">
        <v>10.816401852959482</v>
      </c>
      <c r="E61" s="9">
        <v>10.816401852959482</v>
      </c>
      <c r="F61" s="9">
        <v>0</v>
      </c>
      <c r="G61" s="9">
        <v>0</v>
      </c>
      <c r="H61" s="9">
        <v>0</v>
      </c>
      <c r="I61" s="9">
        <v>0</v>
      </c>
      <c r="J61" s="9">
        <v>0</v>
      </c>
      <c r="K61" s="9">
        <v>0</v>
      </c>
      <c r="L61" s="9">
        <v>0</v>
      </c>
      <c r="M61" s="9">
        <v>0</v>
      </c>
      <c r="N61" s="9">
        <v>0</v>
      </c>
      <c r="O61" s="9">
        <v>0</v>
      </c>
      <c r="P61" s="9">
        <v>0</v>
      </c>
      <c r="Q61" s="9">
        <v>0</v>
      </c>
      <c r="R61" s="9">
        <v>0</v>
      </c>
      <c r="S61" s="9">
        <v>0</v>
      </c>
      <c r="T61" s="9">
        <v>0</v>
      </c>
    </row>
    <row r="62" spans="2:20" x14ac:dyDescent="0.45">
      <c r="B62" s="9">
        <v>70</v>
      </c>
      <c r="C62" s="9" t="s">
        <v>58</v>
      </c>
      <c r="D62" s="9">
        <v>0</v>
      </c>
      <c r="E62" s="9">
        <v>0</v>
      </c>
      <c r="F62" s="9">
        <v>2.2390552776887754E-3</v>
      </c>
      <c r="G62" s="9">
        <v>1.3066685326923817</v>
      </c>
      <c r="H62" s="9">
        <v>0.25939264718217364</v>
      </c>
      <c r="I62" s="9">
        <v>0.46684574930963962</v>
      </c>
      <c r="J62" s="9">
        <v>1.2281299915468826</v>
      </c>
      <c r="K62" s="9">
        <v>6.4682496418195512E-2</v>
      </c>
      <c r="L62" s="9">
        <v>3.5829899820967293</v>
      </c>
      <c r="M62" s="9">
        <v>0.99369630223576699</v>
      </c>
      <c r="N62" s="9">
        <v>1.957090085321993</v>
      </c>
      <c r="O62" s="9">
        <v>4.1442152693331362</v>
      </c>
      <c r="P62" s="9">
        <v>0.16882131565149036</v>
      </c>
      <c r="Q62" s="9">
        <v>9.3516038532724757</v>
      </c>
      <c r="R62" s="9">
        <v>2.5935473488353518</v>
      </c>
      <c r="S62" s="9">
        <v>5.108005122690404</v>
      </c>
      <c r="T62" s="9">
        <v>10.816401852959476</v>
      </c>
    </row>
    <row r="63" spans="2:20" x14ac:dyDescent="0.45">
      <c r="B63" s="9">
        <v>71</v>
      </c>
      <c r="C63" s="9" t="s">
        <v>345</v>
      </c>
      <c r="D63" s="9">
        <v>1.304228851249178E-5</v>
      </c>
      <c r="E63" s="9">
        <v>1.304228851249178E-5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</row>
    <row r="64" spans="2:20" x14ac:dyDescent="0.45">
      <c r="B64" s="9">
        <v>71</v>
      </c>
      <c r="C64" s="9" t="s">
        <v>345</v>
      </c>
      <c r="D64" s="9">
        <v>0</v>
      </c>
      <c r="E64" s="9">
        <v>0</v>
      </c>
      <c r="F64" s="9">
        <v>2.6642638375438057E-9</v>
      </c>
      <c r="G64" s="9">
        <v>2.0086021201511808E-6</v>
      </c>
      <c r="H64" s="9">
        <v>4.1002437044360305E-7</v>
      </c>
      <c r="I64" s="9">
        <v>7.5624902144899184E-7</v>
      </c>
      <c r="J64" s="9">
        <v>1.9477518898761854E-6</v>
      </c>
      <c r="K64" s="9">
        <v>6.710144820815792E-8</v>
      </c>
      <c r="L64" s="9">
        <v>4.2916975680682221E-6</v>
      </c>
      <c r="M64" s="9">
        <v>1.2229072781744463E-6</v>
      </c>
      <c r="N64" s="9">
        <v>2.3851605119396844E-6</v>
      </c>
      <c r="O64" s="9">
        <v>4.9970454070849716E-6</v>
      </c>
      <c r="P64" s="9">
        <v>1.7513477982329218E-7</v>
      </c>
      <c r="Q64" s="9">
        <v>1.1201330652658072E-5</v>
      </c>
      <c r="R64" s="9">
        <v>3.1917879960353075E-6</v>
      </c>
      <c r="S64" s="9">
        <v>6.225268936162579E-6</v>
      </c>
      <c r="T64" s="9">
        <v>1.3042288512491777E-5</v>
      </c>
    </row>
    <row r="65" spans="2:20" x14ac:dyDescent="0.45">
      <c r="B65" s="9">
        <v>72</v>
      </c>
      <c r="C65" s="9" t="s">
        <v>346</v>
      </c>
      <c r="D65" s="9">
        <v>7.2960453260076008E-6</v>
      </c>
      <c r="E65" s="9">
        <v>7.2960453260076008E-6</v>
      </c>
      <c r="F65" s="9">
        <v>0</v>
      </c>
      <c r="G65" s="9">
        <v>0</v>
      </c>
      <c r="H65" s="9">
        <v>0</v>
      </c>
      <c r="I65" s="9">
        <v>0</v>
      </c>
      <c r="J65" s="9">
        <v>0</v>
      </c>
      <c r="K65" s="9">
        <v>0</v>
      </c>
      <c r="L65" s="9">
        <v>0</v>
      </c>
      <c r="M65" s="9">
        <v>0</v>
      </c>
      <c r="N65" s="9">
        <v>0</v>
      </c>
      <c r="O65" s="9">
        <v>0</v>
      </c>
      <c r="P65" s="9">
        <v>0</v>
      </c>
      <c r="Q65" s="9">
        <v>0</v>
      </c>
      <c r="R65" s="9">
        <v>0</v>
      </c>
      <c r="S65" s="9">
        <v>0</v>
      </c>
      <c r="T65" s="9">
        <v>0</v>
      </c>
    </row>
    <row r="66" spans="2:20" x14ac:dyDescent="0.45">
      <c r="B66" s="9">
        <v>72</v>
      </c>
      <c r="C66" s="9" t="s">
        <v>346</v>
      </c>
      <c r="D66" s="9">
        <v>0</v>
      </c>
      <c r="E66" s="9">
        <v>0</v>
      </c>
      <c r="F66" s="9">
        <v>1.4886979512352168E-9</v>
      </c>
      <c r="G66" s="9">
        <v>1.1223369919221111E-6</v>
      </c>
      <c r="H66" s="9">
        <v>2.2910735477257878E-7</v>
      </c>
      <c r="I66" s="9">
        <v>4.2256564571046877E-7</v>
      </c>
      <c r="J66" s="9">
        <v>1.0883360000285725E-6</v>
      </c>
      <c r="K66" s="9">
        <v>3.7537523196067996E-8</v>
      </c>
      <c r="L66" s="9">
        <v>2.4008378554232723E-6</v>
      </c>
      <c r="M66" s="9">
        <v>6.8411206534187423E-7</v>
      </c>
      <c r="N66" s="9">
        <v>1.3342933786695285E-6</v>
      </c>
      <c r="O66" s="9">
        <v>2.7954196651370101E-6</v>
      </c>
      <c r="P66" s="9">
        <v>9.7972935541737486E-8</v>
      </c>
      <c r="Q66" s="9">
        <v>6.2661868026547383E-6</v>
      </c>
      <c r="R66" s="9">
        <v>1.7855324905422898E-6</v>
      </c>
      <c r="S66" s="9">
        <v>3.4825057183274688E-6</v>
      </c>
      <c r="T66" s="9">
        <v>7.2960453260075907E-6</v>
      </c>
    </row>
    <row r="67" spans="2:20" x14ac:dyDescent="0.45">
      <c r="B67" s="9">
        <v>73</v>
      </c>
      <c r="C67" s="9" t="s">
        <v>70</v>
      </c>
      <c r="D67" s="9">
        <v>11.73323539538365</v>
      </c>
      <c r="E67" s="9">
        <v>11.73323539538365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</row>
    <row r="68" spans="2:20" x14ac:dyDescent="0.45">
      <c r="B68" s="9">
        <v>73</v>
      </c>
      <c r="C68" s="9" t="s">
        <v>70</v>
      </c>
      <c r="D68" s="9">
        <v>0</v>
      </c>
      <c r="E68" s="9">
        <v>0</v>
      </c>
      <c r="F68" s="9">
        <v>2.0459748233403645E-3</v>
      </c>
      <c r="G68" s="9">
        <v>1.5424708732022563</v>
      </c>
      <c r="H68" s="9">
        <v>0.314871045075242</v>
      </c>
      <c r="I68" s="9">
        <v>0.58074821129083509</v>
      </c>
      <c r="J68" s="9">
        <v>1.4957420029669888</v>
      </c>
      <c r="K68" s="9">
        <v>6.0366482956068376E-2</v>
      </c>
      <c r="L68" s="9">
        <v>3.8609403375573228</v>
      </c>
      <c r="M68" s="9">
        <v>1.1001642041429844</v>
      </c>
      <c r="N68" s="9">
        <v>2.1457622038921862</v>
      </c>
      <c r="O68" s="9">
        <v>4.4954924886527383</v>
      </c>
      <c r="P68" s="9">
        <v>0.15755652051533833</v>
      </c>
      <c r="Q68" s="9">
        <v>10.077054281024608</v>
      </c>
      <c r="R68" s="9">
        <v>2.8714285728131896</v>
      </c>
      <c r="S68" s="9">
        <v>5.6004393521586069</v>
      </c>
      <c r="T68" s="9">
        <v>11.733235395383645</v>
      </c>
    </row>
    <row r="69" spans="2:20" x14ac:dyDescent="0.45">
      <c r="B69" s="9">
        <v>74</v>
      </c>
      <c r="C69" s="9" t="s">
        <v>347</v>
      </c>
      <c r="D69" s="9">
        <v>3.7807870734461337E-7</v>
      </c>
      <c r="E69" s="9">
        <v>3.7807870734461337E-7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</row>
    <row r="70" spans="2:20" x14ac:dyDescent="0.45">
      <c r="B70" s="9">
        <v>74</v>
      </c>
      <c r="C70" s="9" t="s">
        <v>347</v>
      </c>
      <c r="D70" s="9">
        <v>0</v>
      </c>
      <c r="E70" s="9">
        <v>0</v>
      </c>
      <c r="F70" s="9">
        <v>9.1638274217007646E-11</v>
      </c>
      <c r="G70" s="9">
        <v>4.4345566903393804E-8</v>
      </c>
      <c r="H70" s="9">
        <v>8.796382468149347E-9</v>
      </c>
      <c r="I70" s="9">
        <v>1.5513847007346433E-8</v>
      </c>
      <c r="J70" s="9">
        <v>4.0789399860512597E-8</v>
      </c>
      <c r="K70" s="9">
        <v>2.5267945482681199E-9</v>
      </c>
      <c r="L70" s="9">
        <v>1.2575311251689054E-7</v>
      </c>
      <c r="M70" s="9">
        <v>3.4189731213417013E-8</v>
      </c>
      <c r="N70" s="9">
        <v>6.7785128913259193E-8</v>
      </c>
      <c r="O70" s="9">
        <v>1.4485774227762966E-7</v>
      </c>
      <c r="P70" s="9">
        <v>6.5949337709797902E-9</v>
      </c>
      <c r="Q70" s="9">
        <v>3.2821562366908442E-7</v>
      </c>
      <c r="R70" s="9">
        <v>8.9235198467018347E-8</v>
      </c>
      <c r="S70" s="9">
        <v>1.769191864636065E-7</v>
      </c>
      <c r="T70" s="9">
        <v>3.7807870734461353E-7</v>
      </c>
    </row>
    <row r="71" spans="2:20" x14ac:dyDescent="0.45">
      <c r="B71" s="9">
        <v>75</v>
      </c>
      <c r="C71" s="9" t="s">
        <v>348</v>
      </c>
      <c r="D71" s="9">
        <v>1.2177871767750524E-6</v>
      </c>
      <c r="E71" s="9">
        <v>1.2177871767750524E-6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</row>
    <row r="72" spans="2:20" x14ac:dyDescent="0.45">
      <c r="B72" s="9">
        <v>75</v>
      </c>
      <c r="C72" s="9" t="s">
        <v>348</v>
      </c>
      <c r="D72" s="9">
        <v>0</v>
      </c>
      <c r="E72" s="9">
        <v>0</v>
      </c>
      <c r="F72" s="9">
        <v>2.8439457597055391E-10</v>
      </c>
      <c r="G72" s="9">
        <v>1.5134150774549786E-7</v>
      </c>
      <c r="H72" s="9">
        <v>2.9919554915792623E-8</v>
      </c>
      <c r="I72" s="9">
        <v>5.3406671928368089E-8</v>
      </c>
      <c r="J72" s="9">
        <v>1.4074832875879915E-7</v>
      </c>
      <c r="K72" s="9">
        <v>7.688787359880154E-9</v>
      </c>
      <c r="L72" s="9">
        <v>4.0419192891215626E-7</v>
      </c>
      <c r="M72" s="9">
        <v>1.110358259027626E-7</v>
      </c>
      <c r="N72" s="9">
        <v>2.1934644891734764E-7</v>
      </c>
      <c r="O72" s="9">
        <v>4.6658512520116947E-7</v>
      </c>
      <c r="P72" s="9">
        <v>2.00677350092872E-8</v>
      </c>
      <c r="Q72" s="9">
        <v>1.0549409344607274E-6</v>
      </c>
      <c r="R72" s="9">
        <v>2.8980350560621023E-7</v>
      </c>
      <c r="S72" s="9">
        <v>5.7249423167427693E-7</v>
      </c>
      <c r="T72" s="9">
        <v>1.2177871767750532E-6</v>
      </c>
    </row>
    <row r="73" spans="2:20" x14ac:dyDescent="0.45">
      <c r="B73" s="9">
        <v>76</v>
      </c>
      <c r="C73" s="9" t="s">
        <v>349</v>
      </c>
      <c r="D73" s="9">
        <v>3.9792290767453525E-6</v>
      </c>
      <c r="E73" s="9">
        <v>3.9792290767453525E-6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</row>
    <row r="74" spans="2:20" x14ac:dyDescent="0.45">
      <c r="B74" s="9">
        <v>76</v>
      </c>
      <c r="C74" s="9" t="s">
        <v>349</v>
      </c>
      <c r="D74" s="9">
        <v>0</v>
      </c>
      <c r="E74" s="9">
        <v>0</v>
      </c>
      <c r="F74" s="9">
        <v>9.0588567759547824E-10</v>
      </c>
      <c r="G74" s="9">
        <v>5.286570282233377E-7</v>
      </c>
      <c r="H74" s="9">
        <v>1.0494608431394423E-7</v>
      </c>
      <c r="I74" s="9">
        <v>1.8887826582935986E-7</v>
      </c>
      <c r="J74" s="9">
        <v>4.9688160031322772E-7</v>
      </c>
      <c r="K74" s="9">
        <v>2.3795941941019608E-8</v>
      </c>
      <c r="L74" s="9">
        <v>1.3181405528628367E-6</v>
      </c>
      <c r="M74" s="9">
        <v>3.6556937076343974E-7</v>
      </c>
      <c r="N74" s="9">
        <v>7.1999079538566824E-7</v>
      </c>
      <c r="O74" s="9">
        <v>1.5246088416648876E-6</v>
      </c>
      <c r="P74" s="9">
        <v>6.2107408466061204E-8</v>
      </c>
      <c r="Q74" s="9">
        <v>3.4403468429720019E-6</v>
      </c>
      <c r="R74" s="9">
        <v>9.5413605769257811E-7</v>
      </c>
      <c r="S74" s="9">
        <v>1.8791759759565949E-6</v>
      </c>
      <c r="T74" s="9">
        <v>3.9792290767453534E-6</v>
      </c>
    </row>
    <row r="75" spans="2:20" x14ac:dyDescent="0.45">
      <c r="B75" s="9">
        <v>77</v>
      </c>
      <c r="C75" s="9" t="s">
        <v>350</v>
      </c>
      <c r="D75" s="9">
        <v>2.5327285325471732E-6</v>
      </c>
      <c r="E75" s="9">
        <v>2.5327285325471732E-6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</row>
    <row r="76" spans="2:20" x14ac:dyDescent="0.45">
      <c r="B76" s="9">
        <v>77</v>
      </c>
      <c r="C76" s="9" t="s">
        <v>350</v>
      </c>
      <c r="D76" s="9">
        <v>0</v>
      </c>
      <c r="E76" s="9">
        <v>0</v>
      </c>
      <c r="F76" s="9">
        <v>5.7574735791705419E-10</v>
      </c>
      <c r="G76" s="9">
        <v>3.359948112346527E-7</v>
      </c>
      <c r="H76" s="9">
        <v>6.669984111888711E-8</v>
      </c>
      <c r="I76" s="9">
        <v>1.2004402454828228E-7</v>
      </c>
      <c r="J76" s="9">
        <v>3.1579952708523352E-7</v>
      </c>
      <c r="K76" s="9">
        <v>1.5145813410207249E-8</v>
      </c>
      <c r="L76" s="9">
        <v>8.3897964247732952E-7</v>
      </c>
      <c r="M76" s="9">
        <v>2.3268023984062063E-7</v>
      </c>
      <c r="N76" s="9">
        <v>4.5826495420970021E-7</v>
      </c>
      <c r="O76" s="9">
        <v>9.7039407377286362E-7</v>
      </c>
      <c r="P76" s="9">
        <v>3.9530573000640917E-8</v>
      </c>
      <c r="Q76" s="9">
        <v>2.1897368668658308E-6</v>
      </c>
      <c r="R76" s="9">
        <v>6.0729542598402032E-7</v>
      </c>
      <c r="S76" s="9">
        <v>1.1960715304873173E-6</v>
      </c>
      <c r="T76" s="9">
        <v>2.532728532547174E-6</v>
      </c>
    </row>
    <row r="77" spans="2:20" x14ac:dyDescent="0.45">
      <c r="B77" s="9">
        <v>78</v>
      </c>
      <c r="C77" s="9" t="s">
        <v>80</v>
      </c>
      <c r="D77" s="9">
        <v>5.6570483750034715</v>
      </c>
      <c r="E77" s="9">
        <v>5.6570483750034715</v>
      </c>
      <c r="F77" s="9">
        <v>0</v>
      </c>
      <c r="G77" s="9">
        <v>0</v>
      </c>
      <c r="H77" s="9">
        <v>0</v>
      </c>
      <c r="I77" s="9">
        <v>0</v>
      </c>
      <c r="J77" s="9">
        <v>0</v>
      </c>
      <c r="K77" s="9">
        <v>0</v>
      </c>
      <c r="L77" s="9">
        <v>0</v>
      </c>
      <c r="M77" s="9">
        <v>0</v>
      </c>
      <c r="N77" s="9">
        <v>0</v>
      </c>
      <c r="O77" s="9">
        <v>0</v>
      </c>
      <c r="P77" s="9">
        <v>0</v>
      </c>
      <c r="Q77" s="9">
        <v>0</v>
      </c>
      <c r="R77" s="9">
        <v>0</v>
      </c>
      <c r="S77" s="9">
        <v>0</v>
      </c>
      <c r="T77" s="9">
        <v>0</v>
      </c>
    </row>
    <row r="78" spans="2:20" x14ac:dyDescent="0.45">
      <c r="B78" s="9">
        <v>78</v>
      </c>
      <c r="C78" s="9" t="s">
        <v>80</v>
      </c>
      <c r="D78" s="9">
        <v>0</v>
      </c>
      <c r="E78" s="9">
        <v>0</v>
      </c>
      <c r="F78" s="9">
        <v>1.2685380211859823E-3</v>
      </c>
      <c r="G78" s="9">
        <v>0.74029378877977992</v>
      </c>
      <c r="H78" s="9">
        <v>0.14695904949087427</v>
      </c>
      <c r="I78" s="9">
        <v>0.26449172065087961</v>
      </c>
      <c r="J78" s="9">
        <v>0.69579773432131797</v>
      </c>
      <c r="K78" s="9">
        <v>3.3829365460714939E-2</v>
      </c>
      <c r="L78" s="9">
        <v>1.8739270167119531</v>
      </c>
      <c r="M78" s="9">
        <v>0.51970961584343589</v>
      </c>
      <c r="N78" s="9">
        <v>1.023570817487419</v>
      </c>
      <c r="O78" s="9">
        <v>2.1674514846756585</v>
      </c>
      <c r="P78" s="9">
        <v>8.8294643852465993E-2</v>
      </c>
      <c r="Q78" s="9">
        <v>4.8909495136181951</v>
      </c>
      <c r="R78" s="9">
        <v>1.3564420973513664</v>
      </c>
      <c r="S78" s="9">
        <v>2.6715198336421642</v>
      </c>
      <c r="T78" s="9">
        <v>5.6570483750034724</v>
      </c>
    </row>
    <row r="79" spans="2:20" x14ac:dyDescent="0.45">
      <c r="B79" s="9">
        <v>79</v>
      </c>
      <c r="C79" s="9" t="s">
        <v>351</v>
      </c>
      <c r="D79" s="9">
        <v>1.1553355131002926E-5</v>
      </c>
      <c r="E79" s="9">
        <v>1.1553355131002926E-5</v>
      </c>
      <c r="F79" s="9">
        <v>0</v>
      </c>
      <c r="G79" s="9">
        <v>0</v>
      </c>
      <c r="H79" s="9">
        <v>0</v>
      </c>
      <c r="I79" s="9">
        <v>0</v>
      </c>
      <c r="J79" s="9">
        <v>0</v>
      </c>
      <c r="K79" s="9">
        <v>0</v>
      </c>
      <c r="L79" s="9">
        <v>0</v>
      </c>
      <c r="M79" s="9">
        <v>0</v>
      </c>
      <c r="N79" s="9">
        <v>0</v>
      </c>
      <c r="O79" s="9">
        <v>0</v>
      </c>
      <c r="P79" s="9">
        <v>0</v>
      </c>
      <c r="Q79" s="9">
        <v>0</v>
      </c>
      <c r="R79" s="9">
        <v>0</v>
      </c>
      <c r="S79" s="9">
        <v>0</v>
      </c>
      <c r="T79" s="9">
        <v>0</v>
      </c>
    </row>
    <row r="80" spans="2:20" x14ac:dyDescent="0.45">
      <c r="B80" s="9">
        <v>79</v>
      </c>
      <c r="C80" s="9" t="s">
        <v>351</v>
      </c>
      <c r="D80" s="9">
        <v>0</v>
      </c>
      <c r="E80" s="9">
        <v>0</v>
      </c>
      <c r="F80" s="9">
        <v>2.2848803221360838E-9</v>
      </c>
      <c r="G80" s="9">
        <v>1.8624443098777991E-6</v>
      </c>
      <c r="H80" s="9">
        <v>3.8471602932472269E-7</v>
      </c>
      <c r="I80" s="9">
        <v>7.1386110074172799E-7</v>
      </c>
      <c r="J80" s="9">
        <v>1.828588054009649E-6</v>
      </c>
      <c r="K80" s="9">
        <v>5.676780999095899E-8</v>
      </c>
      <c r="L80" s="9">
        <v>3.7943156487375572E-6</v>
      </c>
      <c r="M80" s="9">
        <v>1.0901595013342923E-6</v>
      </c>
      <c r="N80" s="9">
        <v>2.1197361940611808E-6</v>
      </c>
      <c r="O80" s="9">
        <v>4.4265728471275559E-6</v>
      </c>
      <c r="P80" s="9">
        <v>1.4816398407640306E-7</v>
      </c>
      <c r="Q80" s="9">
        <v>9.9031638432050232E-6</v>
      </c>
      <c r="R80" s="9">
        <v>2.8453162984825031E-6</v>
      </c>
      <c r="S80" s="9">
        <v>5.532511466499679E-6</v>
      </c>
      <c r="T80" s="9">
        <v>1.1553355131002929E-5</v>
      </c>
    </row>
    <row r="81" spans="2:20" x14ac:dyDescent="0.45">
      <c r="B81" s="9">
        <v>80</v>
      </c>
      <c r="C81" s="9" t="s">
        <v>352</v>
      </c>
      <c r="D81" s="9">
        <v>6.4258059661809612E-6</v>
      </c>
      <c r="E81" s="9">
        <v>6.4258059661809612E-6</v>
      </c>
      <c r="F81" s="9">
        <v>0</v>
      </c>
      <c r="G81" s="9">
        <v>0</v>
      </c>
      <c r="H81" s="9">
        <v>0</v>
      </c>
      <c r="I81" s="9">
        <v>0</v>
      </c>
      <c r="J81" s="9">
        <v>0</v>
      </c>
      <c r="K81" s="9">
        <v>0</v>
      </c>
      <c r="L81" s="9">
        <v>0</v>
      </c>
      <c r="M81" s="9">
        <v>0</v>
      </c>
      <c r="N81" s="9">
        <v>0</v>
      </c>
      <c r="O81" s="9">
        <v>0</v>
      </c>
      <c r="P81" s="9">
        <v>0</v>
      </c>
      <c r="Q81" s="9">
        <v>0</v>
      </c>
      <c r="R81" s="9">
        <v>0</v>
      </c>
      <c r="S81" s="9">
        <v>0</v>
      </c>
      <c r="T81" s="9">
        <v>0</v>
      </c>
    </row>
    <row r="82" spans="2:20" x14ac:dyDescent="0.45">
      <c r="B82" s="9">
        <v>80</v>
      </c>
      <c r="C82" s="9" t="s">
        <v>352</v>
      </c>
      <c r="D82" s="9">
        <v>0</v>
      </c>
      <c r="E82" s="9">
        <v>0</v>
      </c>
      <c r="F82" s="9">
        <v>1.2699061765377209E-9</v>
      </c>
      <c r="G82" s="9">
        <v>1.0351218440886421E-6</v>
      </c>
      <c r="H82" s="9">
        <v>2.1382006625003239E-7</v>
      </c>
      <c r="I82" s="9">
        <v>3.9675453118456374E-7</v>
      </c>
      <c r="J82" s="9">
        <v>1.0163049861443228E-6</v>
      </c>
      <c r="K82" s="9">
        <v>3.1573419841311999E-8</v>
      </c>
      <c r="L82" s="9">
        <v>2.1103424811901443E-6</v>
      </c>
      <c r="M82" s="9">
        <v>6.0633065878540607E-7</v>
      </c>
      <c r="N82" s="9">
        <v>1.1789660516862901E-6</v>
      </c>
      <c r="O82" s="9">
        <v>2.4619946230578375E-6</v>
      </c>
      <c r="P82" s="9">
        <v>8.2406625785824342E-8</v>
      </c>
      <c r="Q82" s="9">
        <v>5.5079938759062748E-6</v>
      </c>
      <c r="R82" s="9">
        <v>1.5825230194299106E-6</v>
      </c>
      <c r="S82" s="9">
        <v>3.0771013949012154E-6</v>
      </c>
      <c r="T82" s="9">
        <v>6.4258059661809569E-6</v>
      </c>
    </row>
    <row r="83" spans="2:20" x14ac:dyDescent="0.45">
      <c r="B83" s="9">
        <v>81</v>
      </c>
      <c r="C83" s="9" t="s">
        <v>89</v>
      </c>
      <c r="D83" s="9">
        <v>56.361913087849885</v>
      </c>
      <c r="E83" s="9">
        <v>56.361913087849885</v>
      </c>
      <c r="F83" s="9">
        <v>0</v>
      </c>
      <c r="G83" s="9">
        <v>0</v>
      </c>
      <c r="H83" s="9">
        <v>0</v>
      </c>
      <c r="I83" s="9">
        <v>0</v>
      </c>
      <c r="J83" s="9">
        <v>0</v>
      </c>
      <c r="K83" s="9">
        <v>0</v>
      </c>
      <c r="L83" s="9">
        <v>0</v>
      </c>
      <c r="M83" s="9">
        <v>0</v>
      </c>
      <c r="N83" s="9">
        <v>0</v>
      </c>
      <c r="O83" s="9">
        <v>0</v>
      </c>
      <c r="P83" s="9">
        <v>0</v>
      </c>
      <c r="Q83" s="9">
        <v>0</v>
      </c>
      <c r="R83" s="9">
        <v>0</v>
      </c>
      <c r="S83" s="9">
        <v>0</v>
      </c>
      <c r="T83" s="9">
        <v>0</v>
      </c>
    </row>
    <row r="84" spans="2:20" x14ac:dyDescent="0.45">
      <c r="B84" s="9">
        <v>81</v>
      </c>
      <c r="C84" s="9" t="s">
        <v>89</v>
      </c>
      <c r="D84" s="9">
        <v>0</v>
      </c>
      <c r="E84" s="9">
        <v>0</v>
      </c>
      <c r="F84" s="9">
        <v>1.0471320729180318E-2</v>
      </c>
      <c r="G84" s="9">
        <v>8.5353493222503261</v>
      </c>
      <c r="H84" s="9">
        <v>1.7631054430674824</v>
      </c>
      <c r="I84" s="9">
        <v>3.2715361367216169</v>
      </c>
      <c r="J84" s="9">
        <v>8.3801903362631887</v>
      </c>
      <c r="K84" s="9">
        <v>0.27693620914604988</v>
      </c>
      <c r="L84" s="9">
        <v>18.51019780809343</v>
      </c>
      <c r="M84" s="9">
        <v>5.3182365096019888</v>
      </c>
      <c r="N84" s="9">
        <v>10.340925712414675</v>
      </c>
      <c r="O84" s="9">
        <v>21.594602715651298</v>
      </c>
      <c r="P84" s="9">
        <v>0.72280350587119013</v>
      </c>
      <c r="Q84" s="9">
        <v>48.311616279123825</v>
      </c>
      <c r="R84" s="9">
        <v>13.880597290061194</v>
      </c>
      <c r="S84" s="9">
        <v>26.989816109402291</v>
      </c>
      <c r="T84" s="9">
        <v>56.36191308784997</v>
      </c>
    </row>
    <row r="85" spans="2:20" x14ac:dyDescent="0.45">
      <c r="B85" s="9">
        <v>82</v>
      </c>
      <c r="C85" s="9" t="s">
        <v>353</v>
      </c>
      <c r="D85" s="9">
        <v>2.8497437398790524E-7</v>
      </c>
      <c r="E85" s="9">
        <v>2.8497437398790524E-7</v>
      </c>
      <c r="F85" s="9">
        <v>0</v>
      </c>
      <c r="G85" s="9">
        <v>0</v>
      </c>
      <c r="H85" s="9">
        <v>0</v>
      </c>
      <c r="I85" s="9">
        <v>0</v>
      </c>
      <c r="J85" s="9">
        <v>0</v>
      </c>
      <c r="K85" s="9">
        <v>0</v>
      </c>
      <c r="L85" s="9">
        <v>0</v>
      </c>
      <c r="M85" s="9">
        <v>0</v>
      </c>
      <c r="N85" s="9">
        <v>0</v>
      </c>
      <c r="O85" s="9">
        <v>0</v>
      </c>
      <c r="P85" s="9">
        <v>0</v>
      </c>
      <c r="Q85" s="9">
        <v>0</v>
      </c>
      <c r="R85" s="9">
        <v>0</v>
      </c>
      <c r="S85" s="9">
        <v>0</v>
      </c>
      <c r="T85" s="9">
        <v>0</v>
      </c>
    </row>
    <row r="86" spans="2:20" x14ac:dyDescent="0.45">
      <c r="B86" s="9">
        <v>82</v>
      </c>
      <c r="C86" s="9" t="s">
        <v>353</v>
      </c>
      <c r="D86" s="9">
        <v>0</v>
      </c>
      <c r="E86" s="9">
        <v>0</v>
      </c>
      <c r="F86" s="9">
        <v>6.8901818433080406E-11</v>
      </c>
      <c r="G86" s="9">
        <v>3.3342947858817018E-8</v>
      </c>
      <c r="H86" s="9">
        <v>6.613903992267364E-9</v>
      </c>
      <c r="I86" s="9">
        <v>1.1664692278768204E-8</v>
      </c>
      <c r="J86" s="9">
        <v>3.066910466393034E-8</v>
      </c>
      <c r="K86" s="9">
        <v>1.9045550056126913E-9</v>
      </c>
      <c r="L86" s="9">
        <v>9.478559310632412E-8</v>
      </c>
      <c r="M86" s="9">
        <v>2.5770288196836942E-8</v>
      </c>
      <c r="N86" s="9">
        <v>5.1092601361806657E-8</v>
      </c>
      <c r="O86" s="9">
        <v>1.0918558390341198E-7</v>
      </c>
      <c r="P86" s="9">
        <v>4.9708885646491233E-9</v>
      </c>
      <c r="Q86" s="9">
        <v>2.4739039800750588E-7</v>
      </c>
      <c r="R86" s="9">
        <v>6.726045219374442E-8</v>
      </c>
      <c r="S86" s="9">
        <v>1.3335168955431538E-7</v>
      </c>
      <c r="T86" s="9">
        <v>2.8497437398790524E-7</v>
      </c>
    </row>
    <row r="87" spans="2:20" x14ac:dyDescent="0.45">
      <c r="B87" s="9">
        <v>83</v>
      </c>
      <c r="C87" s="9" t="s">
        <v>354</v>
      </c>
      <c r="D87" s="9">
        <v>9.0910828152992348E-7</v>
      </c>
      <c r="E87" s="9">
        <v>9.0910828152992348E-7</v>
      </c>
      <c r="F87" s="9">
        <v>0</v>
      </c>
      <c r="G87" s="9">
        <v>0</v>
      </c>
      <c r="H87" s="9">
        <v>0</v>
      </c>
      <c r="I87" s="9">
        <v>0</v>
      </c>
      <c r="J87" s="9">
        <v>0</v>
      </c>
      <c r="K87" s="9">
        <v>0</v>
      </c>
      <c r="L87" s="9">
        <v>0</v>
      </c>
      <c r="M87" s="9">
        <v>0</v>
      </c>
      <c r="N87" s="9">
        <v>0</v>
      </c>
      <c r="O87" s="9">
        <v>0</v>
      </c>
      <c r="P87" s="9">
        <v>0</v>
      </c>
      <c r="Q87" s="9">
        <v>0</v>
      </c>
      <c r="R87" s="9">
        <v>0</v>
      </c>
      <c r="S87" s="9">
        <v>0</v>
      </c>
      <c r="T87" s="9">
        <v>0</v>
      </c>
    </row>
    <row r="88" spans="2:20" x14ac:dyDescent="0.45">
      <c r="B88" s="9">
        <v>83</v>
      </c>
      <c r="C88" s="9" t="s">
        <v>354</v>
      </c>
      <c r="D88" s="9">
        <v>0</v>
      </c>
      <c r="E88" s="9">
        <v>0</v>
      </c>
      <c r="F88" s="9">
        <v>2.1250016046846907E-10</v>
      </c>
      <c r="G88" s="9">
        <v>1.1308265838652358E-7</v>
      </c>
      <c r="H88" s="9">
        <v>2.2355947538920012E-8</v>
      </c>
      <c r="I88" s="9">
        <v>3.990556541430021E-8</v>
      </c>
      <c r="J88" s="9">
        <v>1.0516741518308858E-7</v>
      </c>
      <c r="K88" s="9">
        <v>5.7398701489864833E-9</v>
      </c>
      <c r="L88" s="9">
        <v>3.0173928327500422E-7</v>
      </c>
      <c r="M88" s="9">
        <v>8.2890993434530349E-8</v>
      </c>
      <c r="N88" s="9">
        <v>1.6374755543330502E-7</v>
      </c>
      <c r="O88" s="9">
        <v>3.4831734924518174E-7</v>
      </c>
      <c r="P88" s="9">
        <v>1.4981061088854712E-8</v>
      </c>
      <c r="Q88" s="9">
        <v>7.8753952934776124E-7</v>
      </c>
      <c r="R88" s="9">
        <v>2.1634549286412428E-7</v>
      </c>
      <c r="S88" s="9">
        <v>4.2738111968092612E-7</v>
      </c>
      <c r="T88" s="9">
        <v>9.0910828152992348E-7</v>
      </c>
    </row>
    <row r="89" spans="2:20" x14ac:dyDescent="0.45">
      <c r="B89" s="9">
        <v>84</v>
      </c>
      <c r="C89" s="9" t="s">
        <v>355</v>
      </c>
      <c r="D89" s="9">
        <v>3.102477020863415E-6</v>
      </c>
      <c r="E89" s="9">
        <v>3.102477020863415E-6</v>
      </c>
      <c r="F89" s="9">
        <v>0</v>
      </c>
      <c r="G89" s="9">
        <v>0</v>
      </c>
      <c r="H89" s="9">
        <v>0</v>
      </c>
      <c r="I89" s="9">
        <v>0</v>
      </c>
      <c r="J89" s="9">
        <v>0</v>
      </c>
      <c r="K89" s="9">
        <v>0</v>
      </c>
      <c r="L89" s="9">
        <v>0</v>
      </c>
      <c r="M89" s="9">
        <v>0</v>
      </c>
      <c r="N89" s="9">
        <v>0</v>
      </c>
      <c r="O89" s="9">
        <v>0</v>
      </c>
      <c r="P89" s="9">
        <v>0</v>
      </c>
      <c r="Q89" s="9">
        <v>0</v>
      </c>
      <c r="R89" s="9">
        <v>0</v>
      </c>
      <c r="S89" s="9">
        <v>0</v>
      </c>
      <c r="T89" s="9">
        <v>0</v>
      </c>
    </row>
    <row r="90" spans="2:20" x14ac:dyDescent="0.45">
      <c r="B90" s="9">
        <v>84</v>
      </c>
      <c r="C90" s="9" t="s">
        <v>355</v>
      </c>
      <c r="D90" s="9">
        <v>0</v>
      </c>
      <c r="E90" s="9">
        <v>0</v>
      </c>
      <c r="F90" s="9">
        <v>7.0519619590941789E-10</v>
      </c>
      <c r="G90" s="9">
        <v>4.1153860190551745E-7</v>
      </c>
      <c r="H90" s="9">
        <v>8.1696378764065726E-8</v>
      </c>
      <c r="I90" s="9">
        <v>1.4703426475002827E-7</v>
      </c>
      <c r="J90" s="9">
        <v>3.8680268716505972E-7</v>
      </c>
      <c r="K90" s="9">
        <v>1.8552931142681676E-8</v>
      </c>
      <c r="L90" s="9">
        <v>1.0277118247411846E-6</v>
      </c>
      <c r="M90" s="9">
        <v>2.850226891819753E-7</v>
      </c>
      <c r="N90" s="9">
        <v>5.6135368304662043E-7</v>
      </c>
      <c r="O90" s="9">
        <v>1.1886885137407721E-6</v>
      </c>
      <c r="P90" s="9">
        <v>4.8423150282399181E-8</v>
      </c>
      <c r="Q90" s="9">
        <v>2.6823278625744918E-6</v>
      </c>
      <c r="R90" s="9">
        <v>7.4390921876495563E-7</v>
      </c>
      <c r="S90" s="9">
        <v>1.4651331127516803E-6</v>
      </c>
      <c r="T90" s="9">
        <v>3.1024770208634154E-6</v>
      </c>
    </row>
    <row r="91" spans="2:20" x14ac:dyDescent="0.45">
      <c r="B91" s="9">
        <v>85</v>
      </c>
      <c r="C91" s="9" t="s">
        <v>356</v>
      </c>
      <c r="D91" s="9">
        <v>2.5598160957979475E-6</v>
      </c>
      <c r="E91" s="9">
        <v>2.5598160957979475E-6</v>
      </c>
      <c r="F91" s="9">
        <v>0</v>
      </c>
      <c r="G91" s="9">
        <v>0</v>
      </c>
      <c r="H91" s="9">
        <v>0</v>
      </c>
      <c r="I91" s="9">
        <v>0</v>
      </c>
      <c r="J91" s="9">
        <v>0</v>
      </c>
      <c r="K91" s="9">
        <v>0</v>
      </c>
      <c r="L91" s="9">
        <v>0</v>
      </c>
      <c r="M91" s="9">
        <v>0</v>
      </c>
      <c r="N91" s="9">
        <v>0</v>
      </c>
      <c r="O91" s="9">
        <v>0</v>
      </c>
      <c r="P91" s="9">
        <v>0</v>
      </c>
      <c r="Q91" s="9">
        <v>0</v>
      </c>
      <c r="R91" s="9">
        <v>0</v>
      </c>
      <c r="S91" s="9">
        <v>0</v>
      </c>
      <c r="T91" s="9">
        <v>0</v>
      </c>
    </row>
    <row r="92" spans="2:20" x14ac:dyDescent="0.45">
      <c r="B92" s="9">
        <v>85</v>
      </c>
      <c r="C92" s="9" t="s">
        <v>356</v>
      </c>
      <c r="D92" s="9">
        <v>0</v>
      </c>
      <c r="E92" s="9">
        <v>0</v>
      </c>
      <c r="F92" s="9">
        <v>5.8133384791629997E-10</v>
      </c>
      <c r="G92" s="9">
        <v>3.3925497669950445E-7</v>
      </c>
      <c r="H92" s="9">
        <v>6.7347031227948167E-8</v>
      </c>
      <c r="I92" s="9">
        <v>1.2120881450934155E-7</v>
      </c>
      <c r="J92" s="9">
        <v>3.1886373723846973E-7</v>
      </c>
      <c r="K92" s="9">
        <v>1.5307798073569793E-8</v>
      </c>
      <c r="L92" s="9">
        <v>8.4795254021969437E-7</v>
      </c>
      <c r="M92" s="9">
        <v>2.3516875790834627E-7</v>
      </c>
      <c r="N92" s="9">
        <v>4.6316610361171807E-7</v>
      </c>
      <c r="O92" s="9">
        <v>9.8077245049729792E-7</v>
      </c>
      <c r="P92" s="9">
        <v>3.9953352972017165E-8</v>
      </c>
      <c r="Q92" s="9">
        <v>2.2131561299734016E-6</v>
      </c>
      <c r="R92" s="9">
        <v>6.1379045814078351E-7</v>
      </c>
      <c r="S92" s="9">
        <v>1.2088635304265845E-6</v>
      </c>
      <c r="T92" s="9">
        <v>2.5598160957979475E-6</v>
      </c>
    </row>
    <row r="93" spans="2:20" x14ac:dyDescent="0.45">
      <c r="B93" s="9">
        <v>86</v>
      </c>
      <c r="C93" s="9" t="s">
        <v>99</v>
      </c>
      <c r="D93" s="9">
        <v>0.21317661075977062</v>
      </c>
      <c r="E93" s="9">
        <v>0.21317661075977062</v>
      </c>
      <c r="F93" s="9">
        <v>0</v>
      </c>
      <c r="G93" s="9">
        <v>0</v>
      </c>
      <c r="H93" s="9">
        <v>0</v>
      </c>
      <c r="I93" s="9">
        <v>0</v>
      </c>
      <c r="J93" s="9">
        <v>0</v>
      </c>
      <c r="K93" s="9">
        <v>0</v>
      </c>
      <c r="L93" s="9">
        <v>0</v>
      </c>
      <c r="M93" s="9">
        <v>0</v>
      </c>
      <c r="N93" s="9">
        <v>0</v>
      </c>
      <c r="O93" s="9">
        <v>0</v>
      </c>
      <c r="P93" s="9">
        <v>0</v>
      </c>
      <c r="Q93" s="9">
        <v>0</v>
      </c>
      <c r="R93" s="9">
        <v>0</v>
      </c>
      <c r="S93" s="9">
        <v>0</v>
      </c>
      <c r="T93" s="9">
        <v>0</v>
      </c>
    </row>
    <row r="94" spans="2:20" x14ac:dyDescent="0.45">
      <c r="B94" s="9">
        <v>86</v>
      </c>
      <c r="C94" s="9" t="s">
        <v>99</v>
      </c>
      <c r="D94" s="9">
        <v>0</v>
      </c>
      <c r="E94" s="9">
        <v>0</v>
      </c>
      <c r="F94" s="9">
        <v>4.5560640386833186E-5</v>
      </c>
      <c r="G94" s="9">
        <v>2.6588291819324889E-2</v>
      </c>
      <c r="H94" s="9">
        <v>5.2781613902157616E-3</v>
      </c>
      <c r="I94" s="9">
        <v>9.4994489472245303E-3</v>
      </c>
      <c r="J94" s="9">
        <v>2.4990177531887432E-2</v>
      </c>
      <c r="K94" s="9">
        <v>1.2748042786649182E-3</v>
      </c>
      <c r="L94" s="9">
        <v>7.0615873111316035E-2</v>
      </c>
      <c r="M94" s="9">
        <v>1.958440641489087E-2</v>
      </c>
      <c r="N94" s="9">
        <v>3.8571591275183628E-2</v>
      </c>
      <c r="O94" s="9">
        <v>8.1676862360065342E-2</v>
      </c>
      <c r="P94" s="9">
        <v>3.3272391673154337E-3</v>
      </c>
      <c r="Q94" s="9">
        <v>0.18430742882053486</v>
      </c>
      <c r="R94" s="9">
        <v>5.1115300742865147E-2</v>
      </c>
      <c r="S94" s="9">
        <v>0.10067185322822922</v>
      </c>
      <c r="T94" s="9">
        <v>0.21317661075977035</v>
      </c>
    </row>
    <row r="95" spans="2:20" x14ac:dyDescent="0.45">
      <c r="B95" s="9">
        <v>87</v>
      </c>
      <c r="C95" s="9" t="s">
        <v>357</v>
      </c>
      <c r="D95" s="9">
        <v>9.5834630025645221E-6</v>
      </c>
      <c r="E95" s="9">
        <v>9.5834630025645221E-6</v>
      </c>
      <c r="F95" s="9">
        <v>0</v>
      </c>
      <c r="G95" s="9">
        <v>0</v>
      </c>
      <c r="H95" s="9">
        <v>0</v>
      </c>
      <c r="I95" s="9">
        <v>0</v>
      </c>
      <c r="J95" s="9">
        <v>0</v>
      </c>
      <c r="K95" s="9">
        <v>0</v>
      </c>
      <c r="L95" s="9">
        <v>0</v>
      </c>
      <c r="M95" s="9">
        <v>0</v>
      </c>
      <c r="N95" s="9">
        <v>0</v>
      </c>
      <c r="O95" s="9">
        <v>0</v>
      </c>
      <c r="P95" s="9">
        <v>0</v>
      </c>
      <c r="Q95" s="9">
        <v>0</v>
      </c>
      <c r="R95" s="9">
        <v>0</v>
      </c>
      <c r="S95" s="9">
        <v>0</v>
      </c>
      <c r="T95" s="9">
        <v>0</v>
      </c>
    </row>
    <row r="96" spans="2:20" x14ac:dyDescent="0.45">
      <c r="B96" s="9">
        <v>87</v>
      </c>
      <c r="C96" s="9" t="s">
        <v>357</v>
      </c>
      <c r="D96" s="9">
        <v>0</v>
      </c>
      <c r="E96" s="9">
        <v>0</v>
      </c>
      <c r="F96" s="9">
        <v>1.8933569801528476E-9</v>
      </c>
      <c r="G96" s="9">
        <v>1.5433070608076547E-6</v>
      </c>
      <c r="H96" s="9">
        <v>3.1879340569473783E-7</v>
      </c>
      <c r="I96" s="9">
        <v>5.9153815841232802E-7</v>
      </c>
      <c r="J96" s="9">
        <v>1.5152522092039281E-6</v>
      </c>
      <c r="K96" s="9">
        <v>4.7088676892228642E-8</v>
      </c>
      <c r="L96" s="9">
        <v>3.147370026058519E-6</v>
      </c>
      <c r="M96" s="9">
        <v>9.0428305279874625E-7</v>
      </c>
      <c r="N96" s="9">
        <v>1.7583129022381922E-6</v>
      </c>
      <c r="O96" s="9">
        <v>3.6718249051971335E-6</v>
      </c>
      <c r="P96" s="9">
        <v>1.2290144668871677E-7</v>
      </c>
      <c r="Q96" s="9">
        <v>8.2146357680127388E-6</v>
      </c>
      <c r="R96" s="9">
        <v>2.3601787678047288E-6</v>
      </c>
      <c r="S96" s="9">
        <v>4.5891966748416802E-6</v>
      </c>
      <c r="T96" s="9">
        <v>9.5834630025645289E-6</v>
      </c>
    </row>
    <row r="97" spans="2:20" x14ac:dyDescent="0.45">
      <c r="B97" s="9">
        <v>88</v>
      </c>
      <c r="C97" s="9" t="s">
        <v>358</v>
      </c>
      <c r="D97" s="9">
        <v>6.0833409797100833E-6</v>
      </c>
      <c r="E97" s="9">
        <v>6.0833409797100833E-6</v>
      </c>
      <c r="F97" s="9">
        <v>0</v>
      </c>
      <c r="G97" s="9">
        <v>0</v>
      </c>
      <c r="H97" s="9">
        <v>0</v>
      </c>
      <c r="I97" s="9">
        <v>0</v>
      </c>
      <c r="J97" s="9">
        <v>0</v>
      </c>
      <c r="K97" s="9">
        <v>0</v>
      </c>
      <c r="L97" s="9">
        <v>0</v>
      </c>
      <c r="M97" s="9">
        <v>0</v>
      </c>
      <c r="N97" s="9">
        <v>0</v>
      </c>
      <c r="O97" s="9">
        <v>0</v>
      </c>
      <c r="P97" s="9">
        <v>0</v>
      </c>
      <c r="Q97" s="9">
        <v>0</v>
      </c>
      <c r="R97" s="9">
        <v>0</v>
      </c>
      <c r="S97" s="9">
        <v>0</v>
      </c>
      <c r="T97" s="9">
        <v>0</v>
      </c>
    </row>
    <row r="98" spans="2:20" x14ac:dyDescent="0.45">
      <c r="B98" s="9">
        <v>88</v>
      </c>
      <c r="C98" s="9" t="s">
        <v>358</v>
      </c>
      <c r="D98" s="9">
        <v>0</v>
      </c>
      <c r="E98" s="9">
        <v>0</v>
      </c>
      <c r="F98" s="9">
        <v>1.2027247838477222E-9</v>
      </c>
      <c r="G98" s="9">
        <v>9.8036116304422572E-7</v>
      </c>
      <c r="H98" s="9">
        <v>2.0250841968815065E-7</v>
      </c>
      <c r="I98" s="9">
        <v>3.7576516799104176E-7</v>
      </c>
      <c r="J98" s="9">
        <v>9.6253976661202804E-7</v>
      </c>
      <c r="K98" s="9">
        <v>2.9890706286669677E-8</v>
      </c>
      <c r="L98" s="9">
        <v>1.997871234303237E-6</v>
      </c>
      <c r="M98" s="9">
        <v>5.7401610992559496E-7</v>
      </c>
      <c r="N98" s="9">
        <v>1.1161327518535021E-6</v>
      </c>
      <c r="O98" s="9">
        <v>2.3307819845632516E-6</v>
      </c>
      <c r="P98" s="9">
        <v>7.8014743408207897E-8</v>
      </c>
      <c r="Q98" s="9">
        <v>5.2144439215314496E-6</v>
      </c>
      <c r="R98" s="9">
        <v>1.4981820469058026E-6</v>
      </c>
      <c r="S98" s="9">
        <v>2.9131064823376397E-6</v>
      </c>
      <c r="T98" s="9">
        <v>6.083340979710085E-6</v>
      </c>
    </row>
    <row r="99" spans="2:20" x14ac:dyDescent="0.45">
      <c r="B99" s="9">
        <v>89</v>
      </c>
      <c r="C99" s="9" t="s">
        <v>108</v>
      </c>
      <c r="D99" s="9">
        <v>14.049716724745558</v>
      </c>
      <c r="E99" s="9">
        <v>14.049716724745558</v>
      </c>
      <c r="F99" s="9">
        <v>0</v>
      </c>
      <c r="G99" s="9">
        <v>0</v>
      </c>
      <c r="H99" s="9">
        <v>0</v>
      </c>
      <c r="I99" s="9">
        <v>0</v>
      </c>
      <c r="J99" s="9">
        <v>0</v>
      </c>
      <c r="K99" s="9">
        <v>0</v>
      </c>
      <c r="L99" s="9">
        <v>0</v>
      </c>
      <c r="M99" s="9">
        <v>0</v>
      </c>
      <c r="N99" s="9">
        <v>0</v>
      </c>
      <c r="O99" s="9">
        <v>0</v>
      </c>
      <c r="P99" s="9">
        <v>0</v>
      </c>
      <c r="Q99" s="9">
        <v>0</v>
      </c>
      <c r="R99" s="9">
        <v>0</v>
      </c>
      <c r="S99" s="9">
        <v>0</v>
      </c>
      <c r="T99" s="9">
        <v>0</v>
      </c>
    </row>
    <row r="100" spans="2:20" x14ac:dyDescent="0.45">
      <c r="B100" s="9">
        <v>89</v>
      </c>
      <c r="C100" s="9" t="s">
        <v>108</v>
      </c>
      <c r="D100" s="9">
        <v>0</v>
      </c>
      <c r="E100" s="9">
        <v>0</v>
      </c>
      <c r="F100" s="9">
        <v>2.7691147655170335E-3</v>
      </c>
      <c r="G100" s="9">
        <v>2.2571519341609667</v>
      </c>
      <c r="H100" s="9">
        <v>0.46624885645574093</v>
      </c>
      <c r="I100" s="9">
        <v>0.86514960781146266</v>
      </c>
      <c r="J100" s="9">
        <v>2.2161205255916236</v>
      </c>
      <c r="K100" s="9">
        <v>6.9033769014587507E-2</v>
      </c>
      <c r="L100" s="9">
        <v>4.614162676085269</v>
      </c>
      <c r="M100" s="9">
        <v>1.3257129210402026</v>
      </c>
      <c r="N100" s="9">
        <v>2.5777527584027946</v>
      </c>
      <c r="O100" s="9">
        <v>5.3830332278718629</v>
      </c>
      <c r="P100" s="9">
        <v>0.18017813712807348</v>
      </c>
      <c r="Q100" s="9">
        <v>12.042964584582544</v>
      </c>
      <c r="R100" s="9">
        <v>3.4601107239149278</v>
      </c>
      <c r="S100" s="9">
        <v>6.7279346994312919</v>
      </c>
      <c r="T100" s="9">
        <v>14.049716724745561</v>
      </c>
    </row>
    <row r="101" spans="2:20" x14ac:dyDescent="0.45">
      <c r="B101" s="9">
        <v>91</v>
      </c>
      <c r="C101" s="9" t="s">
        <v>115</v>
      </c>
      <c r="D101" s="9">
        <v>9.0428468663329362E-4</v>
      </c>
      <c r="E101" s="9">
        <v>8.69750307452722E-4</v>
      </c>
      <c r="F101" s="9">
        <v>0</v>
      </c>
      <c r="G101" s="9">
        <v>0</v>
      </c>
      <c r="H101" s="9">
        <v>0</v>
      </c>
      <c r="I101" s="9">
        <v>0</v>
      </c>
      <c r="J101" s="9">
        <v>0</v>
      </c>
      <c r="K101" s="9">
        <v>0</v>
      </c>
      <c r="L101" s="9">
        <v>0</v>
      </c>
      <c r="M101" s="9">
        <v>0</v>
      </c>
      <c r="N101" s="9">
        <v>0</v>
      </c>
      <c r="O101" s="9">
        <v>0</v>
      </c>
      <c r="P101" s="9">
        <v>0</v>
      </c>
      <c r="Q101" s="9">
        <v>0</v>
      </c>
      <c r="R101" s="9">
        <v>0</v>
      </c>
      <c r="S101" s="9">
        <v>0</v>
      </c>
      <c r="T101" s="9">
        <v>0</v>
      </c>
    </row>
    <row r="102" spans="2:20" x14ac:dyDescent="0.45">
      <c r="B102" s="9">
        <v>91</v>
      </c>
      <c r="C102" s="9" t="s">
        <v>115</v>
      </c>
      <c r="D102" s="9">
        <v>0</v>
      </c>
      <c r="E102" s="9">
        <v>0</v>
      </c>
      <c r="F102" s="9">
        <v>9.9147211502804157E-7</v>
      </c>
      <c r="G102" s="9">
        <v>1.7628337571958993E-6</v>
      </c>
      <c r="H102" s="9">
        <v>1.1767674842254976E-6</v>
      </c>
      <c r="I102" s="9">
        <v>2.3503667453014107E-6</v>
      </c>
      <c r="J102" s="9">
        <v>1.7672497748216479E-6</v>
      </c>
      <c r="K102" s="9">
        <v>1.3950913484307412E-6</v>
      </c>
      <c r="L102" s="9">
        <v>2.8978199232425356E-6</v>
      </c>
      <c r="M102" s="9">
        <v>1.9632820826951641E-6</v>
      </c>
      <c r="N102" s="9">
        <v>4.0814128818898437E-6</v>
      </c>
      <c r="O102" s="9">
        <v>3.1115152016394131E-6</v>
      </c>
      <c r="P102" s="9">
        <v>1.6911331407314377E-4</v>
      </c>
      <c r="Q102" s="9">
        <v>8.6975030745272297E-4</v>
      </c>
      <c r="R102" s="9">
        <v>7.2250390449851883E-4</v>
      </c>
      <c r="S102" s="9">
        <v>6.758960307220196E-4</v>
      </c>
      <c r="T102" s="9">
        <v>7.2560234163655335E-4</v>
      </c>
    </row>
    <row r="103" spans="2:20" x14ac:dyDescent="0.45">
      <c r="B103" s="9">
        <v>93</v>
      </c>
      <c r="C103" s="9" t="s">
        <v>122</v>
      </c>
      <c r="D103" s="9">
        <v>120.87520586032598</v>
      </c>
      <c r="E103" s="9">
        <v>120.87517437081107</v>
      </c>
      <c r="F103" s="9">
        <v>0</v>
      </c>
      <c r="G103" s="9">
        <v>0</v>
      </c>
      <c r="H103" s="9">
        <v>0</v>
      </c>
      <c r="I103" s="9">
        <v>0</v>
      </c>
      <c r="J103" s="9">
        <v>0</v>
      </c>
      <c r="K103" s="9">
        <v>0</v>
      </c>
      <c r="L103" s="9">
        <v>0</v>
      </c>
      <c r="M103" s="9">
        <v>0</v>
      </c>
      <c r="N103" s="9">
        <v>0</v>
      </c>
      <c r="O103" s="9">
        <v>0</v>
      </c>
      <c r="P103" s="9">
        <v>0</v>
      </c>
      <c r="Q103" s="9">
        <v>0</v>
      </c>
      <c r="R103" s="9">
        <v>0</v>
      </c>
      <c r="S103" s="9">
        <v>0</v>
      </c>
      <c r="T103" s="9">
        <v>0</v>
      </c>
    </row>
    <row r="104" spans="2:20" x14ac:dyDescent="0.45">
      <c r="B104" s="9">
        <v>93</v>
      </c>
      <c r="C104" s="9" t="s">
        <v>122</v>
      </c>
      <c r="D104" s="9">
        <v>0</v>
      </c>
      <c r="E104" s="9">
        <v>0</v>
      </c>
      <c r="F104" s="9">
        <v>1.5823799833844325E-6</v>
      </c>
      <c r="G104" s="9">
        <v>2.8487474546112464E-6</v>
      </c>
      <c r="H104" s="9">
        <v>1.9004160717836626E-6</v>
      </c>
      <c r="I104" s="9">
        <v>3.8057111869515796E-6</v>
      </c>
      <c r="J104" s="9">
        <v>2.8617099150136234E-6</v>
      </c>
      <c r="K104" s="9">
        <v>3.1919784502976851E-6</v>
      </c>
      <c r="L104" s="9">
        <v>1.0149089321719604E-2</v>
      </c>
      <c r="M104" s="9">
        <v>0.17050065733764616</v>
      </c>
      <c r="N104" s="9">
        <v>0.68112150537125804</v>
      </c>
      <c r="O104" s="9">
        <v>2.3792638265020742</v>
      </c>
      <c r="P104" s="9">
        <v>1.2082872751943405</v>
      </c>
      <c r="Q104" s="9">
        <v>120.875174370811</v>
      </c>
      <c r="R104" s="9">
        <v>120.81480631681974</v>
      </c>
      <c r="S104" s="9">
        <v>120.87489588110685</v>
      </c>
      <c r="T104" s="9">
        <v>113.43032281405213</v>
      </c>
    </row>
    <row r="105" spans="2:20" x14ac:dyDescent="0.45">
      <c r="B105" s="9">
        <v>97</v>
      </c>
      <c r="C105" s="9" t="s">
        <v>129</v>
      </c>
      <c r="D105" s="9">
        <v>0.22442934163847109</v>
      </c>
      <c r="E105" s="9">
        <v>0.22440324685160296</v>
      </c>
      <c r="F105" s="9">
        <v>0</v>
      </c>
      <c r="G105" s="9">
        <v>0</v>
      </c>
      <c r="H105" s="9">
        <v>0</v>
      </c>
      <c r="I105" s="9">
        <v>0</v>
      </c>
      <c r="J105" s="9">
        <v>0</v>
      </c>
      <c r="K105" s="9">
        <v>0</v>
      </c>
      <c r="L105" s="9">
        <v>0</v>
      </c>
      <c r="M105" s="9">
        <v>0</v>
      </c>
      <c r="N105" s="9">
        <v>0</v>
      </c>
      <c r="O105" s="9">
        <v>0</v>
      </c>
      <c r="P105" s="9">
        <v>0</v>
      </c>
      <c r="Q105" s="9">
        <v>0</v>
      </c>
      <c r="R105" s="9">
        <v>0</v>
      </c>
      <c r="S105" s="9">
        <v>0</v>
      </c>
      <c r="T105" s="9">
        <v>0</v>
      </c>
    </row>
    <row r="106" spans="2:20" x14ac:dyDescent="0.45">
      <c r="B106" s="9">
        <v>97</v>
      </c>
      <c r="C106" s="9" t="s">
        <v>129</v>
      </c>
      <c r="D106" s="9">
        <v>0</v>
      </c>
      <c r="E106" s="9">
        <v>0</v>
      </c>
      <c r="F106" s="9">
        <v>7.7059633303290661E-7</v>
      </c>
      <c r="G106" s="9">
        <v>1.3477487171508276E-6</v>
      </c>
      <c r="H106" s="9">
        <v>9.0925457094668328E-7</v>
      </c>
      <c r="I106" s="9">
        <v>1.777175327800759E-6</v>
      </c>
      <c r="J106" s="9">
        <v>1.3512205572558357E-6</v>
      </c>
      <c r="K106" s="9">
        <v>1.0675790236989133E-6</v>
      </c>
      <c r="L106" s="9">
        <v>2.1681595297776231E-6</v>
      </c>
      <c r="M106" s="9">
        <v>1.4741011765764875E-6</v>
      </c>
      <c r="N106" s="9">
        <v>3.0292923553739526E-6</v>
      </c>
      <c r="O106" s="9">
        <v>2.3397796855481988E-6</v>
      </c>
      <c r="P106" s="9">
        <v>8.0113347780095816E-5</v>
      </c>
      <c r="Q106" s="9">
        <v>0.22440324685160284</v>
      </c>
      <c r="R106" s="9">
        <v>0.22010805370627343</v>
      </c>
      <c r="S106" s="9">
        <v>0.22432669299123795</v>
      </c>
      <c r="T106" s="9">
        <v>0.22435741908225576</v>
      </c>
    </row>
    <row r="107" spans="2:20" x14ac:dyDescent="0.45">
      <c r="B107" s="9">
        <v>99</v>
      </c>
      <c r="C107" s="9" t="s">
        <v>137</v>
      </c>
      <c r="D107" s="9">
        <v>27.929603091776432</v>
      </c>
      <c r="E107" s="9">
        <v>20.130904036532094</v>
      </c>
      <c r="F107" s="9">
        <v>0</v>
      </c>
      <c r="G107" s="9">
        <v>0</v>
      </c>
      <c r="H107" s="9">
        <v>0</v>
      </c>
      <c r="I107" s="9">
        <v>0</v>
      </c>
      <c r="J107" s="9">
        <v>0</v>
      </c>
      <c r="K107" s="9">
        <v>0</v>
      </c>
      <c r="L107" s="9">
        <v>0</v>
      </c>
      <c r="M107" s="9">
        <v>0</v>
      </c>
      <c r="N107" s="9">
        <v>0</v>
      </c>
      <c r="O107" s="9">
        <v>0</v>
      </c>
      <c r="P107" s="9">
        <v>0</v>
      </c>
      <c r="Q107" s="9">
        <v>0</v>
      </c>
      <c r="R107" s="9">
        <v>0</v>
      </c>
      <c r="S107" s="9">
        <v>0</v>
      </c>
      <c r="T107" s="9">
        <v>0</v>
      </c>
    </row>
    <row r="108" spans="2:20" x14ac:dyDescent="0.45">
      <c r="B108" s="9">
        <v>99</v>
      </c>
      <c r="C108" s="9" t="s">
        <v>137</v>
      </c>
      <c r="D108" s="9">
        <v>0</v>
      </c>
      <c r="E108" s="9">
        <v>0</v>
      </c>
      <c r="F108" s="9">
        <v>13.294168917411184</v>
      </c>
      <c r="G108" s="9">
        <v>3.9115718829642736</v>
      </c>
      <c r="H108" s="9">
        <v>1.0792224451380357</v>
      </c>
      <c r="I108" s="9">
        <v>1.0185026179962304</v>
      </c>
      <c r="J108" s="9">
        <v>4.2307516564520311</v>
      </c>
      <c r="K108" s="9">
        <v>20.108354806457523</v>
      </c>
      <c r="L108" s="9">
        <v>18.661965749638238</v>
      </c>
      <c r="M108" s="9">
        <v>17.031353248178295</v>
      </c>
      <c r="N108" s="9">
        <v>17.584528489983654</v>
      </c>
      <c r="O108" s="9">
        <v>18.59077825211914</v>
      </c>
      <c r="P108" s="9">
        <v>3.9389391015979873</v>
      </c>
      <c r="Q108" s="9">
        <v>13.565599465930646</v>
      </c>
      <c r="R108" s="9">
        <v>1.9963737468345197</v>
      </c>
      <c r="S108" s="9">
        <v>3.4362792256488759</v>
      </c>
      <c r="T108" s="9">
        <v>5.5683840995543035</v>
      </c>
    </row>
    <row r="109" spans="2:20" x14ac:dyDescent="0.45">
      <c r="B109" s="9">
        <v>101</v>
      </c>
      <c r="C109" s="9" t="s">
        <v>332</v>
      </c>
      <c r="D109" s="9">
        <v>4.0172285070291694E-4</v>
      </c>
      <c r="E109" s="9">
        <v>3.3574711798154777E-4</v>
      </c>
      <c r="F109" s="9">
        <v>0</v>
      </c>
      <c r="G109" s="9">
        <v>0</v>
      </c>
      <c r="H109" s="9">
        <v>0</v>
      </c>
      <c r="I109" s="9">
        <v>0</v>
      </c>
      <c r="J109" s="9">
        <v>0</v>
      </c>
      <c r="K109" s="9">
        <v>0</v>
      </c>
      <c r="L109" s="9">
        <v>0</v>
      </c>
      <c r="M109" s="9">
        <v>0</v>
      </c>
      <c r="N109" s="9">
        <v>0</v>
      </c>
      <c r="O109" s="9">
        <v>0</v>
      </c>
      <c r="P109" s="9">
        <v>0</v>
      </c>
      <c r="Q109" s="9">
        <v>0</v>
      </c>
      <c r="R109" s="9">
        <v>0</v>
      </c>
      <c r="S109" s="9">
        <v>0</v>
      </c>
      <c r="T109" s="9">
        <v>0</v>
      </c>
    </row>
    <row r="110" spans="2:20" x14ac:dyDescent="0.45">
      <c r="B110" s="9">
        <v>101</v>
      </c>
      <c r="C110" s="9" t="s">
        <v>332</v>
      </c>
      <c r="D110" s="9">
        <v>0</v>
      </c>
      <c r="E110" s="9">
        <v>0</v>
      </c>
      <c r="F110" s="9">
        <v>4.8050083795214815E-5</v>
      </c>
      <c r="G110" s="9">
        <v>8.711865705592909E-5</v>
      </c>
      <c r="H110" s="9">
        <v>6.9738938208320687E-5</v>
      </c>
      <c r="I110" s="9">
        <v>9.7942307331321449E-5</v>
      </c>
      <c r="J110" s="9">
        <v>9.16886029593176E-5</v>
      </c>
      <c r="K110" s="9">
        <v>3.1154650376912821E-5</v>
      </c>
      <c r="L110" s="9">
        <v>1.5338397958662332E-4</v>
      </c>
      <c r="M110" s="9">
        <v>1.627719060182595E-4</v>
      </c>
      <c r="N110" s="9">
        <v>1.8937783627552858E-4</v>
      </c>
      <c r="O110" s="9">
        <v>2.2116676753242563E-4</v>
      </c>
      <c r="P110" s="9">
        <v>2.0012378266700398E-4</v>
      </c>
      <c r="Q110" s="9">
        <v>3.3574711798154788E-4</v>
      </c>
      <c r="R110" s="9">
        <v>1.7515721747942054E-4</v>
      </c>
      <c r="S110" s="9">
        <v>1.9013387737871036E-4</v>
      </c>
      <c r="T110" s="9">
        <v>2.5480273928494678E-4</v>
      </c>
    </row>
    <row r="111" spans="2:20" x14ac:dyDescent="0.45">
      <c r="B111" s="9">
        <v>103</v>
      </c>
      <c r="C111" s="9" t="s">
        <v>333</v>
      </c>
      <c r="D111" s="9">
        <v>3.2088537531631885E-4</v>
      </c>
      <c r="E111" s="9">
        <v>2.7438110817091729E-4</v>
      </c>
      <c r="F111" s="9">
        <v>0</v>
      </c>
      <c r="G111" s="9">
        <v>0</v>
      </c>
      <c r="H111" s="9">
        <v>0</v>
      </c>
      <c r="I111" s="9">
        <v>0</v>
      </c>
      <c r="J111" s="9">
        <v>0</v>
      </c>
      <c r="K111" s="9">
        <v>0</v>
      </c>
      <c r="L111" s="9">
        <v>0</v>
      </c>
      <c r="M111" s="9">
        <v>0</v>
      </c>
      <c r="N111" s="9">
        <v>0</v>
      </c>
      <c r="O111" s="9">
        <v>0</v>
      </c>
      <c r="P111" s="9">
        <v>0</v>
      </c>
      <c r="Q111" s="9">
        <v>0</v>
      </c>
      <c r="R111" s="9">
        <v>0</v>
      </c>
      <c r="S111" s="9">
        <v>0</v>
      </c>
      <c r="T111" s="9">
        <v>0</v>
      </c>
    </row>
    <row r="112" spans="2:20" x14ac:dyDescent="0.45">
      <c r="B112" s="9">
        <v>103</v>
      </c>
      <c r="C112" s="9" t="s">
        <v>333</v>
      </c>
      <c r="D112" s="9">
        <v>0</v>
      </c>
      <c r="E112" s="9">
        <v>0</v>
      </c>
      <c r="F112" s="9">
        <v>4.8105586657182219E-5</v>
      </c>
      <c r="G112" s="9">
        <v>8.183967563583134E-5</v>
      </c>
      <c r="H112" s="9">
        <v>6.8794463851176482E-5</v>
      </c>
      <c r="I112" s="9">
        <v>8.9096960997308249E-5</v>
      </c>
      <c r="J112" s="9">
        <v>8.563926470860402E-5</v>
      </c>
      <c r="K112" s="9">
        <v>1.5011626291696283E-4</v>
      </c>
      <c r="L112" s="9">
        <v>1.9918120522450836E-4</v>
      </c>
      <c r="M112" s="9">
        <v>2.0902964292457359E-4</v>
      </c>
      <c r="N112" s="9">
        <v>1.9905207844136236E-4</v>
      </c>
      <c r="O112" s="9">
        <v>2.077199007703072E-4</v>
      </c>
      <c r="P112" s="9">
        <v>1.7031591844736467E-4</v>
      </c>
      <c r="Q112" s="9">
        <v>2.7438110817091718E-4</v>
      </c>
      <c r="R112" s="9">
        <v>2.0090764166647704E-4</v>
      </c>
      <c r="S112" s="9">
        <v>1.8722724990915716E-4</v>
      </c>
      <c r="T112" s="9">
        <v>2.2191163822529196E-4</v>
      </c>
    </row>
    <row r="113" spans="2:20" x14ac:dyDescent="0.45">
      <c r="B113" s="9">
        <v>108</v>
      </c>
      <c r="C113" s="9" t="s">
        <v>144</v>
      </c>
      <c r="D113" s="9">
        <v>1.8649931448157155</v>
      </c>
      <c r="E113" s="9">
        <v>1.8636922617618799</v>
      </c>
      <c r="F113" s="9">
        <v>0</v>
      </c>
      <c r="G113" s="9">
        <v>0</v>
      </c>
      <c r="H113" s="9">
        <v>0</v>
      </c>
      <c r="I113" s="9">
        <v>0</v>
      </c>
      <c r="J113" s="9">
        <v>0</v>
      </c>
      <c r="K113" s="9">
        <v>0</v>
      </c>
      <c r="L113" s="9">
        <v>0</v>
      </c>
      <c r="M113" s="9">
        <v>0</v>
      </c>
      <c r="N113" s="9">
        <v>0</v>
      </c>
      <c r="O113" s="9">
        <v>0</v>
      </c>
      <c r="P113" s="9">
        <v>0</v>
      </c>
      <c r="Q113" s="9">
        <v>0</v>
      </c>
      <c r="R113" s="9">
        <v>0</v>
      </c>
      <c r="S113" s="9">
        <v>0</v>
      </c>
      <c r="T113" s="9">
        <v>0</v>
      </c>
    </row>
    <row r="114" spans="2:20" x14ac:dyDescent="0.45">
      <c r="B114" s="9">
        <v>108</v>
      </c>
      <c r="C114" s="9" t="s">
        <v>144</v>
      </c>
      <c r="D114" s="9">
        <v>0</v>
      </c>
      <c r="E114" s="9">
        <v>0</v>
      </c>
      <c r="F114" s="9">
        <v>9.0224100384728723E-5</v>
      </c>
      <c r="G114" s="9">
        <v>0.21318925200220998</v>
      </c>
      <c r="H114" s="9">
        <v>8.3394870188247539E-2</v>
      </c>
      <c r="I114" s="9">
        <v>0.24555848180979145</v>
      </c>
      <c r="J114" s="9">
        <v>0.59215539905778369</v>
      </c>
      <c r="K114" s="9">
        <v>0.53064739837934061</v>
      </c>
      <c r="L114" s="9">
        <v>1.3271193000353747</v>
      </c>
      <c r="M114" s="9">
        <v>1.3427470314925107</v>
      </c>
      <c r="N114" s="9">
        <v>1.3427368800863133</v>
      </c>
      <c r="O114" s="9">
        <v>1.260261287784195</v>
      </c>
      <c r="P114" s="9">
        <v>1.3077702362007599</v>
      </c>
      <c r="Q114" s="9">
        <v>1.8630922932834275</v>
      </c>
      <c r="R114" s="9">
        <v>1.1479407777735744</v>
      </c>
      <c r="S114" s="9">
        <v>1.297437617629823</v>
      </c>
      <c r="T114" s="9">
        <v>1.7370491914900321</v>
      </c>
    </row>
    <row r="115" spans="2:20" x14ac:dyDescent="0.45">
      <c r="B115" s="9">
        <v>110</v>
      </c>
      <c r="C115" s="9" t="s">
        <v>152</v>
      </c>
      <c r="D115" s="9">
        <v>47.479575443260337</v>
      </c>
      <c r="E115" s="9">
        <v>47.473573523607953</v>
      </c>
      <c r="F115" s="9">
        <v>0</v>
      </c>
      <c r="G115" s="9">
        <v>0</v>
      </c>
      <c r="H115" s="9">
        <v>0</v>
      </c>
      <c r="I115" s="9">
        <v>0</v>
      </c>
      <c r="J115" s="9">
        <v>0</v>
      </c>
      <c r="K115" s="9">
        <v>0</v>
      </c>
      <c r="L115" s="9">
        <v>0</v>
      </c>
      <c r="M115" s="9">
        <v>0</v>
      </c>
      <c r="N115" s="9">
        <v>0</v>
      </c>
      <c r="O115" s="9">
        <v>0</v>
      </c>
      <c r="P115" s="9">
        <v>0</v>
      </c>
      <c r="Q115" s="9">
        <v>0</v>
      </c>
      <c r="R115" s="9">
        <v>0</v>
      </c>
      <c r="S115" s="9">
        <v>0</v>
      </c>
      <c r="T115" s="9">
        <v>0</v>
      </c>
    </row>
    <row r="116" spans="2:20" x14ac:dyDescent="0.45">
      <c r="B116" s="9">
        <v>110</v>
      </c>
      <c r="C116" s="9" t="s">
        <v>152</v>
      </c>
      <c r="D116" s="9">
        <v>0</v>
      </c>
      <c r="E116" s="9">
        <v>0</v>
      </c>
      <c r="F116" s="9">
        <v>0.2790237796545797</v>
      </c>
      <c r="G116" s="9">
        <v>15.739898832793866</v>
      </c>
      <c r="H116" s="9">
        <v>10.594360810975301</v>
      </c>
      <c r="I116" s="9">
        <v>16.39204183962471</v>
      </c>
      <c r="J116" s="9">
        <v>25.929552134092816</v>
      </c>
      <c r="K116" s="9">
        <v>25.39010082594837</v>
      </c>
      <c r="L116" s="9">
        <v>34.185247711515572</v>
      </c>
      <c r="M116" s="9">
        <v>34.185263423313103</v>
      </c>
      <c r="N116" s="9">
        <v>34.185249394210835</v>
      </c>
      <c r="O116" s="9">
        <v>34.171518704907932</v>
      </c>
      <c r="P116" s="9">
        <v>41.29118733106236</v>
      </c>
      <c r="Q116" s="9">
        <v>47.472040431939796</v>
      </c>
      <c r="R116" s="9">
        <v>37.020533704648415</v>
      </c>
      <c r="S116" s="9">
        <v>41.695689759572417</v>
      </c>
      <c r="T116" s="9">
        <v>46.988816740347154</v>
      </c>
    </row>
    <row r="117" spans="2:20" x14ac:dyDescent="0.45">
      <c r="B117" s="9">
        <v>284</v>
      </c>
      <c r="C117" s="9" t="s">
        <v>86</v>
      </c>
      <c r="D117" s="9">
        <v>154.2746335094057</v>
      </c>
      <c r="E117" s="9">
        <v>69.423585079232595</v>
      </c>
      <c r="F117" s="9">
        <v>0</v>
      </c>
      <c r="G117" s="9">
        <v>0</v>
      </c>
      <c r="H117" s="9">
        <v>0</v>
      </c>
      <c r="I117" s="9">
        <v>0</v>
      </c>
      <c r="J117" s="9">
        <v>0</v>
      </c>
      <c r="K117" s="9">
        <v>0</v>
      </c>
      <c r="L117" s="9">
        <v>0</v>
      </c>
      <c r="M117" s="9">
        <v>0</v>
      </c>
      <c r="N117" s="9">
        <v>0</v>
      </c>
      <c r="O117" s="9">
        <v>0</v>
      </c>
      <c r="P117" s="9">
        <v>0</v>
      </c>
      <c r="Q117" s="9">
        <v>0</v>
      </c>
      <c r="R117" s="9">
        <v>0</v>
      </c>
      <c r="S117" s="9">
        <v>0</v>
      </c>
      <c r="T117" s="9">
        <v>0</v>
      </c>
    </row>
    <row r="118" spans="2:20" x14ac:dyDescent="0.45">
      <c r="B118" s="9">
        <v>284</v>
      </c>
      <c r="C118" s="9" t="s">
        <v>86</v>
      </c>
      <c r="D118" s="9">
        <v>0</v>
      </c>
      <c r="E118" s="9">
        <v>0</v>
      </c>
      <c r="F118" s="9">
        <v>-13.531865076571115</v>
      </c>
      <c r="G118" s="9">
        <v>21.764261860800552</v>
      </c>
      <c r="H118" s="9">
        <v>0.53911704848804576</v>
      </c>
      <c r="I118" s="9">
        <v>9.7747769587148113E-3</v>
      </c>
      <c r="J118" s="9">
        <v>0.32212207155653483</v>
      </c>
      <c r="K118" s="9">
        <v>-44.962892512948244</v>
      </c>
      <c r="L118" s="9">
        <v>45.246537156916219</v>
      </c>
      <c r="M118" s="9">
        <v>-5.6182514922013551</v>
      </c>
      <c r="N118" s="9">
        <v>11.741202585683908</v>
      </c>
      <c r="O118" s="9">
        <v>28.220973742728752</v>
      </c>
      <c r="P118" s="9">
        <v>-44.96258837935455</v>
      </c>
      <c r="Q118" s="9">
        <v>75.513986165748449</v>
      </c>
      <c r="R118" s="9">
        <v>-38.238644028001481</v>
      </c>
      <c r="S118" s="9">
        <v>3.5172528512812309</v>
      </c>
      <c r="T118" s="9">
        <v>52.916440851602829</v>
      </c>
    </row>
    <row r="199" spans="1:33" s="3" customFormat="1" x14ac:dyDescent="0.4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</row>
    <row r="200" spans="1:33" s="3" customFormat="1" x14ac:dyDescent="0.4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</row>
    <row r="201" spans="1:33" s="3" customFormat="1" x14ac:dyDescent="0.4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</row>
    <row r="202" spans="1:33" s="3" customFormat="1" x14ac:dyDescent="0.4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</row>
    <row r="203" spans="1:33" s="3" customFormat="1" x14ac:dyDescent="0.4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</row>
    <row r="204" spans="1:33" s="3" customFormat="1" x14ac:dyDescent="0.4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</row>
    <row r="205" spans="1:33" s="3" customFormat="1" x14ac:dyDescent="0.4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</row>
    <row r="206" spans="1:33" s="3" customFormat="1" x14ac:dyDescent="0.4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</row>
  </sheetData>
  <sheetProtection selectLockedCells="1"/>
  <conditionalFormatting sqref="E4">
    <cfRule type="cellIs" dxfId="0" priority="1" operator="lessThan">
      <formula>0</formula>
    </cfRule>
  </conditionalFormatting>
  <dataValidations count="3">
    <dataValidation type="list" allowBlank="1" showInputMessage="1" showErrorMessage="1" sqref="E8">
      <formula1>#REF!</formula1>
    </dataValidation>
    <dataValidation type="list" allowBlank="1" showInputMessage="1" showErrorMessage="1" sqref="E6">
      <formula1>rngTimePeriodsList</formula1>
    </dataValidation>
    <dataValidation type="list" allowBlank="1" showInputMessage="1" showErrorMessage="1" sqref="E10">
      <formula1>#REF!</formula1>
    </dataValidation>
  </dataValidations>
  <pageMargins left="0.7" right="0.7" top="0.75" bottom="0.75" header="0.3" footer="0.3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FF00"/>
  </sheetPr>
  <dimension ref="A1:D28"/>
  <sheetViews>
    <sheetView workbookViewId="0">
      <selection activeCell="B11" sqref="B11"/>
    </sheetView>
  </sheetViews>
  <sheetFormatPr defaultRowHeight="13.8" x14ac:dyDescent="0.25"/>
  <cols>
    <col min="1" max="1" width="13.69921875" customWidth="1"/>
    <col min="2" max="2" width="45.09765625" customWidth="1"/>
    <col min="3" max="3" width="60.59765625" customWidth="1"/>
  </cols>
  <sheetData>
    <row r="1" spans="1:4" x14ac:dyDescent="0.25">
      <c r="A1" s="35" t="s">
        <v>359</v>
      </c>
      <c r="B1" s="35" t="s">
        <v>360</v>
      </c>
      <c r="C1" s="35" t="s">
        <v>361</v>
      </c>
      <c r="D1" s="36"/>
    </row>
    <row r="2" spans="1:4" x14ac:dyDescent="0.25">
      <c r="A2" s="36" t="s">
        <v>376</v>
      </c>
      <c r="B2" s="36" t="s">
        <v>379</v>
      </c>
      <c r="C2" s="36" t="s">
        <v>382</v>
      </c>
      <c r="D2" s="36"/>
    </row>
    <row r="3" spans="1:4" x14ac:dyDescent="0.25">
      <c r="A3" s="36" t="s">
        <v>377</v>
      </c>
      <c r="B3" s="36" t="s">
        <v>380</v>
      </c>
      <c r="C3" s="36" t="s">
        <v>382</v>
      </c>
      <c r="D3" s="36"/>
    </row>
    <row r="4" spans="1:4" x14ac:dyDescent="0.25">
      <c r="A4" s="36" t="s">
        <v>378</v>
      </c>
      <c r="B4" s="36" t="s">
        <v>381</v>
      </c>
      <c r="C4" s="36" t="s">
        <v>382</v>
      </c>
      <c r="D4" s="36"/>
    </row>
    <row r="5" spans="1:4" x14ac:dyDescent="0.25">
      <c r="A5" s="36"/>
      <c r="B5" s="36"/>
      <c r="C5" s="36"/>
      <c r="D5" s="36"/>
    </row>
    <row r="6" spans="1:4" x14ac:dyDescent="0.25">
      <c r="A6" s="36"/>
      <c r="B6" s="36"/>
      <c r="C6" s="36"/>
      <c r="D6" s="36"/>
    </row>
    <row r="7" spans="1:4" x14ac:dyDescent="0.25">
      <c r="A7" s="36"/>
      <c r="B7" s="36"/>
      <c r="C7" s="36"/>
      <c r="D7" s="36"/>
    </row>
    <row r="8" spans="1:4" x14ac:dyDescent="0.25">
      <c r="A8" s="36"/>
      <c r="B8" s="36"/>
      <c r="C8" s="36"/>
      <c r="D8" s="36"/>
    </row>
    <row r="9" spans="1:4" x14ac:dyDescent="0.25">
      <c r="A9" s="36"/>
      <c r="B9" s="36"/>
      <c r="C9" s="36"/>
      <c r="D9" s="36"/>
    </row>
    <row r="10" spans="1:4" x14ac:dyDescent="0.25">
      <c r="A10" s="36"/>
      <c r="B10" s="36"/>
      <c r="C10" s="36"/>
      <c r="D10" s="36"/>
    </row>
    <row r="11" spans="1:4" x14ac:dyDescent="0.25">
      <c r="A11" s="36"/>
      <c r="B11" s="36"/>
      <c r="C11" s="36"/>
      <c r="D11" s="36"/>
    </row>
    <row r="12" spans="1:4" x14ac:dyDescent="0.25">
      <c r="A12" s="36"/>
      <c r="B12" s="36"/>
      <c r="C12" s="36"/>
      <c r="D12" s="36"/>
    </row>
    <row r="13" spans="1:4" x14ac:dyDescent="0.25">
      <c r="A13" s="36"/>
      <c r="B13" s="36"/>
      <c r="C13" s="36"/>
      <c r="D13" s="36"/>
    </row>
    <row r="14" spans="1:4" x14ac:dyDescent="0.25">
      <c r="A14" s="36"/>
      <c r="B14" s="36"/>
      <c r="C14" s="36"/>
      <c r="D14" s="36"/>
    </row>
    <row r="15" spans="1:4" x14ac:dyDescent="0.25">
      <c r="A15" s="36"/>
      <c r="B15" s="36"/>
      <c r="C15" s="36"/>
      <c r="D15" s="36"/>
    </row>
    <row r="16" spans="1:4" ht="27.6" x14ac:dyDescent="0.25">
      <c r="A16" s="35" t="s">
        <v>362</v>
      </c>
      <c r="B16" s="35" t="s">
        <v>363</v>
      </c>
      <c r="C16" s="36"/>
      <c r="D16" s="36"/>
    </row>
    <row r="17" spans="1:4" x14ac:dyDescent="0.25">
      <c r="A17" s="35"/>
      <c r="B17" s="73" t="s">
        <v>427</v>
      </c>
      <c r="C17" s="36" t="s">
        <v>426</v>
      </c>
      <c r="D17" s="36"/>
    </row>
    <row r="18" spans="1:4" x14ac:dyDescent="0.25">
      <c r="A18" s="36" t="s">
        <v>364</v>
      </c>
      <c r="B18" s="36" t="s">
        <v>365</v>
      </c>
      <c r="C18" s="36" t="s">
        <v>426</v>
      </c>
      <c r="D18" s="36"/>
    </row>
    <row r="19" spans="1:4" x14ac:dyDescent="0.25">
      <c r="A19" s="36" t="s">
        <v>366</v>
      </c>
      <c r="B19" s="36" t="s">
        <v>367</v>
      </c>
      <c r="C19" s="36" t="s">
        <v>426</v>
      </c>
      <c r="D19" s="36"/>
    </row>
    <row r="20" spans="1:4" x14ac:dyDescent="0.25">
      <c r="A20" s="36" t="s">
        <v>368</v>
      </c>
      <c r="B20" s="36" t="s">
        <v>369</v>
      </c>
      <c r="C20" s="36" t="s">
        <v>426</v>
      </c>
      <c r="D20" s="36"/>
    </row>
    <row r="21" spans="1:4" x14ac:dyDescent="0.25">
      <c r="A21" s="36" t="s">
        <v>370</v>
      </c>
      <c r="B21" s="36" t="s">
        <v>371</v>
      </c>
      <c r="C21" s="36" t="s">
        <v>426</v>
      </c>
      <c r="D21" s="36"/>
    </row>
    <row r="22" spans="1:4" x14ac:dyDescent="0.25">
      <c r="A22" s="36" t="s">
        <v>372</v>
      </c>
      <c r="B22" s="36" t="s">
        <v>373</v>
      </c>
      <c r="C22" s="36" t="s">
        <v>426</v>
      </c>
      <c r="D22" s="36"/>
    </row>
    <row r="23" spans="1:4" x14ac:dyDescent="0.25">
      <c r="A23" s="36" t="s">
        <v>374</v>
      </c>
      <c r="B23" s="36" t="s">
        <v>375</v>
      </c>
      <c r="C23" s="36" t="s">
        <v>426</v>
      </c>
      <c r="D23" s="36"/>
    </row>
    <row r="24" spans="1:4" x14ac:dyDescent="0.25">
      <c r="A24" s="36" t="s">
        <v>424</v>
      </c>
      <c r="B24" s="36" t="s">
        <v>425</v>
      </c>
      <c r="C24" s="36"/>
      <c r="D24" s="36"/>
    </row>
    <row r="25" spans="1:4" x14ac:dyDescent="0.25">
      <c r="A25" s="36" t="s">
        <v>383</v>
      </c>
      <c r="B25" s="38" t="s">
        <v>384</v>
      </c>
      <c r="C25" s="37"/>
    </row>
    <row r="26" spans="1:4" x14ac:dyDescent="0.25">
      <c r="A26" s="37" t="s">
        <v>434</v>
      </c>
      <c r="B26" s="37" t="s">
        <v>435</v>
      </c>
      <c r="C26" s="37" t="s">
        <v>436</v>
      </c>
    </row>
    <row r="27" spans="1:4" x14ac:dyDescent="0.25">
      <c r="A27" s="37"/>
      <c r="B27" s="37"/>
      <c r="C27" s="37"/>
    </row>
    <row r="28" spans="1:4" x14ac:dyDescent="0.25">
      <c r="A28" s="37"/>
      <c r="B28" s="37"/>
      <c r="C28" s="37"/>
    </row>
  </sheetData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theme="5" tint="0.39997558519241921"/>
  </sheetPr>
  <dimension ref="A1:AJ240"/>
  <sheetViews>
    <sheetView workbookViewId="0">
      <selection activeCell="E2" sqref="E2"/>
    </sheetView>
  </sheetViews>
  <sheetFormatPr defaultRowHeight="13.8" x14ac:dyDescent="0.25"/>
  <cols>
    <col min="5" max="5" width="20.59765625" bestFit="1" customWidth="1"/>
    <col min="6" max="6" width="28.19921875" bestFit="1" customWidth="1"/>
    <col min="7" max="7" width="24" bestFit="1" customWidth="1"/>
    <col min="8" max="8" width="6" customWidth="1"/>
    <col min="9" max="9" width="14.59765625" bestFit="1" customWidth="1"/>
    <col min="10" max="10" width="14.5" bestFit="1" customWidth="1"/>
    <col min="11" max="11" width="37.8984375" bestFit="1" customWidth="1"/>
    <col min="12" max="12" width="10.3984375" bestFit="1" customWidth="1"/>
    <col min="13" max="13" width="12.296875" bestFit="1" customWidth="1"/>
    <col min="14" max="14" width="22.296875" bestFit="1" customWidth="1"/>
    <col min="15" max="15" width="9.796875" bestFit="1" customWidth="1"/>
    <col min="16" max="16" width="18.5" bestFit="1" customWidth="1"/>
    <col min="17" max="17" width="41.3984375" bestFit="1" customWidth="1"/>
    <col min="18" max="19" width="31.19921875" bestFit="1" customWidth="1"/>
    <col min="20" max="20" width="31" bestFit="1" customWidth="1"/>
    <col min="21" max="21" width="34.8984375" bestFit="1" customWidth="1"/>
    <col min="22" max="22" width="20.3984375" bestFit="1" customWidth="1"/>
    <col min="23" max="23" width="21.796875" bestFit="1" customWidth="1"/>
    <col min="24" max="24" width="15" bestFit="1" customWidth="1"/>
    <col min="25" max="25" width="15.296875" bestFit="1" customWidth="1"/>
    <col min="26" max="26" width="15.796875" bestFit="1" customWidth="1"/>
    <col min="27" max="27" width="17.796875" bestFit="1" customWidth="1"/>
    <col min="28" max="28" width="6.09765625" customWidth="1"/>
    <col min="29" max="29" width="19.69921875" bestFit="1" customWidth="1"/>
    <col min="30" max="30" width="21.8984375" bestFit="1" customWidth="1"/>
    <col min="31" max="31" width="13.3984375" bestFit="1" customWidth="1"/>
    <col min="32" max="32" width="7.796875" customWidth="1"/>
    <col min="33" max="33" width="16.3984375" bestFit="1" customWidth="1"/>
    <col min="34" max="34" width="11.8984375" bestFit="1" customWidth="1"/>
    <col min="35" max="35" width="34.3984375" bestFit="1" customWidth="1"/>
    <col min="36" max="36" width="11" bestFit="1" customWidth="1"/>
  </cols>
  <sheetData>
    <row r="1" spans="1:36" x14ac:dyDescent="0.25">
      <c r="A1" t="s">
        <v>385</v>
      </c>
      <c r="B1" t="s">
        <v>386</v>
      </c>
      <c r="C1" t="s">
        <v>387</v>
      </c>
    </row>
    <row r="2" spans="1:36" x14ac:dyDescent="0.25">
      <c r="A2" t="s">
        <v>44</v>
      </c>
      <c r="B2" t="s">
        <v>390</v>
      </c>
      <c r="C2">
        <v>1</v>
      </c>
      <c r="E2" s="40" t="s">
        <v>407</v>
      </c>
      <c r="F2" s="40" t="s">
        <v>408</v>
      </c>
    </row>
    <row r="3" spans="1:36" x14ac:dyDescent="0.25">
      <c r="A3" t="s">
        <v>44</v>
      </c>
      <c r="B3" t="s">
        <v>394</v>
      </c>
      <c r="C3">
        <v>1</v>
      </c>
      <c r="E3" s="40" t="s">
        <v>410</v>
      </c>
      <c r="F3" t="s">
        <v>44</v>
      </c>
      <c r="G3" t="s">
        <v>125</v>
      </c>
      <c r="H3" t="s">
        <v>72</v>
      </c>
      <c r="I3" t="s">
        <v>82</v>
      </c>
      <c r="J3" t="s">
        <v>321</v>
      </c>
      <c r="K3" t="s">
        <v>69</v>
      </c>
      <c r="L3" t="s">
        <v>150</v>
      </c>
      <c r="M3" t="s">
        <v>186</v>
      </c>
      <c r="N3" t="s">
        <v>140</v>
      </c>
      <c r="O3" t="s">
        <v>323</v>
      </c>
      <c r="P3" t="s">
        <v>61</v>
      </c>
      <c r="Q3" t="s">
        <v>16</v>
      </c>
      <c r="R3" t="s">
        <v>33</v>
      </c>
      <c r="S3" t="s">
        <v>47</v>
      </c>
      <c r="T3" t="s">
        <v>60</v>
      </c>
      <c r="U3" t="s">
        <v>179</v>
      </c>
      <c r="V3" t="s">
        <v>327</v>
      </c>
      <c r="W3" t="s">
        <v>328</v>
      </c>
      <c r="X3" t="s">
        <v>101</v>
      </c>
      <c r="Y3" t="s">
        <v>110</v>
      </c>
      <c r="Z3" t="s">
        <v>91</v>
      </c>
      <c r="AA3" t="s">
        <v>118</v>
      </c>
      <c r="AB3" t="s">
        <v>34</v>
      </c>
      <c r="AC3" t="s">
        <v>171</v>
      </c>
      <c r="AD3" t="s">
        <v>174</v>
      </c>
      <c r="AE3" t="s">
        <v>168</v>
      </c>
      <c r="AF3" t="s">
        <v>48</v>
      </c>
      <c r="AG3" t="s">
        <v>322</v>
      </c>
      <c r="AH3" t="s">
        <v>163</v>
      </c>
      <c r="AI3" t="s">
        <v>154</v>
      </c>
      <c r="AJ3" t="s">
        <v>409</v>
      </c>
    </row>
    <row r="4" spans="1:36" x14ac:dyDescent="0.25">
      <c r="A4" t="s">
        <v>44</v>
      </c>
      <c r="B4" t="s">
        <v>393</v>
      </c>
      <c r="C4">
        <v>3</v>
      </c>
      <c r="E4" s="41" t="s">
        <v>403</v>
      </c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>
        <v>3278</v>
      </c>
      <c r="AE4" s="39"/>
      <c r="AF4" s="39"/>
      <c r="AG4" s="39"/>
      <c r="AH4" s="39">
        <v>2051</v>
      </c>
      <c r="AI4" s="39"/>
      <c r="AJ4" s="39">
        <v>5329</v>
      </c>
    </row>
    <row r="5" spans="1:36" x14ac:dyDescent="0.25">
      <c r="A5" t="s">
        <v>44</v>
      </c>
      <c r="B5" t="s">
        <v>400</v>
      </c>
      <c r="C5">
        <v>1</v>
      </c>
      <c r="E5" s="41" t="s">
        <v>406</v>
      </c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>
        <v>0</v>
      </c>
      <c r="AD5" s="39">
        <v>3</v>
      </c>
      <c r="AE5" s="39"/>
      <c r="AF5" s="39"/>
      <c r="AG5" s="39"/>
      <c r="AH5" s="39"/>
      <c r="AI5" s="39"/>
      <c r="AJ5" s="39">
        <v>3</v>
      </c>
    </row>
    <row r="6" spans="1:36" x14ac:dyDescent="0.25">
      <c r="A6" t="s">
        <v>44</v>
      </c>
      <c r="B6" t="s">
        <v>388</v>
      </c>
      <c r="C6">
        <v>4</v>
      </c>
      <c r="E6" s="41" t="s">
        <v>396</v>
      </c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>
        <v>0</v>
      </c>
      <c r="AD6" s="39">
        <v>5479</v>
      </c>
      <c r="AE6" s="39"/>
      <c r="AF6" s="39"/>
      <c r="AG6" s="39"/>
      <c r="AH6" s="39"/>
      <c r="AI6" s="39"/>
      <c r="AJ6" s="39">
        <v>5479</v>
      </c>
    </row>
    <row r="7" spans="1:36" x14ac:dyDescent="0.25">
      <c r="A7" t="s">
        <v>44</v>
      </c>
      <c r="B7" t="s">
        <v>389</v>
      </c>
      <c r="C7">
        <v>1</v>
      </c>
      <c r="E7" s="41" t="s">
        <v>405</v>
      </c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>
        <v>2338</v>
      </c>
      <c r="AD7" s="39">
        <v>1004</v>
      </c>
      <c r="AE7" s="39"/>
      <c r="AF7" s="39"/>
      <c r="AG7" s="39"/>
      <c r="AH7" s="39"/>
      <c r="AI7" s="39"/>
      <c r="AJ7" s="39">
        <v>3342</v>
      </c>
    </row>
    <row r="8" spans="1:36" x14ac:dyDescent="0.25">
      <c r="A8" t="s">
        <v>44</v>
      </c>
      <c r="B8" t="s">
        <v>397</v>
      </c>
      <c r="C8">
        <v>4</v>
      </c>
      <c r="E8" s="41" t="s">
        <v>401</v>
      </c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>
        <v>92</v>
      </c>
      <c r="AD8" s="39">
        <v>1458</v>
      </c>
      <c r="AE8" s="39"/>
      <c r="AF8" s="39"/>
      <c r="AG8" s="39"/>
      <c r="AH8" s="39"/>
      <c r="AI8" s="39"/>
      <c r="AJ8" s="39">
        <v>1550</v>
      </c>
    </row>
    <row r="9" spans="1:36" x14ac:dyDescent="0.25">
      <c r="A9" t="s">
        <v>44</v>
      </c>
      <c r="B9" t="s">
        <v>399</v>
      </c>
      <c r="C9">
        <v>4</v>
      </c>
      <c r="E9" s="41" t="s">
        <v>402</v>
      </c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>
        <v>8150</v>
      </c>
      <c r="AD9" s="39"/>
      <c r="AE9" s="39"/>
      <c r="AF9" s="39"/>
      <c r="AG9" s="39"/>
      <c r="AH9" s="39"/>
      <c r="AI9" s="39"/>
      <c r="AJ9" s="39">
        <v>8150</v>
      </c>
    </row>
    <row r="10" spans="1:36" x14ac:dyDescent="0.25">
      <c r="A10" t="s">
        <v>44</v>
      </c>
      <c r="B10" t="s">
        <v>398</v>
      </c>
      <c r="C10">
        <v>0</v>
      </c>
      <c r="E10" s="41" t="s">
        <v>404</v>
      </c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>
        <v>927</v>
      </c>
      <c r="AI10" s="39"/>
      <c r="AJ10" s="39">
        <v>927</v>
      </c>
    </row>
    <row r="11" spans="1:36" x14ac:dyDescent="0.25">
      <c r="A11" t="s">
        <v>44</v>
      </c>
      <c r="B11" t="s">
        <v>395</v>
      </c>
      <c r="C11">
        <v>0</v>
      </c>
      <c r="E11" s="41" t="s">
        <v>390</v>
      </c>
      <c r="F11" s="39">
        <v>1</v>
      </c>
      <c r="G11" s="39">
        <v>0</v>
      </c>
      <c r="H11" s="39">
        <v>0</v>
      </c>
      <c r="I11" s="39">
        <v>1351</v>
      </c>
      <c r="J11" s="39">
        <v>0</v>
      </c>
      <c r="K11" s="39"/>
      <c r="L11" s="39">
        <v>474</v>
      </c>
      <c r="M11" s="39"/>
      <c r="N11" s="39">
        <v>111</v>
      </c>
      <c r="O11" s="39">
        <v>0</v>
      </c>
      <c r="P11" s="39">
        <v>377</v>
      </c>
      <c r="Q11" s="39"/>
      <c r="R11" s="39"/>
      <c r="S11" s="39"/>
      <c r="T11" s="39"/>
      <c r="U11" s="39">
        <v>0</v>
      </c>
      <c r="V11" s="39">
        <v>0</v>
      </c>
      <c r="W11" s="39">
        <v>0</v>
      </c>
      <c r="X11" s="39">
        <v>5727</v>
      </c>
      <c r="Y11" s="39"/>
      <c r="Z11" s="39">
        <v>1190</v>
      </c>
      <c r="AA11" s="39">
        <v>0</v>
      </c>
      <c r="AB11" s="39">
        <v>0</v>
      </c>
      <c r="AC11" s="39"/>
      <c r="AD11" s="39"/>
      <c r="AE11" s="39">
        <v>898</v>
      </c>
      <c r="AF11" s="39">
        <v>0</v>
      </c>
      <c r="AG11" s="39">
        <v>0</v>
      </c>
      <c r="AH11" s="39"/>
      <c r="AI11" s="39">
        <v>291</v>
      </c>
      <c r="AJ11" s="39">
        <v>10420</v>
      </c>
    </row>
    <row r="12" spans="1:36" x14ac:dyDescent="0.25">
      <c r="A12" t="s">
        <v>44</v>
      </c>
      <c r="B12" t="s">
        <v>392</v>
      </c>
      <c r="C12">
        <v>2</v>
      </c>
      <c r="E12" s="41" t="s">
        <v>394</v>
      </c>
      <c r="F12" s="39">
        <v>1</v>
      </c>
      <c r="G12" s="39">
        <v>0</v>
      </c>
      <c r="H12" s="39">
        <v>0</v>
      </c>
      <c r="I12" s="39">
        <v>530</v>
      </c>
      <c r="J12" s="39">
        <v>0</v>
      </c>
      <c r="K12" s="39"/>
      <c r="L12" s="39">
        <v>137</v>
      </c>
      <c r="M12" s="39"/>
      <c r="N12" s="39">
        <v>3</v>
      </c>
      <c r="O12" s="39">
        <v>0</v>
      </c>
      <c r="P12" s="39">
        <v>1</v>
      </c>
      <c r="Q12" s="39"/>
      <c r="R12" s="39"/>
      <c r="S12" s="39"/>
      <c r="T12" s="39"/>
      <c r="U12" s="39">
        <v>0</v>
      </c>
      <c r="V12" s="39">
        <v>0</v>
      </c>
      <c r="W12" s="39">
        <v>0</v>
      </c>
      <c r="X12" s="39">
        <v>5809</v>
      </c>
      <c r="Y12" s="39"/>
      <c r="Z12" s="39"/>
      <c r="AA12" s="39">
        <v>0</v>
      </c>
      <c r="AB12" s="39">
        <v>0</v>
      </c>
      <c r="AC12" s="39"/>
      <c r="AD12" s="39"/>
      <c r="AE12" s="39">
        <v>1288</v>
      </c>
      <c r="AF12" s="39">
        <v>0</v>
      </c>
      <c r="AG12" s="39">
        <v>0</v>
      </c>
      <c r="AH12" s="39"/>
      <c r="AI12" s="39">
        <v>226</v>
      </c>
      <c r="AJ12" s="39">
        <v>7995</v>
      </c>
    </row>
    <row r="13" spans="1:36" x14ac:dyDescent="0.25">
      <c r="A13" t="s">
        <v>44</v>
      </c>
      <c r="B13" t="s">
        <v>391</v>
      </c>
      <c r="C13">
        <v>2</v>
      </c>
      <c r="E13" s="41" t="s">
        <v>393</v>
      </c>
      <c r="F13" s="39">
        <v>3</v>
      </c>
      <c r="G13" s="39"/>
      <c r="H13" s="39">
        <v>0</v>
      </c>
      <c r="I13" s="39">
        <v>10454</v>
      </c>
      <c r="J13" s="39">
        <v>0</v>
      </c>
      <c r="K13" s="39"/>
      <c r="L13" s="39">
        <v>2567</v>
      </c>
      <c r="M13" s="39"/>
      <c r="N13" s="39"/>
      <c r="O13" s="39"/>
      <c r="P13" s="39"/>
      <c r="Q13" s="39"/>
      <c r="R13" s="39"/>
      <c r="S13" s="39"/>
      <c r="T13" s="39"/>
      <c r="U13" s="39">
        <v>740</v>
      </c>
      <c r="V13" s="39">
        <v>0</v>
      </c>
      <c r="W13" s="39">
        <v>0</v>
      </c>
      <c r="X13" s="39"/>
      <c r="Y13" s="39"/>
      <c r="Z13" s="39"/>
      <c r="AA13" s="39">
        <v>1992</v>
      </c>
      <c r="AB13" s="39">
        <v>0</v>
      </c>
      <c r="AC13" s="39"/>
      <c r="AD13" s="39"/>
      <c r="AE13" s="39"/>
      <c r="AF13" s="39"/>
      <c r="AG13" s="39"/>
      <c r="AH13" s="39"/>
      <c r="AI13" s="39">
        <v>389</v>
      </c>
      <c r="AJ13" s="39">
        <v>16145</v>
      </c>
    </row>
    <row r="14" spans="1:36" x14ac:dyDescent="0.25">
      <c r="A14" t="s">
        <v>125</v>
      </c>
      <c r="B14" t="s">
        <v>390</v>
      </c>
      <c r="C14">
        <v>0</v>
      </c>
      <c r="E14" s="41" t="s">
        <v>400</v>
      </c>
      <c r="F14" s="39">
        <v>1</v>
      </c>
      <c r="G14" s="39">
        <v>0</v>
      </c>
      <c r="H14" s="39">
        <v>0</v>
      </c>
      <c r="I14" s="39">
        <v>614</v>
      </c>
      <c r="J14" s="39">
        <v>0</v>
      </c>
      <c r="K14" s="39"/>
      <c r="L14" s="39">
        <v>146</v>
      </c>
      <c r="M14" s="39">
        <v>10</v>
      </c>
      <c r="N14" s="39">
        <v>2</v>
      </c>
      <c r="O14" s="39">
        <v>0</v>
      </c>
      <c r="P14" s="39">
        <v>5</v>
      </c>
      <c r="Q14" s="39"/>
      <c r="R14" s="39"/>
      <c r="S14" s="39"/>
      <c r="T14" s="39">
        <v>2000</v>
      </c>
      <c r="U14" s="39">
        <v>0</v>
      </c>
      <c r="V14" s="39">
        <v>0</v>
      </c>
      <c r="W14" s="39">
        <v>0</v>
      </c>
      <c r="X14" s="39">
        <v>1569</v>
      </c>
      <c r="Y14" s="39"/>
      <c r="Z14" s="39"/>
      <c r="AA14" s="39">
        <v>83</v>
      </c>
      <c r="AB14" s="39">
        <v>0</v>
      </c>
      <c r="AC14" s="39"/>
      <c r="AD14" s="39"/>
      <c r="AE14" s="39"/>
      <c r="AF14" s="39">
        <v>0</v>
      </c>
      <c r="AG14" s="39">
        <v>0</v>
      </c>
      <c r="AH14" s="39"/>
      <c r="AI14" s="39">
        <v>132</v>
      </c>
      <c r="AJ14" s="39">
        <v>4562</v>
      </c>
    </row>
    <row r="15" spans="1:36" x14ac:dyDescent="0.25">
      <c r="A15" t="s">
        <v>125</v>
      </c>
      <c r="B15" t="s">
        <v>394</v>
      </c>
      <c r="C15">
        <v>0</v>
      </c>
      <c r="E15" s="41" t="s">
        <v>388</v>
      </c>
      <c r="F15" s="39">
        <v>4</v>
      </c>
      <c r="G15" s="39">
        <v>0</v>
      </c>
      <c r="H15" s="39">
        <v>0</v>
      </c>
      <c r="I15" s="39">
        <v>2166</v>
      </c>
      <c r="J15" s="39">
        <v>0</v>
      </c>
      <c r="K15" s="39">
        <v>225</v>
      </c>
      <c r="L15" s="39">
        <v>1067</v>
      </c>
      <c r="M15" s="39"/>
      <c r="N15" s="39">
        <v>17</v>
      </c>
      <c r="O15" s="39">
        <v>0</v>
      </c>
      <c r="P15" s="39">
        <v>91</v>
      </c>
      <c r="Q15" s="39"/>
      <c r="R15" s="39"/>
      <c r="S15" s="39"/>
      <c r="T15" s="39"/>
      <c r="U15" s="39">
        <v>0</v>
      </c>
      <c r="V15" s="39">
        <v>0</v>
      </c>
      <c r="W15" s="39">
        <v>0</v>
      </c>
      <c r="X15" s="39">
        <v>3294</v>
      </c>
      <c r="Y15" s="39">
        <v>880</v>
      </c>
      <c r="Z15" s="39"/>
      <c r="AA15" s="39">
        <v>6</v>
      </c>
      <c r="AB15" s="39">
        <v>0</v>
      </c>
      <c r="AC15" s="39"/>
      <c r="AD15" s="39"/>
      <c r="AE15" s="39">
        <v>924</v>
      </c>
      <c r="AF15" s="39">
        <v>0</v>
      </c>
      <c r="AG15" s="39">
        <v>0</v>
      </c>
      <c r="AH15" s="39"/>
      <c r="AI15" s="39">
        <v>353</v>
      </c>
      <c r="AJ15" s="39">
        <v>9027</v>
      </c>
    </row>
    <row r="16" spans="1:36" x14ac:dyDescent="0.25">
      <c r="A16" t="s">
        <v>125</v>
      </c>
      <c r="B16" t="s">
        <v>400</v>
      </c>
      <c r="C16">
        <v>0</v>
      </c>
      <c r="E16" s="41" t="s">
        <v>389</v>
      </c>
      <c r="F16" s="39">
        <v>1</v>
      </c>
      <c r="G16" s="39">
        <v>0</v>
      </c>
      <c r="H16" s="39">
        <v>0</v>
      </c>
      <c r="I16" s="39">
        <v>286</v>
      </c>
      <c r="J16" s="39">
        <v>0</v>
      </c>
      <c r="K16" s="39"/>
      <c r="L16" s="39">
        <v>138</v>
      </c>
      <c r="M16" s="39"/>
      <c r="N16" s="39">
        <v>7</v>
      </c>
      <c r="O16" s="39">
        <v>0</v>
      </c>
      <c r="P16" s="39">
        <v>0</v>
      </c>
      <c r="Q16" s="39"/>
      <c r="R16" s="39"/>
      <c r="S16" s="39"/>
      <c r="T16" s="39"/>
      <c r="U16" s="39">
        <v>0</v>
      </c>
      <c r="V16" s="39">
        <v>0</v>
      </c>
      <c r="W16" s="39">
        <v>0</v>
      </c>
      <c r="X16" s="39"/>
      <c r="Y16" s="39"/>
      <c r="Z16" s="39"/>
      <c r="AA16" s="39"/>
      <c r="AB16" s="39">
        <v>0</v>
      </c>
      <c r="AC16" s="39"/>
      <c r="AD16" s="39"/>
      <c r="AE16" s="39">
        <v>1070</v>
      </c>
      <c r="AF16" s="39">
        <v>0</v>
      </c>
      <c r="AG16" s="39">
        <v>0</v>
      </c>
      <c r="AH16" s="39">
        <v>647</v>
      </c>
      <c r="AI16" s="39">
        <v>91</v>
      </c>
      <c r="AJ16" s="39">
        <v>2240</v>
      </c>
    </row>
    <row r="17" spans="1:36" x14ac:dyDescent="0.25">
      <c r="A17" t="s">
        <v>125</v>
      </c>
      <c r="B17" t="s">
        <v>388</v>
      </c>
      <c r="C17">
        <v>0</v>
      </c>
      <c r="E17" s="41" t="s">
        <v>397</v>
      </c>
      <c r="F17" s="39">
        <v>4</v>
      </c>
      <c r="G17" s="39">
        <v>0</v>
      </c>
      <c r="H17" s="39">
        <v>0</v>
      </c>
      <c r="I17" s="39">
        <v>2992</v>
      </c>
      <c r="J17" s="39">
        <v>0</v>
      </c>
      <c r="K17" s="39"/>
      <c r="L17" s="39">
        <v>828</v>
      </c>
      <c r="M17" s="39">
        <v>2444</v>
      </c>
      <c r="N17" s="39">
        <v>15</v>
      </c>
      <c r="O17" s="39">
        <v>0</v>
      </c>
      <c r="P17" s="39">
        <v>3</v>
      </c>
      <c r="Q17" s="39"/>
      <c r="R17" s="39"/>
      <c r="S17" s="39"/>
      <c r="T17" s="39"/>
      <c r="U17" s="39"/>
      <c r="V17" s="39">
        <v>0</v>
      </c>
      <c r="W17" s="39">
        <v>0</v>
      </c>
      <c r="X17" s="39"/>
      <c r="Y17" s="39"/>
      <c r="Z17" s="39"/>
      <c r="AA17" s="39"/>
      <c r="AB17" s="39">
        <v>0</v>
      </c>
      <c r="AC17" s="39"/>
      <c r="AD17" s="39"/>
      <c r="AE17" s="39">
        <v>2814</v>
      </c>
      <c r="AF17" s="39">
        <v>0</v>
      </c>
      <c r="AG17" s="39">
        <v>0</v>
      </c>
      <c r="AH17" s="39">
        <v>575</v>
      </c>
      <c r="AI17" s="39">
        <v>265</v>
      </c>
      <c r="AJ17" s="39">
        <v>9940</v>
      </c>
    </row>
    <row r="18" spans="1:36" x14ac:dyDescent="0.25">
      <c r="A18" t="s">
        <v>125</v>
      </c>
      <c r="B18" t="s">
        <v>389</v>
      </c>
      <c r="C18">
        <v>0</v>
      </c>
      <c r="E18" s="41" t="s">
        <v>399</v>
      </c>
      <c r="F18" s="39">
        <v>4</v>
      </c>
      <c r="G18" s="39">
        <v>0</v>
      </c>
      <c r="H18" s="39">
        <v>0</v>
      </c>
      <c r="I18" s="39">
        <v>5436</v>
      </c>
      <c r="J18" s="39">
        <v>0</v>
      </c>
      <c r="K18" s="39"/>
      <c r="L18" s="39">
        <v>490</v>
      </c>
      <c r="M18" s="39"/>
      <c r="N18" s="39">
        <v>11</v>
      </c>
      <c r="O18" s="39">
        <v>0</v>
      </c>
      <c r="P18" s="39">
        <v>5</v>
      </c>
      <c r="Q18" s="39">
        <v>1000</v>
      </c>
      <c r="R18" s="39">
        <v>5000</v>
      </c>
      <c r="S18" s="39"/>
      <c r="T18" s="39"/>
      <c r="U18" s="39">
        <v>3018</v>
      </c>
      <c r="V18" s="39">
        <v>0</v>
      </c>
      <c r="W18" s="39">
        <v>0</v>
      </c>
      <c r="X18" s="39">
        <v>3300</v>
      </c>
      <c r="Y18" s="39"/>
      <c r="Z18" s="39"/>
      <c r="AA18" s="39">
        <v>292</v>
      </c>
      <c r="AB18" s="39">
        <v>0</v>
      </c>
      <c r="AC18" s="39"/>
      <c r="AD18" s="39"/>
      <c r="AE18" s="39">
        <v>1636</v>
      </c>
      <c r="AF18" s="39">
        <v>0</v>
      </c>
      <c r="AG18" s="39">
        <v>0</v>
      </c>
      <c r="AH18" s="39"/>
      <c r="AI18" s="39">
        <v>428</v>
      </c>
      <c r="AJ18" s="39">
        <v>20620</v>
      </c>
    </row>
    <row r="19" spans="1:36" x14ac:dyDescent="0.25">
      <c r="A19" t="s">
        <v>125</v>
      </c>
      <c r="B19" t="s">
        <v>397</v>
      </c>
      <c r="C19">
        <v>0</v>
      </c>
      <c r="E19" s="41" t="s">
        <v>398</v>
      </c>
      <c r="F19" s="39">
        <v>0</v>
      </c>
      <c r="G19" s="39">
        <v>0</v>
      </c>
      <c r="H19" s="39">
        <v>0</v>
      </c>
      <c r="I19" s="39">
        <v>59</v>
      </c>
      <c r="J19" s="39">
        <v>0</v>
      </c>
      <c r="K19" s="39">
        <v>96</v>
      </c>
      <c r="L19" s="39">
        <v>25</v>
      </c>
      <c r="M19" s="39"/>
      <c r="N19" s="39">
        <v>0</v>
      </c>
      <c r="O19" s="39">
        <v>0</v>
      </c>
      <c r="P19" s="39">
        <v>0</v>
      </c>
      <c r="Q19" s="39"/>
      <c r="R19" s="39"/>
      <c r="S19" s="39"/>
      <c r="T19" s="39"/>
      <c r="U19" s="39">
        <v>0</v>
      </c>
      <c r="V19" s="39">
        <v>0</v>
      </c>
      <c r="W19" s="39">
        <v>0</v>
      </c>
      <c r="X19" s="39">
        <v>6286</v>
      </c>
      <c r="Y19" s="39"/>
      <c r="Z19" s="39"/>
      <c r="AA19" s="39">
        <v>1</v>
      </c>
      <c r="AB19" s="39">
        <v>0</v>
      </c>
      <c r="AC19" s="39"/>
      <c r="AD19" s="39"/>
      <c r="AE19" s="39">
        <v>1232</v>
      </c>
      <c r="AF19" s="39">
        <v>0</v>
      </c>
      <c r="AG19" s="39">
        <v>0</v>
      </c>
      <c r="AH19" s="39"/>
      <c r="AI19" s="39">
        <v>266</v>
      </c>
      <c r="AJ19" s="39">
        <v>7965</v>
      </c>
    </row>
    <row r="20" spans="1:36" x14ac:dyDescent="0.25">
      <c r="A20" t="s">
        <v>125</v>
      </c>
      <c r="B20" t="s">
        <v>399</v>
      </c>
      <c r="C20">
        <v>0</v>
      </c>
      <c r="E20" s="41" t="s">
        <v>395</v>
      </c>
      <c r="F20" s="39">
        <v>0</v>
      </c>
      <c r="G20" s="39">
        <v>0</v>
      </c>
      <c r="H20" s="39">
        <v>0</v>
      </c>
      <c r="I20" s="39">
        <v>345</v>
      </c>
      <c r="J20" s="39">
        <v>0</v>
      </c>
      <c r="K20" s="39"/>
      <c r="L20" s="39">
        <v>67</v>
      </c>
      <c r="M20" s="39">
        <v>206</v>
      </c>
      <c r="N20" s="39">
        <v>0</v>
      </c>
      <c r="O20" s="39">
        <v>0</v>
      </c>
      <c r="P20" s="39">
        <v>0</v>
      </c>
      <c r="Q20" s="39"/>
      <c r="R20" s="39"/>
      <c r="S20" s="39">
        <v>2000</v>
      </c>
      <c r="T20" s="39"/>
      <c r="U20" s="39">
        <v>0</v>
      </c>
      <c r="V20" s="39">
        <v>0</v>
      </c>
      <c r="W20" s="39">
        <v>0</v>
      </c>
      <c r="X20" s="39">
        <v>2633</v>
      </c>
      <c r="Y20" s="39"/>
      <c r="Z20" s="39"/>
      <c r="AA20" s="39">
        <v>4</v>
      </c>
      <c r="AB20" s="39">
        <v>0</v>
      </c>
      <c r="AC20" s="39"/>
      <c r="AD20" s="39"/>
      <c r="AE20" s="39">
        <v>1636</v>
      </c>
      <c r="AF20" s="39">
        <v>0</v>
      </c>
      <c r="AG20" s="39">
        <v>0</v>
      </c>
      <c r="AH20" s="39"/>
      <c r="AI20" s="39">
        <v>153</v>
      </c>
      <c r="AJ20" s="39">
        <v>7044</v>
      </c>
    </row>
    <row r="21" spans="1:36" x14ac:dyDescent="0.25">
      <c r="A21" t="s">
        <v>125</v>
      </c>
      <c r="B21" t="s">
        <v>398</v>
      </c>
      <c r="C21">
        <v>0</v>
      </c>
      <c r="E21" s="41" t="s">
        <v>392</v>
      </c>
      <c r="F21" s="39">
        <v>2</v>
      </c>
      <c r="G21" s="39">
        <v>0</v>
      </c>
      <c r="H21" s="39">
        <v>0</v>
      </c>
      <c r="I21" s="39">
        <v>3358</v>
      </c>
      <c r="J21" s="39">
        <v>0</v>
      </c>
      <c r="K21" s="39"/>
      <c r="L21" s="39">
        <v>954</v>
      </c>
      <c r="M21" s="39"/>
      <c r="N21" s="39">
        <v>19</v>
      </c>
      <c r="O21" s="39">
        <v>0</v>
      </c>
      <c r="P21" s="39">
        <v>22</v>
      </c>
      <c r="Q21" s="39"/>
      <c r="R21" s="39"/>
      <c r="S21" s="39"/>
      <c r="T21" s="39"/>
      <c r="U21" s="39">
        <v>0</v>
      </c>
      <c r="V21" s="39">
        <v>0</v>
      </c>
      <c r="W21" s="39">
        <v>0</v>
      </c>
      <c r="X21" s="39">
        <v>1600</v>
      </c>
      <c r="Y21" s="39"/>
      <c r="Z21" s="39"/>
      <c r="AA21" s="39">
        <v>502</v>
      </c>
      <c r="AB21" s="39">
        <v>0</v>
      </c>
      <c r="AC21" s="39"/>
      <c r="AD21" s="39"/>
      <c r="AE21" s="39">
        <v>1087</v>
      </c>
      <c r="AF21" s="39">
        <v>0</v>
      </c>
      <c r="AG21" s="39">
        <v>0</v>
      </c>
      <c r="AH21" s="39"/>
      <c r="AI21" s="39">
        <v>277</v>
      </c>
      <c r="AJ21" s="39">
        <v>7821</v>
      </c>
    </row>
    <row r="22" spans="1:36" x14ac:dyDescent="0.25">
      <c r="A22" t="s">
        <v>125</v>
      </c>
      <c r="B22" t="s">
        <v>395</v>
      </c>
      <c r="C22">
        <v>0</v>
      </c>
      <c r="E22" s="41" t="s">
        <v>391</v>
      </c>
      <c r="F22" s="39">
        <v>2</v>
      </c>
      <c r="G22" s="39">
        <v>0</v>
      </c>
      <c r="H22" s="39">
        <v>0</v>
      </c>
      <c r="I22" s="39">
        <v>1928</v>
      </c>
      <c r="J22" s="39">
        <v>0</v>
      </c>
      <c r="K22" s="39">
        <v>156</v>
      </c>
      <c r="L22" s="39">
        <v>1147</v>
      </c>
      <c r="M22" s="39"/>
      <c r="N22" s="39">
        <v>64</v>
      </c>
      <c r="O22" s="39">
        <v>0</v>
      </c>
      <c r="P22" s="39">
        <v>226</v>
      </c>
      <c r="Q22" s="39"/>
      <c r="R22" s="39"/>
      <c r="S22" s="39"/>
      <c r="T22" s="39"/>
      <c r="U22" s="39">
        <v>0</v>
      </c>
      <c r="V22" s="39">
        <v>0</v>
      </c>
      <c r="W22" s="39">
        <v>0</v>
      </c>
      <c r="X22" s="39">
        <v>3080</v>
      </c>
      <c r="Y22" s="39"/>
      <c r="Z22" s="39"/>
      <c r="AA22" s="39">
        <v>17</v>
      </c>
      <c r="AB22" s="39">
        <v>0</v>
      </c>
      <c r="AC22" s="39"/>
      <c r="AD22" s="39"/>
      <c r="AE22" s="39"/>
      <c r="AF22" s="39">
        <v>0</v>
      </c>
      <c r="AG22" s="39">
        <v>0</v>
      </c>
      <c r="AH22" s="39"/>
      <c r="AI22" s="39">
        <v>266</v>
      </c>
      <c r="AJ22" s="39">
        <v>6886</v>
      </c>
    </row>
    <row r="23" spans="1:36" x14ac:dyDescent="0.25">
      <c r="A23" t="s">
        <v>125</v>
      </c>
      <c r="B23" t="s">
        <v>392</v>
      </c>
      <c r="C23">
        <v>0</v>
      </c>
      <c r="E23" s="41" t="s">
        <v>409</v>
      </c>
      <c r="F23" s="39">
        <v>23</v>
      </c>
      <c r="G23" s="39">
        <v>0</v>
      </c>
      <c r="H23" s="39">
        <v>0</v>
      </c>
      <c r="I23" s="39">
        <v>29519</v>
      </c>
      <c r="J23" s="39">
        <v>0</v>
      </c>
      <c r="K23" s="39">
        <v>477</v>
      </c>
      <c r="L23" s="39">
        <v>8040</v>
      </c>
      <c r="M23" s="39">
        <v>2660</v>
      </c>
      <c r="N23" s="39">
        <v>249</v>
      </c>
      <c r="O23" s="39">
        <v>0</v>
      </c>
      <c r="P23" s="39">
        <v>730</v>
      </c>
      <c r="Q23" s="39">
        <v>1000</v>
      </c>
      <c r="R23" s="39">
        <v>5000</v>
      </c>
      <c r="S23" s="39">
        <v>2000</v>
      </c>
      <c r="T23" s="39">
        <v>2000</v>
      </c>
      <c r="U23" s="39">
        <v>3758</v>
      </c>
      <c r="V23" s="39">
        <v>0</v>
      </c>
      <c r="W23" s="39">
        <v>0</v>
      </c>
      <c r="X23" s="39">
        <v>33298</v>
      </c>
      <c r="Y23" s="39">
        <v>880</v>
      </c>
      <c r="Z23" s="39">
        <v>1190</v>
      </c>
      <c r="AA23" s="39">
        <v>2897</v>
      </c>
      <c r="AB23" s="39">
        <v>0</v>
      </c>
      <c r="AC23" s="39">
        <v>10580</v>
      </c>
      <c r="AD23" s="39">
        <v>11222</v>
      </c>
      <c r="AE23" s="39">
        <v>12585</v>
      </c>
      <c r="AF23" s="39">
        <v>0</v>
      </c>
      <c r="AG23" s="39">
        <v>0</v>
      </c>
      <c r="AH23" s="39">
        <v>4200</v>
      </c>
      <c r="AI23" s="39">
        <v>3137</v>
      </c>
      <c r="AJ23" s="39">
        <v>135445</v>
      </c>
    </row>
    <row r="24" spans="1:36" x14ac:dyDescent="0.25">
      <c r="A24" t="s">
        <v>125</v>
      </c>
      <c r="B24" t="s">
        <v>391</v>
      </c>
      <c r="C24">
        <v>0</v>
      </c>
    </row>
    <row r="25" spans="1:36" x14ac:dyDescent="0.25">
      <c r="A25" t="s">
        <v>72</v>
      </c>
      <c r="B25" t="s">
        <v>390</v>
      </c>
      <c r="C25">
        <v>0</v>
      </c>
    </row>
    <row r="26" spans="1:36" x14ac:dyDescent="0.25">
      <c r="A26" t="s">
        <v>72</v>
      </c>
      <c r="B26" t="s">
        <v>394</v>
      </c>
      <c r="C26">
        <v>0</v>
      </c>
    </row>
    <row r="27" spans="1:36" x14ac:dyDescent="0.25">
      <c r="A27" t="s">
        <v>72</v>
      </c>
      <c r="B27" t="s">
        <v>393</v>
      </c>
      <c r="C27">
        <v>0</v>
      </c>
    </row>
    <row r="28" spans="1:36" x14ac:dyDescent="0.25">
      <c r="A28" t="s">
        <v>72</v>
      </c>
      <c r="B28" t="s">
        <v>400</v>
      </c>
      <c r="C28">
        <v>0</v>
      </c>
    </row>
    <row r="29" spans="1:36" x14ac:dyDescent="0.25">
      <c r="A29" t="s">
        <v>72</v>
      </c>
      <c r="B29" t="s">
        <v>388</v>
      </c>
      <c r="C29">
        <v>0</v>
      </c>
    </row>
    <row r="30" spans="1:36" x14ac:dyDescent="0.25">
      <c r="A30" t="s">
        <v>72</v>
      </c>
      <c r="B30" t="s">
        <v>389</v>
      </c>
      <c r="C30">
        <v>0</v>
      </c>
    </row>
    <row r="31" spans="1:36" x14ac:dyDescent="0.25">
      <c r="A31" t="s">
        <v>72</v>
      </c>
      <c r="B31" t="s">
        <v>397</v>
      </c>
      <c r="C31">
        <v>0</v>
      </c>
    </row>
    <row r="32" spans="1:36" x14ac:dyDescent="0.25">
      <c r="A32" t="s">
        <v>72</v>
      </c>
      <c r="B32" t="s">
        <v>399</v>
      </c>
      <c r="C32">
        <v>0</v>
      </c>
    </row>
    <row r="33" spans="1:3" x14ac:dyDescent="0.25">
      <c r="A33" t="s">
        <v>72</v>
      </c>
      <c r="B33" t="s">
        <v>398</v>
      </c>
      <c r="C33">
        <v>0</v>
      </c>
    </row>
    <row r="34" spans="1:3" x14ac:dyDescent="0.25">
      <c r="A34" t="s">
        <v>72</v>
      </c>
      <c r="B34" t="s">
        <v>395</v>
      </c>
      <c r="C34">
        <v>0</v>
      </c>
    </row>
    <row r="35" spans="1:3" x14ac:dyDescent="0.25">
      <c r="A35" t="s">
        <v>72</v>
      </c>
      <c r="B35" t="s">
        <v>392</v>
      </c>
      <c r="C35">
        <v>0</v>
      </c>
    </row>
    <row r="36" spans="1:3" x14ac:dyDescent="0.25">
      <c r="A36" t="s">
        <v>72</v>
      </c>
      <c r="B36" t="s">
        <v>391</v>
      </c>
      <c r="C36">
        <v>0</v>
      </c>
    </row>
    <row r="37" spans="1:3" x14ac:dyDescent="0.25">
      <c r="A37" t="s">
        <v>82</v>
      </c>
      <c r="B37" t="s">
        <v>390</v>
      </c>
      <c r="C37">
        <v>1351</v>
      </c>
    </row>
    <row r="38" spans="1:3" x14ac:dyDescent="0.25">
      <c r="A38" t="s">
        <v>82</v>
      </c>
      <c r="B38" t="s">
        <v>394</v>
      </c>
      <c r="C38">
        <v>530</v>
      </c>
    </row>
    <row r="39" spans="1:3" x14ac:dyDescent="0.25">
      <c r="A39" t="s">
        <v>82</v>
      </c>
      <c r="B39" t="s">
        <v>393</v>
      </c>
      <c r="C39">
        <v>10454</v>
      </c>
    </row>
    <row r="40" spans="1:3" x14ac:dyDescent="0.25">
      <c r="A40" t="s">
        <v>82</v>
      </c>
      <c r="B40" t="s">
        <v>400</v>
      </c>
      <c r="C40">
        <v>614</v>
      </c>
    </row>
    <row r="41" spans="1:3" x14ac:dyDescent="0.25">
      <c r="A41" t="s">
        <v>82</v>
      </c>
      <c r="B41" t="s">
        <v>388</v>
      </c>
      <c r="C41">
        <v>2166</v>
      </c>
    </row>
    <row r="42" spans="1:3" x14ac:dyDescent="0.25">
      <c r="A42" t="s">
        <v>82</v>
      </c>
      <c r="B42" t="s">
        <v>389</v>
      </c>
      <c r="C42">
        <v>286</v>
      </c>
    </row>
    <row r="43" spans="1:3" x14ac:dyDescent="0.25">
      <c r="A43" t="s">
        <v>82</v>
      </c>
      <c r="B43" t="s">
        <v>397</v>
      </c>
      <c r="C43">
        <v>2992</v>
      </c>
    </row>
    <row r="44" spans="1:3" x14ac:dyDescent="0.25">
      <c r="A44" t="s">
        <v>82</v>
      </c>
      <c r="B44" t="s">
        <v>399</v>
      </c>
      <c r="C44">
        <v>5436</v>
      </c>
    </row>
    <row r="45" spans="1:3" x14ac:dyDescent="0.25">
      <c r="A45" t="s">
        <v>82</v>
      </c>
      <c r="B45" t="s">
        <v>398</v>
      </c>
      <c r="C45">
        <v>59</v>
      </c>
    </row>
    <row r="46" spans="1:3" x14ac:dyDescent="0.25">
      <c r="A46" t="s">
        <v>82</v>
      </c>
      <c r="B46" t="s">
        <v>395</v>
      </c>
      <c r="C46">
        <v>345</v>
      </c>
    </row>
    <row r="47" spans="1:3" x14ac:dyDescent="0.25">
      <c r="A47" t="s">
        <v>82</v>
      </c>
      <c r="B47" t="s">
        <v>392</v>
      </c>
      <c r="C47">
        <v>3358</v>
      </c>
    </row>
    <row r="48" spans="1:3" x14ac:dyDescent="0.25">
      <c r="A48" t="s">
        <v>82</v>
      </c>
      <c r="B48" t="s">
        <v>391</v>
      </c>
      <c r="C48">
        <v>1928</v>
      </c>
    </row>
    <row r="49" spans="1:3" x14ac:dyDescent="0.25">
      <c r="A49" t="s">
        <v>321</v>
      </c>
      <c r="B49" t="s">
        <v>390</v>
      </c>
      <c r="C49">
        <v>0</v>
      </c>
    </row>
    <row r="50" spans="1:3" x14ac:dyDescent="0.25">
      <c r="A50" t="s">
        <v>321</v>
      </c>
      <c r="B50" t="s">
        <v>394</v>
      </c>
      <c r="C50">
        <v>0</v>
      </c>
    </row>
    <row r="51" spans="1:3" x14ac:dyDescent="0.25">
      <c r="A51" t="s">
        <v>321</v>
      </c>
      <c r="B51" t="s">
        <v>393</v>
      </c>
      <c r="C51">
        <v>0</v>
      </c>
    </row>
    <row r="52" spans="1:3" x14ac:dyDescent="0.25">
      <c r="A52" t="s">
        <v>321</v>
      </c>
      <c r="B52" t="s">
        <v>400</v>
      </c>
      <c r="C52">
        <v>0</v>
      </c>
    </row>
    <row r="53" spans="1:3" x14ac:dyDescent="0.25">
      <c r="A53" t="s">
        <v>321</v>
      </c>
      <c r="B53" t="s">
        <v>388</v>
      </c>
      <c r="C53">
        <v>0</v>
      </c>
    </row>
    <row r="54" spans="1:3" x14ac:dyDescent="0.25">
      <c r="A54" t="s">
        <v>321</v>
      </c>
      <c r="B54" t="s">
        <v>389</v>
      </c>
      <c r="C54">
        <v>0</v>
      </c>
    </row>
    <row r="55" spans="1:3" x14ac:dyDescent="0.25">
      <c r="A55" t="s">
        <v>321</v>
      </c>
      <c r="B55" t="s">
        <v>397</v>
      </c>
      <c r="C55">
        <v>0</v>
      </c>
    </row>
    <row r="56" spans="1:3" x14ac:dyDescent="0.25">
      <c r="A56" t="s">
        <v>321</v>
      </c>
      <c r="B56" t="s">
        <v>399</v>
      </c>
      <c r="C56">
        <v>0</v>
      </c>
    </row>
    <row r="57" spans="1:3" x14ac:dyDescent="0.25">
      <c r="A57" t="s">
        <v>321</v>
      </c>
      <c r="B57" t="s">
        <v>398</v>
      </c>
      <c r="C57">
        <v>0</v>
      </c>
    </row>
    <row r="58" spans="1:3" x14ac:dyDescent="0.25">
      <c r="A58" t="s">
        <v>321</v>
      </c>
      <c r="B58" t="s">
        <v>395</v>
      </c>
      <c r="C58">
        <v>0</v>
      </c>
    </row>
    <row r="59" spans="1:3" x14ac:dyDescent="0.25">
      <c r="A59" t="s">
        <v>321</v>
      </c>
      <c r="B59" t="s">
        <v>392</v>
      </c>
      <c r="C59">
        <v>0</v>
      </c>
    </row>
    <row r="60" spans="1:3" x14ac:dyDescent="0.25">
      <c r="A60" t="s">
        <v>321</v>
      </c>
      <c r="B60" t="s">
        <v>391</v>
      </c>
      <c r="C60">
        <v>0</v>
      </c>
    </row>
    <row r="61" spans="1:3" x14ac:dyDescent="0.25">
      <c r="A61" t="s">
        <v>69</v>
      </c>
      <c r="B61" t="s">
        <v>388</v>
      </c>
      <c r="C61">
        <v>225</v>
      </c>
    </row>
    <row r="62" spans="1:3" x14ac:dyDescent="0.25">
      <c r="A62" t="s">
        <v>69</v>
      </c>
      <c r="B62" t="s">
        <v>398</v>
      </c>
      <c r="C62">
        <v>96</v>
      </c>
    </row>
    <row r="63" spans="1:3" x14ac:dyDescent="0.25">
      <c r="A63" t="s">
        <v>69</v>
      </c>
      <c r="B63" t="s">
        <v>391</v>
      </c>
      <c r="C63">
        <v>156</v>
      </c>
    </row>
    <row r="64" spans="1:3" x14ac:dyDescent="0.25">
      <c r="A64" t="s">
        <v>150</v>
      </c>
      <c r="B64" t="s">
        <v>390</v>
      </c>
      <c r="C64">
        <v>474</v>
      </c>
    </row>
    <row r="65" spans="1:3" x14ac:dyDescent="0.25">
      <c r="A65" t="s">
        <v>150</v>
      </c>
      <c r="B65" t="s">
        <v>394</v>
      </c>
      <c r="C65">
        <v>137</v>
      </c>
    </row>
    <row r="66" spans="1:3" x14ac:dyDescent="0.25">
      <c r="A66" t="s">
        <v>150</v>
      </c>
      <c r="B66" t="s">
        <v>393</v>
      </c>
      <c r="C66">
        <v>2567</v>
      </c>
    </row>
    <row r="67" spans="1:3" x14ac:dyDescent="0.25">
      <c r="A67" t="s">
        <v>150</v>
      </c>
      <c r="B67" t="s">
        <v>400</v>
      </c>
      <c r="C67">
        <v>146</v>
      </c>
    </row>
    <row r="68" spans="1:3" x14ac:dyDescent="0.25">
      <c r="A68" t="s">
        <v>150</v>
      </c>
      <c r="B68" t="s">
        <v>388</v>
      </c>
      <c r="C68">
        <v>1067</v>
      </c>
    </row>
    <row r="69" spans="1:3" x14ac:dyDescent="0.25">
      <c r="A69" t="s">
        <v>150</v>
      </c>
      <c r="B69" t="s">
        <v>389</v>
      </c>
      <c r="C69">
        <v>138</v>
      </c>
    </row>
    <row r="70" spans="1:3" x14ac:dyDescent="0.25">
      <c r="A70" t="s">
        <v>150</v>
      </c>
      <c r="B70" t="s">
        <v>397</v>
      </c>
      <c r="C70">
        <v>828</v>
      </c>
    </row>
    <row r="71" spans="1:3" x14ac:dyDescent="0.25">
      <c r="A71" t="s">
        <v>150</v>
      </c>
      <c r="B71" t="s">
        <v>399</v>
      </c>
      <c r="C71">
        <v>490</v>
      </c>
    </row>
    <row r="72" spans="1:3" x14ac:dyDescent="0.25">
      <c r="A72" t="s">
        <v>150</v>
      </c>
      <c r="B72" t="s">
        <v>398</v>
      </c>
      <c r="C72">
        <v>25</v>
      </c>
    </row>
    <row r="73" spans="1:3" x14ac:dyDescent="0.25">
      <c r="A73" t="s">
        <v>150</v>
      </c>
      <c r="B73" t="s">
        <v>395</v>
      </c>
      <c r="C73">
        <v>67</v>
      </c>
    </row>
    <row r="74" spans="1:3" x14ac:dyDescent="0.25">
      <c r="A74" t="s">
        <v>150</v>
      </c>
      <c r="B74" t="s">
        <v>392</v>
      </c>
      <c r="C74">
        <v>954</v>
      </c>
    </row>
    <row r="75" spans="1:3" x14ac:dyDescent="0.25">
      <c r="A75" t="s">
        <v>150</v>
      </c>
      <c r="B75" t="s">
        <v>391</v>
      </c>
      <c r="C75">
        <v>1147</v>
      </c>
    </row>
    <row r="76" spans="1:3" x14ac:dyDescent="0.25">
      <c r="A76" t="s">
        <v>186</v>
      </c>
      <c r="B76" t="s">
        <v>400</v>
      </c>
      <c r="C76">
        <v>10</v>
      </c>
    </row>
    <row r="77" spans="1:3" x14ac:dyDescent="0.25">
      <c r="A77" t="s">
        <v>186</v>
      </c>
      <c r="B77" t="s">
        <v>397</v>
      </c>
      <c r="C77">
        <v>2444</v>
      </c>
    </row>
    <row r="78" spans="1:3" x14ac:dyDescent="0.25">
      <c r="A78" t="s">
        <v>186</v>
      </c>
      <c r="B78" t="s">
        <v>395</v>
      </c>
      <c r="C78">
        <v>206</v>
      </c>
    </row>
    <row r="79" spans="1:3" x14ac:dyDescent="0.25">
      <c r="A79" t="s">
        <v>140</v>
      </c>
      <c r="B79" t="s">
        <v>390</v>
      </c>
      <c r="C79">
        <v>111</v>
      </c>
    </row>
    <row r="80" spans="1:3" x14ac:dyDescent="0.25">
      <c r="A80" t="s">
        <v>140</v>
      </c>
      <c r="B80" t="s">
        <v>394</v>
      </c>
      <c r="C80">
        <v>3</v>
      </c>
    </row>
    <row r="81" spans="1:3" x14ac:dyDescent="0.25">
      <c r="A81" t="s">
        <v>140</v>
      </c>
      <c r="B81" t="s">
        <v>400</v>
      </c>
      <c r="C81">
        <v>2</v>
      </c>
    </row>
    <row r="82" spans="1:3" x14ac:dyDescent="0.25">
      <c r="A82" t="s">
        <v>140</v>
      </c>
      <c r="B82" t="s">
        <v>388</v>
      </c>
      <c r="C82">
        <v>17</v>
      </c>
    </row>
    <row r="83" spans="1:3" x14ac:dyDescent="0.25">
      <c r="A83" t="s">
        <v>140</v>
      </c>
      <c r="B83" t="s">
        <v>389</v>
      </c>
      <c r="C83">
        <v>7</v>
      </c>
    </row>
    <row r="84" spans="1:3" x14ac:dyDescent="0.25">
      <c r="A84" t="s">
        <v>140</v>
      </c>
      <c r="B84" t="s">
        <v>397</v>
      </c>
      <c r="C84">
        <v>15</v>
      </c>
    </row>
    <row r="85" spans="1:3" x14ac:dyDescent="0.25">
      <c r="A85" t="s">
        <v>140</v>
      </c>
      <c r="B85" t="s">
        <v>399</v>
      </c>
      <c r="C85">
        <v>11</v>
      </c>
    </row>
    <row r="86" spans="1:3" x14ac:dyDescent="0.25">
      <c r="A86" t="s">
        <v>140</v>
      </c>
      <c r="B86" t="s">
        <v>398</v>
      </c>
      <c r="C86">
        <v>0</v>
      </c>
    </row>
    <row r="87" spans="1:3" x14ac:dyDescent="0.25">
      <c r="A87" t="s">
        <v>140</v>
      </c>
      <c r="B87" t="s">
        <v>395</v>
      </c>
      <c r="C87">
        <v>0</v>
      </c>
    </row>
    <row r="88" spans="1:3" x14ac:dyDescent="0.25">
      <c r="A88" t="s">
        <v>140</v>
      </c>
      <c r="B88" t="s">
        <v>392</v>
      </c>
      <c r="C88">
        <v>19</v>
      </c>
    </row>
    <row r="89" spans="1:3" x14ac:dyDescent="0.25">
      <c r="A89" t="s">
        <v>140</v>
      </c>
      <c r="B89" t="s">
        <v>391</v>
      </c>
      <c r="C89">
        <v>64</v>
      </c>
    </row>
    <row r="90" spans="1:3" x14ac:dyDescent="0.25">
      <c r="A90" t="s">
        <v>323</v>
      </c>
      <c r="B90" t="s">
        <v>390</v>
      </c>
      <c r="C90">
        <v>0</v>
      </c>
    </row>
    <row r="91" spans="1:3" x14ac:dyDescent="0.25">
      <c r="A91" t="s">
        <v>323</v>
      </c>
      <c r="B91" t="s">
        <v>394</v>
      </c>
      <c r="C91">
        <v>0</v>
      </c>
    </row>
    <row r="92" spans="1:3" x14ac:dyDescent="0.25">
      <c r="A92" t="s">
        <v>323</v>
      </c>
      <c r="B92" t="s">
        <v>400</v>
      </c>
      <c r="C92">
        <v>0</v>
      </c>
    </row>
    <row r="93" spans="1:3" x14ac:dyDescent="0.25">
      <c r="A93" t="s">
        <v>323</v>
      </c>
      <c r="B93" t="s">
        <v>388</v>
      </c>
      <c r="C93">
        <v>0</v>
      </c>
    </row>
    <row r="94" spans="1:3" x14ac:dyDescent="0.25">
      <c r="A94" t="s">
        <v>323</v>
      </c>
      <c r="B94" t="s">
        <v>389</v>
      </c>
      <c r="C94">
        <v>0</v>
      </c>
    </row>
    <row r="95" spans="1:3" x14ac:dyDescent="0.25">
      <c r="A95" t="s">
        <v>323</v>
      </c>
      <c r="B95" t="s">
        <v>397</v>
      </c>
      <c r="C95">
        <v>0</v>
      </c>
    </row>
    <row r="96" spans="1:3" x14ac:dyDescent="0.25">
      <c r="A96" t="s">
        <v>323</v>
      </c>
      <c r="B96" t="s">
        <v>399</v>
      </c>
      <c r="C96">
        <v>0</v>
      </c>
    </row>
    <row r="97" spans="1:3" x14ac:dyDescent="0.25">
      <c r="A97" t="s">
        <v>323</v>
      </c>
      <c r="B97" t="s">
        <v>398</v>
      </c>
      <c r="C97">
        <v>0</v>
      </c>
    </row>
    <row r="98" spans="1:3" x14ac:dyDescent="0.25">
      <c r="A98" t="s">
        <v>323</v>
      </c>
      <c r="B98" t="s">
        <v>395</v>
      </c>
      <c r="C98">
        <v>0</v>
      </c>
    </row>
    <row r="99" spans="1:3" x14ac:dyDescent="0.25">
      <c r="A99" t="s">
        <v>323</v>
      </c>
      <c r="B99" t="s">
        <v>392</v>
      </c>
      <c r="C99">
        <v>0</v>
      </c>
    </row>
    <row r="100" spans="1:3" x14ac:dyDescent="0.25">
      <c r="A100" t="s">
        <v>323</v>
      </c>
      <c r="B100" t="s">
        <v>391</v>
      </c>
      <c r="C100">
        <v>0</v>
      </c>
    </row>
    <row r="101" spans="1:3" x14ac:dyDescent="0.25">
      <c r="A101" t="s">
        <v>61</v>
      </c>
      <c r="B101" t="s">
        <v>390</v>
      </c>
      <c r="C101">
        <v>377</v>
      </c>
    </row>
    <row r="102" spans="1:3" x14ac:dyDescent="0.25">
      <c r="A102" t="s">
        <v>61</v>
      </c>
      <c r="B102" t="s">
        <v>394</v>
      </c>
      <c r="C102">
        <v>1</v>
      </c>
    </row>
    <row r="103" spans="1:3" x14ac:dyDescent="0.25">
      <c r="A103" t="s">
        <v>61</v>
      </c>
      <c r="B103" t="s">
        <v>400</v>
      </c>
      <c r="C103">
        <v>5</v>
      </c>
    </row>
    <row r="104" spans="1:3" x14ac:dyDescent="0.25">
      <c r="A104" t="s">
        <v>61</v>
      </c>
      <c r="B104" t="s">
        <v>388</v>
      </c>
      <c r="C104">
        <v>91</v>
      </c>
    </row>
    <row r="105" spans="1:3" x14ac:dyDescent="0.25">
      <c r="A105" t="s">
        <v>61</v>
      </c>
      <c r="B105" t="s">
        <v>389</v>
      </c>
      <c r="C105">
        <v>0</v>
      </c>
    </row>
    <row r="106" spans="1:3" x14ac:dyDescent="0.25">
      <c r="A106" t="s">
        <v>61</v>
      </c>
      <c r="B106" t="s">
        <v>397</v>
      </c>
      <c r="C106">
        <v>3</v>
      </c>
    </row>
    <row r="107" spans="1:3" x14ac:dyDescent="0.25">
      <c r="A107" t="s">
        <v>61</v>
      </c>
      <c r="B107" t="s">
        <v>399</v>
      </c>
      <c r="C107">
        <v>5</v>
      </c>
    </row>
    <row r="108" spans="1:3" x14ac:dyDescent="0.25">
      <c r="A108" t="s">
        <v>61</v>
      </c>
      <c r="B108" t="s">
        <v>398</v>
      </c>
      <c r="C108">
        <v>0</v>
      </c>
    </row>
    <row r="109" spans="1:3" x14ac:dyDescent="0.25">
      <c r="A109" t="s">
        <v>61</v>
      </c>
      <c r="B109" t="s">
        <v>395</v>
      </c>
      <c r="C109">
        <v>0</v>
      </c>
    </row>
    <row r="110" spans="1:3" x14ac:dyDescent="0.25">
      <c r="A110" t="s">
        <v>61</v>
      </c>
      <c r="B110" t="s">
        <v>392</v>
      </c>
      <c r="C110">
        <v>22</v>
      </c>
    </row>
    <row r="111" spans="1:3" x14ac:dyDescent="0.25">
      <c r="A111" t="s">
        <v>61</v>
      </c>
      <c r="B111" t="s">
        <v>391</v>
      </c>
      <c r="C111">
        <v>226</v>
      </c>
    </row>
    <row r="112" spans="1:3" x14ac:dyDescent="0.25">
      <c r="A112" t="s">
        <v>16</v>
      </c>
      <c r="B112" t="s">
        <v>399</v>
      </c>
      <c r="C112">
        <v>1000</v>
      </c>
    </row>
    <row r="113" spans="1:3" x14ac:dyDescent="0.25">
      <c r="A113" t="s">
        <v>33</v>
      </c>
      <c r="B113" t="s">
        <v>399</v>
      </c>
      <c r="C113">
        <v>5000</v>
      </c>
    </row>
    <row r="114" spans="1:3" x14ac:dyDescent="0.25">
      <c r="A114" t="s">
        <v>47</v>
      </c>
      <c r="B114" t="s">
        <v>395</v>
      </c>
      <c r="C114">
        <v>2000</v>
      </c>
    </row>
    <row r="115" spans="1:3" x14ac:dyDescent="0.25">
      <c r="A115" t="s">
        <v>60</v>
      </c>
      <c r="B115" t="s">
        <v>400</v>
      </c>
      <c r="C115">
        <v>2000</v>
      </c>
    </row>
    <row r="116" spans="1:3" x14ac:dyDescent="0.25">
      <c r="A116" t="s">
        <v>179</v>
      </c>
      <c r="B116" t="s">
        <v>390</v>
      </c>
      <c r="C116">
        <v>0</v>
      </c>
    </row>
    <row r="117" spans="1:3" x14ac:dyDescent="0.25">
      <c r="A117" t="s">
        <v>179</v>
      </c>
      <c r="B117" t="s">
        <v>394</v>
      </c>
      <c r="C117">
        <v>0</v>
      </c>
    </row>
    <row r="118" spans="1:3" x14ac:dyDescent="0.25">
      <c r="A118" t="s">
        <v>179</v>
      </c>
      <c r="B118" t="s">
        <v>393</v>
      </c>
      <c r="C118">
        <v>740</v>
      </c>
    </row>
    <row r="119" spans="1:3" x14ac:dyDescent="0.25">
      <c r="A119" t="s">
        <v>179</v>
      </c>
      <c r="B119" t="s">
        <v>400</v>
      </c>
      <c r="C119">
        <v>0</v>
      </c>
    </row>
    <row r="120" spans="1:3" x14ac:dyDescent="0.25">
      <c r="A120" t="s">
        <v>179</v>
      </c>
      <c r="B120" t="s">
        <v>388</v>
      </c>
      <c r="C120">
        <v>0</v>
      </c>
    </row>
    <row r="121" spans="1:3" x14ac:dyDescent="0.25">
      <c r="A121" t="s">
        <v>179</v>
      </c>
      <c r="B121" t="s">
        <v>389</v>
      </c>
      <c r="C121">
        <v>0</v>
      </c>
    </row>
    <row r="122" spans="1:3" x14ac:dyDescent="0.25">
      <c r="A122" t="s">
        <v>179</v>
      </c>
      <c r="B122" t="s">
        <v>399</v>
      </c>
      <c r="C122">
        <v>3018</v>
      </c>
    </row>
    <row r="123" spans="1:3" x14ac:dyDescent="0.25">
      <c r="A123" t="s">
        <v>179</v>
      </c>
      <c r="B123" t="s">
        <v>398</v>
      </c>
      <c r="C123">
        <v>0</v>
      </c>
    </row>
    <row r="124" spans="1:3" x14ac:dyDescent="0.25">
      <c r="A124" t="s">
        <v>179</v>
      </c>
      <c r="B124" t="s">
        <v>395</v>
      </c>
      <c r="C124">
        <v>0</v>
      </c>
    </row>
    <row r="125" spans="1:3" x14ac:dyDescent="0.25">
      <c r="A125" t="s">
        <v>179</v>
      </c>
      <c r="B125" t="s">
        <v>392</v>
      </c>
      <c r="C125">
        <v>0</v>
      </c>
    </row>
    <row r="126" spans="1:3" x14ac:dyDescent="0.25">
      <c r="A126" t="s">
        <v>179</v>
      </c>
      <c r="B126" t="s">
        <v>391</v>
      </c>
      <c r="C126">
        <v>0</v>
      </c>
    </row>
    <row r="127" spans="1:3" x14ac:dyDescent="0.25">
      <c r="A127" t="s">
        <v>327</v>
      </c>
      <c r="B127" t="s">
        <v>390</v>
      </c>
      <c r="C127">
        <v>0</v>
      </c>
    </row>
    <row r="128" spans="1:3" x14ac:dyDescent="0.25">
      <c r="A128" t="s">
        <v>327</v>
      </c>
      <c r="B128" t="s">
        <v>394</v>
      </c>
      <c r="C128">
        <v>0</v>
      </c>
    </row>
    <row r="129" spans="1:3" x14ac:dyDescent="0.25">
      <c r="A129" t="s">
        <v>327</v>
      </c>
      <c r="B129" t="s">
        <v>393</v>
      </c>
      <c r="C129">
        <v>0</v>
      </c>
    </row>
    <row r="130" spans="1:3" x14ac:dyDescent="0.25">
      <c r="A130" t="s">
        <v>327</v>
      </c>
      <c r="B130" t="s">
        <v>400</v>
      </c>
      <c r="C130">
        <v>0</v>
      </c>
    </row>
    <row r="131" spans="1:3" x14ac:dyDescent="0.25">
      <c r="A131" t="s">
        <v>327</v>
      </c>
      <c r="B131" t="s">
        <v>388</v>
      </c>
      <c r="C131">
        <v>0</v>
      </c>
    </row>
    <row r="132" spans="1:3" x14ac:dyDescent="0.25">
      <c r="A132" t="s">
        <v>327</v>
      </c>
      <c r="B132" t="s">
        <v>389</v>
      </c>
      <c r="C132">
        <v>0</v>
      </c>
    </row>
    <row r="133" spans="1:3" x14ac:dyDescent="0.25">
      <c r="A133" t="s">
        <v>327</v>
      </c>
      <c r="B133" t="s">
        <v>397</v>
      </c>
      <c r="C133">
        <v>0</v>
      </c>
    </row>
    <row r="134" spans="1:3" x14ac:dyDescent="0.25">
      <c r="A134" t="s">
        <v>327</v>
      </c>
      <c r="B134" t="s">
        <v>399</v>
      </c>
      <c r="C134">
        <v>0</v>
      </c>
    </row>
    <row r="135" spans="1:3" x14ac:dyDescent="0.25">
      <c r="A135" t="s">
        <v>327</v>
      </c>
      <c r="B135" t="s">
        <v>398</v>
      </c>
      <c r="C135">
        <v>0</v>
      </c>
    </row>
    <row r="136" spans="1:3" x14ac:dyDescent="0.25">
      <c r="A136" t="s">
        <v>327</v>
      </c>
      <c r="B136" t="s">
        <v>395</v>
      </c>
      <c r="C136">
        <v>0</v>
      </c>
    </row>
    <row r="137" spans="1:3" x14ac:dyDescent="0.25">
      <c r="A137" t="s">
        <v>327</v>
      </c>
      <c r="B137" t="s">
        <v>392</v>
      </c>
      <c r="C137">
        <v>0</v>
      </c>
    </row>
    <row r="138" spans="1:3" x14ac:dyDescent="0.25">
      <c r="A138" t="s">
        <v>327</v>
      </c>
      <c r="B138" t="s">
        <v>391</v>
      </c>
      <c r="C138">
        <v>0</v>
      </c>
    </row>
    <row r="139" spans="1:3" x14ac:dyDescent="0.25">
      <c r="A139" t="s">
        <v>328</v>
      </c>
      <c r="B139" t="s">
        <v>390</v>
      </c>
      <c r="C139">
        <v>0</v>
      </c>
    </row>
    <row r="140" spans="1:3" x14ac:dyDescent="0.25">
      <c r="A140" t="s">
        <v>328</v>
      </c>
      <c r="B140" t="s">
        <v>394</v>
      </c>
      <c r="C140">
        <v>0</v>
      </c>
    </row>
    <row r="141" spans="1:3" x14ac:dyDescent="0.25">
      <c r="A141" t="s">
        <v>328</v>
      </c>
      <c r="B141" t="s">
        <v>393</v>
      </c>
      <c r="C141">
        <v>0</v>
      </c>
    </row>
    <row r="142" spans="1:3" x14ac:dyDescent="0.25">
      <c r="A142" t="s">
        <v>328</v>
      </c>
      <c r="B142" t="s">
        <v>400</v>
      </c>
      <c r="C142">
        <v>0</v>
      </c>
    </row>
    <row r="143" spans="1:3" x14ac:dyDescent="0.25">
      <c r="A143" t="s">
        <v>328</v>
      </c>
      <c r="B143" t="s">
        <v>388</v>
      </c>
      <c r="C143">
        <v>0</v>
      </c>
    </row>
    <row r="144" spans="1:3" x14ac:dyDescent="0.25">
      <c r="A144" t="s">
        <v>328</v>
      </c>
      <c r="B144" t="s">
        <v>389</v>
      </c>
      <c r="C144">
        <v>0</v>
      </c>
    </row>
    <row r="145" spans="1:3" x14ac:dyDescent="0.25">
      <c r="A145" t="s">
        <v>328</v>
      </c>
      <c r="B145" t="s">
        <v>397</v>
      </c>
      <c r="C145">
        <v>0</v>
      </c>
    </row>
    <row r="146" spans="1:3" x14ac:dyDescent="0.25">
      <c r="A146" t="s">
        <v>328</v>
      </c>
      <c r="B146" t="s">
        <v>399</v>
      </c>
      <c r="C146">
        <v>0</v>
      </c>
    </row>
    <row r="147" spans="1:3" x14ac:dyDescent="0.25">
      <c r="A147" t="s">
        <v>328</v>
      </c>
      <c r="B147" t="s">
        <v>398</v>
      </c>
      <c r="C147">
        <v>0</v>
      </c>
    </row>
    <row r="148" spans="1:3" x14ac:dyDescent="0.25">
      <c r="A148" t="s">
        <v>328</v>
      </c>
      <c r="B148" t="s">
        <v>395</v>
      </c>
      <c r="C148">
        <v>0</v>
      </c>
    </row>
    <row r="149" spans="1:3" x14ac:dyDescent="0.25">
      <c r="A149" t="s">
        <v>328</v>
      </c>
      <c r="B149" t="s">
        <v>392</v>
      </c>
      <c r="C149">
        <v>0</v>
      </c>
    </row>
    <row r="150" spans="1:3" x14ac:dyDescent="0.25">
      <c r="A150" t="s">
        <v>328</v>
      </c>
      <c r="B150" t="s">
        <v>391</v>
      </c>
      <c r="C150">
        <v>0</v>
      </c>
    </row>
    <row r="151" spans="1:3" x14ac:dyDescent="0.25">
      <c r="A151" t="s">
        <v>101</v>
      </c>
      <c r="B151" t="s">
        <v>390</v>
      </c>
      <c r="C151">
        <v>5727</v>
      </c>
    </row>
    <row r="152" spans="1:3" x14ac:dyDescent="0.25">
      <c r="A152" t="s">
        <v>101</v>
      </c>
      <c r="B152" t="s">
        <v>394</v>
      </c>
      <c r="C152">
        <v>5809</v>
      </c>
    </row>
    <row r="153" spans="1:3" x14ac:dyDescent="0.25">
      <c r="A153" t="s">
        <v>101</v>
      </c>
      <c r="B153" t="s">
        <v>400</v>
      </c>
      <c r="C153">
        <v>1569</v>
      </c>
    </row>
    <row r="154" spans="1:3" x14ac:dyDescent="0.25">
      <c r="A154" t="s">
        <v>101</v>
      </c>
      <c r="B154" t="s">
        <v>388</v>
      </c>
      <c r="C154">
        <v>3294</v>
      </c>
    </row>
    <row r="155" spans="1:3" x14ac:dyDescent="0.25">
      <c r="A155" t="s">
        <v>101</v>
      </c>
      <c r="B155" t="s">
        <v>399</v>
      </c>
      <c r="C155">
        <v>3300</v>
      </c>
    </row>
    <row r="156" spans="1:3" x14ac:dyDescent="0.25">
      <c r="A156" t="s">
        <v>101</v>
      </c>
      <c r="B156" t="s">
        <v>398</v>
      </c>
      <c r="C156">
        <v>6286</v>
      </c>
    </row>
    <row r="157" spans="1:3" x14ac:dyDescent="0.25">
      <c r="A157" t="s">
        <v>101</v>
      </c>
      <c r="B157" t="s">
        <v>395</v>
      </c>
      <c r="C157">
        <v>2633</v>
      </c>
    </row>
    <row r="158" spans="1:3" x14ac:dyDescent="0.25">
      <c r="A158" t="s">
        <v>101</v>
      </c>
      <c r="B158" t="s">
        <v>392</v>
      </c>
      <c r="C158">
        <v>1600</v>
      </c>
    </row>
    <row r="159" spans="1:3" x14ac:dyDescent="0.25">
      <c r="A159" t="s">
        <v>101</v>
      </c>
      <c r="B159" t="s">
        <v>391</v>
      </c>
      <c r="C159">
        <v>3080</v>
      </c>
    </row>
    <row r="160" spans="1:3" x14ac:dyDescent="0.25">
      <c r="A160" t="s">
        <v>110</v>
      </c>
      <c r="B160" t="s">
        <v>388</v>
      </c>
      <c r="C160">
        <v>880</v>
      </c>
    </row>
    <row r="161" spans="1:3" x14ac:dyDescent="0.25">
      <c r="A161" t="s">
        <v>91</v>
      </c>
      <c r="B161" t="s">
        <v>390</v>
      </c>
      <c r="C161">
        <v>1190</v>
      </c>
    </row>
    <row r="162" spans="1:3" x14ac:dyDescent="0.25">
      <c r="A162" t="s">
        <v>118</v>
      </c>
      <c r="B162" t="s">
        <v>390</v>
      </c>
      <c r="C162">
        <v>0</v>
      </c>
    </row>
    <row r="163" spans="1:3" x14ac:dyDescent="0.25">
      <c r="A163" t="s">
        <v>118</v>
      </c>
      <c r="B163" t="s">
        <v>394</v>
      </c>
      <c r="C163">
        <v>0</v>
      </c>
    </row>
    <row r="164" spans="1:3" x14ac:dyDescent="0.25">
      <c r="A164" t="s">
        <v>118</v>
      </c>
      <c r="B164" t="s">
        <v>393</v>
      </c>
      <c r="C164">
        <v>1992</v>
      </c>
    </row>
    <row r="165" spans="1:3" x14ac:dyDescent="0.25">
      <c r="A165" t="s">
        <v>118</v>
      </c>
      <c r="B165" t="s">
        <v>400</v>
      </c>
      <c r="C165">
        <v>83</v>
      </c>
    </row>
    <row r="166" spans="1:3" x14ac:dyDescent="0.25">
      <c r="A166" t="s">
        <v>118</v>
      </c>
      <c r="B166" t="s">
        <v>388</v>
      </c>
      <c r="C166">
        <v>6</v>
      </c>
    </row>
    <row r="167" spans="1:3" x14ac:dyDescent="0.25">
      <c r="A167" t="s">
        <v>118</v>
      </c>
      <c r="B167" t="s">
        <v>399</v>
      </c>
      <c r="C167">
        <v>292</v>
      </c>
    </row>
    <row r="168" spans="1:3" x14ac:dyDescent="0.25">
      <c r="A168" t="s">
        <v>118</v>
      </c>
      <c r="B168" t="s">
        <v>398</v>
      </c>
      <c r="C168">
        <v>1</v>
      </c>
    </row>
    <row r="169" spans="1:3" x14ac:dyDescent="0.25">
      <c r="A169" t="s">
        <v>118</v>
      </c>
      <c r="B169" t="s">
        <v>395</v>
      </c>
      <c r="C169">
        <v>4</v>
      </c>
    </row>
    <row r="170" spans="1:3" x14ac:dyDescent="0.25">
      <c r="A170" t="s">
        <v>118</v>
      </c>
      <c r="B170" t="s">
        <v>392</v>
      </c>
      <c r="C170">
        <v>502</v>
      </c>
    </row>
    <row r="171" spans="1:3" x14ac:dyDescent="0.25">
      <c r="A171" t="s">
        <v>118</v>
      </c>
      <c r="B171" t="s">
        <v>391</v>
      </c>
      <c r="C171">
        <v>17</v>
      </c>
    </row>
    <row r="172" spans="1:3" x14ac:dyDescent="0.25">
      <c r="A172" t="s">
        <v>34</v>
      </c>
      <c r="B172" t="s">
        <v>390</v>
      </c>
      <c r="C172">
        <v>0</v>
      </c>
    </row>
    <row r="173" spans="1:3" x14ac:dyDescent="0.25">
      <c r="A173" t="s">
        <v>34</v>
      </c>
      <c r="B173" t="s">
        <v>394</v>
      </c>
      <c r="C173">
        <v>0</v>
      </c>
    </row>
    <row r="174" spans="1:3" x14ac:dyDescent="0.25">
      <c r="A174" t="s">
        <v>34</v>
      </c>
      <c r="B174" t="s">
        <v>393</v>
      </c>
      <c r="C174">
        <v>0</v>
      </c>
    </row>
    <row r="175" spans="1:3" x14ac:dyDescent="0.25">
      <c r="A175" t="s">
        <v>34</v>
      </c>
      <c r="B175" t="s">
        <v>400</v>
      </c>
      <c r="C175">
        <v>0</v>
      </c>
    </row>
    <row r="176" spans="1:3" x14ac:dyDescent="0.25">
      <c r="A176" t="s">
        <v>34</v>
      </c>
      <c r="B176" t="s">
        <v>388</v>
      </c>
      <c r="C176">
        <v>0</v>
      </c>
    </row>
    <row r="177" spans="1:3" x14ac:dyDescent="0.25">
      <c r="A177" t="s">
        <v>34</v>
      </c>
      <c r="B177" t="s">
        <v>389</v>
      </c>
      <c r="C177">
        <v>0</v>
      </c>
    </row>
    <row r="178" spans="1:3" x14ac:dyDescent="0.25">
      <c r="A178" t="s">
        <v>34</v>
      </c>
      <c r="B178" t="s">
        <v>397</v>
      </c>
      <c r="C178">
        <v>0</v>
      </c>
    </row>
    <row r="179" spans="1:3" x14ac:dyDescent="0.25">
      <c r="A179" t="s">
        <v>34</v>
      </c>
      <c r="B179" t="s">
        <v>399</v>
      </c>
      <c r="C179">
        <v>0</v>
      </c>
    </row>
    <row r="180" spans="1:3" x14ac:dyDescent="0.25">
      <c r="A180" t="s">
        <v>34</v>
      </c>
      <c r="B180" t="s">
        <v>398</v>
      </c>
      <c r="C180">
        <v>0</v>
      </c>
    </row>
    <row r="181" spans="1:3" x14ac:dyDescent="0.25">
      <c r="A181" t="s">
        <v>34</v>
      </c>
      <c r="B181" t="s">
        <v>395</v>
      </c>
      <c r="C181">
        <v>0</v>
      </c>
    </row>
    <row r="182" spans="1:3" x14ac:dyDescent="0.25">
      <c r="A182" t="s">
        <v>34</v>
      </c>
      <c r="B182" t="s">
        <v>392</v>
      </c>
      <c r="C182">
        <v>0</v>
      </c>
    </row>
    <row r="183" spans="1:3" x14ac:dyDescent="0.25">
      <c r="A183" t="s">
        <v>34</v>
      </c>
      <c r="B183" t="s">
        <v>391</v>
      </c>
      <c r="C183">
        <v>0</v>
      </c>
    </row>
    <row r="184" spans="1:3" x14ac:dyDescent="0.25">
      <c r="A184" t="s">
        <v>171</v>
      </c>
      <c r="B184" t="s">
        <v>406</v>
      </c>
      <c r="C184">
        <v>0</v>
      </c>
    </row>
    <row r="185" spans="1:3" x14ac:dyDescent="0.25">
      <c r="A185" t="s">
        <v>171</v>
      </c>
      <c r="B185" t="s">
        <v>396</v>
      </c>
      <c r="C185">
        <v>0</v>
      </c>
    </row>
    <row r="186" spans="1:3" x14ac:dyDescent="0.25">
      <c r="A186" t="s">
        <v>171</v>
      </c>
      <c r="B186" t="s">
        <v>405</v>
      </c>
      <c r="C186">
        <v>2338</v>
      </c>
    </row>
    <row r="187" spans="1:3" x14ac:dyDescent="0.25">
      <c r="A187" t="s">
        <v>171</v>
      </c>
      <c r="B187" t="s">
        <v>401</v>
      </c>
      <c r="C187">
        <v>92</v>
      </c>
    </row>
    <row r="188" spans="1:3" x14ac:dyDescent="0.25">
      <c r="A188" t="s">
        <v>171</v>
      </c>
      <c r="B188" t="s">
        <v>402</v>
      </c>
      <c r="C188">
        <v>8150</v>
      </c>
    </row>
    <row r="189" spans="1:3" x14ac:dyDescent="0.25">
      <c r="A189" t="s">
        <v>174</v>
      </c>
      <c r="B189" t="s">
        <v>403</v>
      </c>
      <c r="C189">
        <v>3278</v>
      </c>
    </row>
    <row r="190" spans="1:3" x14ac:dyDescent="0.25">
      <c r="A190" t="s">
        <v>174</v>
      </c>
      <c r="B190" t="s">
        <v>406</v>
      </c>
      <c r="C190">
        <v>3</v>
      </c>
    </row>
    <row r="191" spans="1:3" x14ac:dyDescent="0.25">
      <c r="A191" t="s">
        <v>174</v>
      </c>
      <c r="B191" t="s">
        <v>396</v>
      </c>
      <c r="C191">
        <v>5479</v>
      </c>
    </row>
    <row r="192" spans="1:3" x14ac:dyDescent="0.25">
      <c r="A192" t="s">
        <v>174</v>
      </c>
      <c r="B192" t="s">
        <v>405</v>
      </c>
      <c r="C192">
        <v>1004</v>
      </c>
    </row>
    <row r="193" spans="1:3" x14ac:dyDescent="0.25">
      <c r="A193" t="s">
        <v>174</v>
      </c>
      <c r="B193" t="s">
        <v>401</v>
      </c>
      <c r="C193">
        <v>1458</v>
      </c>
    </row>
    <row r="194" spans="1:3" x14ac:dyDescent="0.25">
      <c r="A194" t="s">
        <v>168</v>
      </c>
      <c r="B194" t="s">
        <v>390</v>
      </c>
      <c r="C194">
        <v>898</v>
      </c>
    </row>
    <row r="195" spans="1:3" x14ac:dyDescent="0.25">
      <c r="A195" t="s">
        <v>168</v>
      </c>
      <c r="B195" t="s">
        <v>394</v>
      </c>
      <c r="C195">
        <v>1288</v>
      </c>
    </row>
    <row r="196" spans="1:3" x14ac:dyDescent="0.25">
      <c r="A196" t="s">
        <v>168</v>
      </c>
      <c r="B196" t="s">
        <v>388</v>
      </c>
      <c r="C196">
        <v>924</v>
      </c>
    </row>
    <row r="197" spans="1:3" x14ac:dyDescent="0.25">
      <c r="A197" t="s">
        <v>168</v>
      </c>
      <c r="B197" t="s">
        <v>389</v>
      </c>
      <c r="C197">
        <v>1070</v>
      </c>
    </row>
    <row r="198" spans="1:3" x14ac:dyDescent="0.25">
      <c r="A198" t="s">
        <v>168</v>
      </c>
      <c r="B198" t="s">
        <v>397</v>
      </c>
      <c r="C198">
        <v>2814</v>
      </c>
    </row>
    <row r="199" spans="1:3" x14ac:dyDescent="0.25">
      <c r="A199" t="s">
        <v>168</v>
      </c>
      <c r="B199" t="s">
        <v>399</v>
      </c>
      <c r="C199">
        <v>1636</v>
      </c>
    </row>
    <row r="200" spans="1:3" x14ac:dyDescent="0.25">
      <c r="A200" t="s">
        <v>168</v>
      </c>
      <c r="B200" t="s">
        <v>398</v>
      </c>
      <c r="C200">
        <v>1232</v>
      </c>
    </row>
    <row r="201" spans="1:3" x14ac:dyDescent="0.25">
      <c r="A201" t="s">
        <v>168</v>
      </c>
      <c r="B201" t="s">
        <v>395</v>
      </c>
      <c r="C201">
        <v>1636</v>
      </c>
    </row>
    <row r="202" spans="1:3" x14ac:dyDescent="0.25">
      <c r="A202" t="s">
        <v>168</v>
      </c>
      <c r="B202" t="s">
        <v>392</v>
      </c>
      <c r="C202">
        <v>1087</v>
      </c>
    </row>
    <row r="203" spans="1:3" x14ac:dyDescent="0.25">
      <c r="A203" t="s">
        <v>48</v>
      </c>
      <c r="B203" t="s">
        <v>390</v>
      </c>
      <c r="C203">
        <v>0</v>
      </c>
    </row>
    <row r="204" spans="1:3" x14ac:dyDescent="0.25">
      <c r="A204" t="s">
        <v>48</v>
      </c>
      <c r="B204" t="s">
        <v>394</v>
      </c>
      <c r="C204">
        <v>0</v>
      </c>
    </row>
    <row r="205" spans="1:3" x14ac:dyDescent="0.25">
      <c r="A205" t="s">
        <v>48</v>
      </c>
      <c r="B205" t="s">
        <v>400</v>
      </c>
      <c r="C205">
        <v>0</v>
      </c>
    </row>
    <row r="206" spans="1:3" x14ac:dyDescent="0.25">
      <c r="A206" t="s">
        <v>48</v>
      </c>
      <c r="B206" t="s">
        <v>388</v>
      </c>
      <c r="C206">
        <v>0</v>
      </c>
    </row>
    <row r="207" spans="1:3" x14ac:dyDescent="0.25">
      <c r="A207" t="s">
        <v>48</v>
      </c>
      <c r="B207" t="s">
        <v>389</v>
      </c>
      <c r="C207">
        <v>0</v>
      </c>
    </row>
    <row r="208" spans="1:3" x14ac:dyDescent="0.25">
      <c r="A208" t="s">
        <v>48</v>
      </c>
      <c r="B208" t="s">
        <v>397</v>
      </c>
      <c r="C208">
        <v>0</v>
      </c>
    </row>
    <row r="209" spans="1:3" x14ac:dyDescent="0.25">
      <c r="A209" t="s">
        <v>48</v>
      </c>
      <c r="B209" t="s">
        <v>399</v>
      </c>
      <c r="C209">
        <v>0</v>
      </c>
    </row>
    <row r="210" spans="1:3" x14ac:dyDescent="0.25">
      <c r="A210" t="s">
        <v>48</v>
      </c>
      <c r="B210" t="s">
        <v>398</v>
      </c>
      <c r="C210">
        <v>0</v>
      </c>
    </row>
    <row r="211" spans="1:3" x14ac:dyDescent="0.25">
      <c r="A211" t="s">
        <v>48</v>
      </c>
      <c r="B211" t="s">
        <v>395</v>
      </c>
      <c r="C211">
        <v>0</v>
      </c>
    </row>
    <row r="212" spans="1:3" x14ac:dyDescent="0.25">
      <c r="A212" t="s">
        <v>48</v>
      </c>
      <c r="B212" t="s">
        <v>392</v>
      </c>
      <c r="C212">
        <v>0</v>
      </c>
    </row>
    <row r="213" spans="1:3" x14ac:dyDescent="0.25">
      <c r="A213" t="s">
        <v>48</v>
      </c>
      <c r="B213" t="s">
        <v>391</v>
      </c>
      <c r="C213">
        <v>0</v>
      </c>
    </row>
    <row r="214" spans="1:3" x14ac:dyDescent="0.25">
      <c r="A214" t="s">
        <v>322</v>
      </c>
      <c r="B214" t="s">
        <v>390</v>
      </c>
      <c r="C214">
        <v>0</v>
      </c>
    </row>
    <row r="215" spans="1:3" x14ac:dyDescent="0.25">
      <c r="A215" t="s">
        <v>322</v>
      </c>
      <c r="B215" t="s">
        <v>394</v>
      </c>
      <c r="C215">
        <v>0</v>
      </c>
    </row>
    <row r="216" spans="1:3" x14ac:dyDescent="0.25">
      <c r="A216" t="s">
        <v>322</v>
      </c>
      <c r="B216" t="s">
        <v>400</v>
      </c>
      <c r="C216">
        <v>0</v>
      </c>
    </row>
    <row r="217" spans="1:3" x14ac:dyDescent="0.25">
      <c r="A217" t="s">
        <v>322</v>
      </c>
      <c r="B217" t="s">
        <v>388</v>
      </c>
      <c r="C217">
        <v>0</v>
      </c>
    </row>
    <row r="218" spans="1:3" x14ac:dyDescent="0.25">
      <c r="A218" t="s">
        <v>322</v>
      </c>
      <c r="B218" t="s">
        <v>389</v>
      </c>
      <c r="C218">
        <v>0</v>
      </c>
    </row>
    <row r="219" spans="1:3" x14ac:dyDescent="0.25">
      <c r="A219" t="s">
        <v>322</v>
      </c>
      <c r="B219" t="s">
        <v>397</v>
      </c>
      <c r="C219">
        <v>0</v>
      </c>
    </row>
    <row r="220" spans="1:3" x14ac:dyDescent="0.25">
      <c r="A220" t="s">
        <v>322</v>
      </c>
      <c r="B220" t="s">
        <v>399</v>
      </c>
      <c r="C220">
        <v>0</v>
      </c>
    </row>
    <row r="221" spans="1:3" x14ac:dyDescent="0.25">
      <c r="A221" t="s">
        <v>322</v>
      </c>
      <c r="B221" t="s">
        <v>398</v>
      </c>
      <c r="C221">
        <v>0</v>
      </c>
    </row>
    <row r="222" spans="1:3" x14ac:dyDescent="0.25">
      <c r="A222" t="s">
        <v>322</v>
      </c>
      <c r="B222" t="s">
        <v>395</v>
      </c>
      <c r="C222">
        <v>0</v>
      </c>
    </row>
    <row r="223" spans="1:3" x14ac:dyDescent="0.25">
      <c r="A223" t="s">
        <v>322</v>
      </c>
      <c r="B223" t="s">
        <v>392</v>
      </c>
      <c r="C223">
        <v>0</v>
      </c>
    </row>
    <row r="224" spans="1:3" x14ac:dyDescent="0.25">
      <c r="A224" t="s">
        <v>322</v>
      </c>
      <c r="B224" t="s">
        <v>391</v>
      </c>
      <c r="C224">
        <v>0</v>
      </c>
    </row>
    <row r="225" spans="1:3" x14ac:dyDescent="0.25">
      <c r="A225" t="s">
        <v>163</v>
      </c>
      <c r="B225" t="s">
        <v>403</v>
      </c>
      <c r="C225">
        <v>2051</v>
      </c>
    </row>
    <row r="226" spans="1:3" x14ac:dyDescent="0.25">
      <c r="A226" t="s">
        <v>163</v>
      </c>
      <c r="B226" t="s">
        <v>404</v>
      </c>
      <c r="C226">
        <v>927</v>
      </c>
    </row>
    <row r="227" spans="1:3" x14ac:dyDescent="0.25">
      <c r="A227" t="s">
        <v>163</v>
      </c>
      <c r="B227" t="s">
        <v>389</v>
      </c>
      <c r="C227">
        <v>647</v>
      </c>
    </row>
    <row r="228" spans="1:3" x14ac:dyDescent="0.25">
      <c r="A228" t="s">
        <v>163</v>
      </c>
      <c r="B228" t="s">
        <v>397</v>
      </c>
      <c r="C228">
        <v>575</v>
      </c>
    </row>
    <row r="229" spans="1:3" x14ac:dyDescent="0.25">
      <c r="A229" t="s">
        <v>154</v>
      </c>
      <c r="B229" t="s">
        <v>390</v>
      </c>
      <c r="C229">
        <v>291</v>
      </c>
    </row>
    <row r="230" spans="1:3" x14ac:dyDescent="0.25">
      <c r="A230" t="s">
        <v>154</v>
      </c>
      <c r="B230" t="s">
        <v>394</v>
      </c>
      <c r="C230">
        <v>226</v>
      </c>
    </row>
    <row r="231" spans="1:3" x14ac:dyDescent="0.25">
      <c r="A231" t="s">
        <v>154</v>
      </c>
      <c r="B231" t="s">
        <v>393</v>
      </c>
      <c r="C231">
        <v>389</v>
      </c>
    </row>
    <row r="232" spans="1:3" x14ac:dyDescent="0.25">
      <c r="A232" t="s">
        <v>154</v>
      </c>
      <c r="B232" t="s">
        <v>400</v>
      </c>
      <c r="C232">
        <v>132</v>
      </c>
    </row>
    <row r="233" spans="1:3" x14ac:dyDescent="0.25">
      <c r="A233" t="s">
        <v>154</v>
      </c>
      <c r="B233" t="s">
        <v>388</v>
      </c>
      <c r="C233">
        <v>353</v>
      </c>
    </row>
    <row r="234" spans="1:3" x14ac:dyDescent="0.25">
      <c r="A234" t="s">
        <v>154</v>
      </c>
      <c r="B234" t="s">
        <v>389</v>
      </c>
      <c r="C234">
        <v>91</v>
      </c>
    </row>
    <row r="235" spans="1:3" x14ac:dyDescent="0.25">
      <c r="A235" t="s">
        <v>154</v>
      </c>
      <c r="B235" t="s">
        <v>397</v>
      </c>
      <c r="C235">
        <v>265</v>
      </c>
    </row>
    <row r="236" spans="1:3" x14ac:dyDescent="0.25">
      <c r="A236" t="s">
        <v>154</v>
      </c>
      <c r="B236" t="s">
        <v>399</v>
      </c>
      <c r="C236">
        <v>428</v>
      </c>
    </row>
    <row r="237" spans="1:3" x14ac:dyDescent="0.25">
      <c r="A237" t="s">
        <v>154</v>
      </c>
      <c r="B237" t="s">
        <v>398</v>
      </c>
      <c r="C237">
        <v>266</v>
      </c>
    </row>
    <row r="238" spans="1:3" x14ac:dyDescent="0.25">
      <c r="A238" t="s">
        <v>154</v>
      </c>
      <c r="B238" t="s">
        <v>395</v>
      </c>
      <c r="C238">
        <v>153</v>
      </c>
    </row>
    <row r="239" spans="1:3" x14ac:dyDescent="0.25">
      <c r="A239" t="s">
        <v>154</v>
      </c>
      <c r="B239" t="s">
        <v>392</v>
      </c>
      <c r="C239">
        <v>277</v>
      </c>
    </row>
    <row r="240" spans="1:3" x14ac:dyDescent="0.25">
      <c r="A240" t="s">
        <v>154</v>
      </c>
      <c r="B240" t="s">
        <v>391</v>
      </c>
      <c r="C240">
        <v>266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theme="5" tint="0.39997558519241921"/>
  </sheetPr>
  <dimension ref="A1:E316"/>
  <sheetViews>
    <sheetView workbookViewId="0">
      <selection activeCell="H9" sqref="H9"/>
    </sheetView>
  </sheetViews>
  <sheetFormatPr defaultRowHeight="13.8" x14ac:dyDescent="0.25"/>
  <cols>
    <col min="1" max="1" width="23.69921875" customWidth="1"/>
  </cols>
  <sheetData>
    <row r="1" spans="1:5" x14ac:dyDescent="0.25">
      <c r="A1" t="s">
        <v>385</v>
      </c>
      <c r="B1" t="s">
        <v>411</v>
      </c>
      <c r="C1" t="s">
        <v>412</v>
      </c>
      <c r="D1" t="s">
        <v>413</v>
      </c>
      <c r="E1" t="s">
        <v>428</v>
      </c>
    </row>
    <row r="2" spans="1:5" x14ac:dyDescent="0.25">
      <c r="A2" t="s">
        <v>44</v>
      </c>
      <c r="B2" t="s">
        <v>20</v>
      </c>
      <c r="C2">
        <v>2050</v>
      </c>
      <c r="D2">
        <v>8530.64</v>
      </c>
    </row>
    <row r="3" spans="1:5" x14ac:dyDescent="0.25">
      <c r="A3" t="s">
        <v>125</v>
      </c>
      <c r="B3" t="s">
        <v>20</v>
      </c>
      <c r="C3">
        <v>2050</v>
      </c>
      <c r="D3">
        <v>94.73</v>
      </c>
    </row>
    <row r="4" spans="1:5" x14ac:dyDescent="0.25">
      <c r="A4" t="s">
        <v>324</v>
      </c>
      <c r="B4" t="s">
        <v>20</v>
      </c>
      <c r="C4">
        <v>2050</v>
      </c>
      <c r="D4">
        <v>131.65</v>
      </c>
    </row>
    <row r="5" spans="1:5" x14ac:dyDescent="0.25">
      <c r="A5" t="s">
        <v>72</v>
      </c>
      <c r="B5" t="s">
        <v>20</v>
      </c>
      <c r="C5">
        <v>2050</v>
      </c>
      <c r="D5">
        <v>904186.49</v>
      </c>
      <c r="E5" s="74"/>
    </row>
    <row r="6" spans="1:5" x14ac:dyDescent="0.25">
      <c r="A6" t="s">
        <v>82</v>
      </c>
      <c r="B6" t="s">
        <v>20</v>
      </c>
      <c r="C6">
        <v>2050</v>
      </c>
      <c r="D6">
        <v>7.79</v>
      </c>
      <c r="E6" s="74">
        <f>D6*10*1.177</f>
        <v>91.688300000000012</v>
      </c>
    </row>
    <row r="7" spans="1:5" x14ac:dyDescent="0.25">
      <c r="A7" t="s">
        <v>321</v>
      </c>
      <c r="B7" t="s">
        <v>20</v>
      </c>
      <c r="C7">
        <v>2050</v>
      </c>
      <c r="D7">
        <v>11.89</v>
      </c>
    </row>
    <row r="8" spans="1:5" x14ac:dyDescent="0.25">
      <c r="A8" t="s">
        <v>69</v>
      </c>
      <c r="B8" t="s">
        <v>20</v>
      </c>
      <c r="C8">
        <v>2050</v>
      </c>
      <c r="D8">
        <v>14.39</v>
      </c>
    </row>
    <row r="9" spans="1:5" x14ac:dyDescent="0.25">
      <c r="A9" t="s">
        <v>331</v>
      </c>
      <c r="B9" t="s">
        <v>20</v>
      </c>
      <c r="C9">
        <v>2050</v>
      </c>
      <c r="D9">
        <v>45.66</v>
      </c>
    </row>
    <row r="10" spans="1:5" x14ac:dyDescent="0.25">
      <c r="A10" t="s">
        <v>150</v>
      </c>
      <c r="B10" t="s">
        <v>20</v>
      </c>
      <c r="C10">
        <v>2050</v>
      </c>
      <c r="D10">
        <v>1.73</v>
      </c>
    </row>
    <row r="11" spans="1:5" x14ac:dyDescent="0.25">
      <c r="A11" t="s">
        <v>186</v>
      </c>
      <c r="B11" t="s">
        <v>20</v>
      </c>
      <c r="C11">
        <v>2050</v>
      </c>
      <c r="D11">
        <v>4.83</v>
      </c>
    </row>
    <row r="12" spans="1:5" x14ac:dyDescent="0.25">
      <c r="A12" t="s">
        <v>140</v>
      </c>
      <c r="B12" t="s">
        <v>20</v>
      </c>
      <c r="C12">
        <v>2050</v>
      </c>
      <c r="D12">
        <v>7.46</v>
      </c>
    </row>
    <row r="13" spans="1:5" x14ac:dyDescent="0.25">
      <c r="A13" t="s">
        <v>323</v>
      </c>
      <c r="B13" t="s">
        <v>20</v>
      </c>
      <c r="C13">
        <v>2050</v>
      </c>
      <c r="D13">
        <v>96.2</v>
      </c>
    </row>
    <row r="14" spans="1:5" x14ac:dyDescent="0.25">
      <c r="A14" t="s">
        <v>61</v>
      </c>
      <c r="B14" t="s">
        <v>20</v>
      </c>
      <c r="C14">
        <v>2050</v>
      </c>
      <c r="D14">
        <v>10.5</v>
      </c>
      <c r="E14" s="74"/>
    </row>
    <row r="15" spans="1:5" x14ac:dyDescent="0.25">
      <c r="A15" t="s">
        <v>147</v>
      </c>
      <c r="B15" t="s">
        <v>20</v>
      </c>
      <c r="C15">
        <v>2050</v>
      </c>
      <c r="D15">
        <v>302.17</v>
      </c>
    </row>
    <row r="16" spans="1:5" x14ac:dyDescent="0.25">
      <c r="A16" t="s">
        <v>179</v>
      </c>
      <c r="B16" t="s">
        <v>20</v>
      </c>
      <c r="C16">
        <v>2050</v>
      </c>
      <c r="D16">
        <v>6.2</v>
      </c>
      <c r="E16" s="74">
        <f>D16*10*1.177</f>
        <v>72.974000000000004</v>
      </c>
    </row>
    <row r="17" spans="1:5" x14ac:dyDescent="0.25">
      <c r="A17" t="s">
        <v>327</v>
      </c>
      <c r="B17" t="s">
        <v>20</v>
      </c>
      <c r="C17">
        <v>2050</v>
      </c>
      <c r="D17">
        <v>306.82</v>
      </c>
    </row>
    <row r="18" spans="1:5" x14ac:dyDescent="0.25">
      <c r="A18" t="s">
        <v>328</v>
      </c>
      <c r="B18" t="s">
        <v>20</v>
      </c>
      <c r="C18">
        <v>2050</v>
      </c>
      <c r="D18">
        <v>276.41000000000003</v>
      </c>
    </row>
    <row r="19" spans="1:5" x14ac:dyDescent="0.25">
      <c r="A19" t="s">
        <v>182</v>
      </c>
      <c r="B19" t="s">
        <v>20</v>
      </c>
      <c r="C19">
        <v>2050</v>
      </c>
      <c r="D19">
        <v>18.22</v>
      </c>
      <c r="E19" s="74"/>
    </row>
    <row r="20" spans="1:5" x14ac:dyDescent="0.25">
      <c r="A20" t="s">
        <v>341</v>
      </c>
      <c r="B20" t="s">
        <v>20</v>
      </c>
      <c r="C20">
        <v>2050</v>
      </c>
      <c r="D20">
        <v>524.65</v>
      </c>
      <c r="E20" s="74"/>
    </row>
    <row r="21" spans="1:5" x14ac:dyDescent="0.25">
      <c r="A21" t="s">
        <v>101</v>
      </c>
      <c r="B21" t="s">
        <v>20</v>
      </c>
      <c r="C21">
        <v>2050</v>
      </c>
      <c r="D21">
        <v>6.43</v>
      </c>
      <c r="E21" s="74">
        <f>D21*10*1.177</f>
        <v>75.681100000000001</v>
      </c>
    </row>
    <row r="22" spans="1:5" x14ac:dyDescent="0.25">
      <c r="A22" t="s">
        <v>110</v>
      </c>
      <c r="B22" t="s">
        <v>20</v>
      </c>
      <c r="C22">
        <v>2050</v>
      </c>
      <c r="D22">
        <v>6.73</v>
      </c>
      <c r="E22" s="74"/>
    </row>
    <row r="23" spans="1:5" x14ac:dyDescent="0.25">
      <c r="A23" t="s">
        <v>91</v>
      </c>
      <c r="B23" t="s">
        <v>20</v>
      </c>
      <c r="C23">
        <v>2050</v>
      </c>
      <c r="D23">
        <v>0.92</v>
      </c>
    </row>
    <row r="24" spans="1:5" x14ac:dyDescent="0.25">
      <c r="A24" t="s">
        <v>118</v>
      </c>
      <c r="B24" t="s">
        <v>20</v>
      </c>
      <c r="C24">
        <v>2050</v>
      </c>
      <c r="D24">
        <v>7.38</v>
      </c>
      <c r="E24" s="74">
        <f>D24*10*1.177</f>
        <v>86.8626</v>
      </c>
    </row>
    <row r="25" spans="1:5" x14ac:dyDescent="0.25">
      <c r="A25" t="s">
        <v>34</v>
      </c>
      <c r="B25" t="s">
        <v>20</v>
      </c>
      <c r="C25">
        <v>2050</v>
      </c>
      <c r="D25">
        <v>43.93</v>
      </c>
    </row>
    <row r="26" spans="1:5" x14ac:dyDescent="0.25">
      <c r="A26" t="s">
        <v>171</v>
      </c>
      <c r="B26" t="s">
        <v>20</v>
      </c>
      <c r="C26">
        <v>2050</v>
      </c>
      <c r="D26">
        <v>6.36</v>
      </c>
      <c r="E26" s="74">
        <f>D26*10*1.177</f>
        <v>74.857200000000006</v>
      </c>
    </row>
    <row r="27" spans="1:5" x14ac:dyDescent="0.25">
      <c r="A27" t="s">
        <v>174</v>
      </c>
      <c r="B27" t="s">
        <v>20</v>
      </c>
      <c r="C27">
        <v>2050</v>
      </c>
      <c r="D27">
        <v>4.9800000000000004</v>
      </c>
      <c r="E27" s="74">
        <f>D27*10*1.177</f>
        <v>58.61460000000001</v>
      </c>
    </row>
    <row r="28" spans="1:5" x14ac:dyDescent="0.25">
      <c r="A28" t="s">
        <v>168</v>
      </c>
      <c r="B28" t="s">
        <v>20</v>
      </c>
      <c r="C28">
        <v>2050</v>
      </c>
      <c r="D28">
        <v>6.74</v>
      </c>
      <c r="E28" s="74">
        <f>D28*10*1.177</f>
        <v>79.329800000000006</v>
      </c>
    </row>
    <row r="29" spans="1:5" x14ac:dyDescent="0.25">
      <c r="A29" t="s">
        <v>48</v>
      </c>
      <c r="B29" t="s">
        <v>20</v>
      </c>
      <c r="C29">
        <v>2050</v>
      </c>
      <c r="D29">
        <v>88.93</v>
      </c>
    </row>
    <row r="30" spans="1:5" x14ac:dyDescent="0.25">
      <c r="A30" t="s">
        <v>322</v>
      </c>
      <c r="B30" t="s">
        <v>20</v>
      </c>
      <c r="C30">
        <v>2050</v>
      </c>
      <c r="D30">
        <v>9.56</v>
      </c>
    </row>
    <row r="31" spans="1:5" x14ac:dyDescent="0.25">
      <c r="A31" t="s">
        <v>329</v>
      </c>
      <c r="B31" t="s">
        <v>20</v>
      </c>
      <c r="C31">
        <v>2050</v>
      </c>
      <c r="D31">
        <v>17.09</v>
      </c>
    </row>
    <row r="32" spans="1:5" x14ac:dyDescent="0.25">
      <c r="A32" t="s">
        <v>163</v>
      </c>
      <c r="B32" t="s">
        <v>20</v>
      </c>
      <c r="C32">
        <v>2050</v>
      </c>
      <c r="D32">
        <v>3.78</v>
      </c>
    </row>
    <row r="33" spans="1:4" x14ac:dyDescent="0.25">
      <c r="A33" t="s">
        <v>325</v>
      </c>
      <c r="B33" t="s">
        <v>20</v>
      </c>
      <c r="C33">
        <v>2050</v>
      </c>
      <c r="D33">
        <v>197.72</v>
      </c>
    </row>
    <row r="34" spans="1:4" x14ac:dyDescent="0.25">
      <c r="A34" t="s">
        <v>326</v>
      </c>
      <c r="B34" t="s">
        <v>20</v>
      </c>
      <c r="C34">
        <v>2050</v>
      </c>
      <c r="D34">
        <v>179.46</v>
      </c>
    </row>
    <row r="35" spans="1:4" x14ac:dyDescent="0.25">
      <c r="A35" t="s">
        <v>154</v>
      </c>
      <c r="B35" t="s">
        <v>20</v>
      </c>
      <c r="C35">
        <v>2050</v>
      </c>
      <c r="D35">
        <v>8.1199999999999992</v>
      </c>
    </row>
    <row r="36" spans="1:4" x14ac:dyDescent="0.25">
      <c r="A36" t="s">
        <v>330</v>
      </c>
      <c r="B36" t="s">
        <v>20</v>
      </c>
      <c r="C36">
        <v>2050</v>
      </c>
      <c r="D36">
        <v>13.81</v>
      </c>
    </row>
    <row r="37" spans="1:4" x14ac:dyDescent="0.25">
      <c r="A37" t="s">
        <v>66</v>
      </c>
      <c r="B37" t="s">
        <v>36</v>
      </c>
      <c r="C37">
        <v>2050</v>
      </c>
      <c r="D37">
        <v>2.68</v>
      </c>
    </row>
    <row r="38" spans="1:4" x14ac:dyDescent="0.25">
      <c r="A38" t="s">
        <v>41</v>
      </c>
      <c r="B38" t="s">
        <v>36</v>
      </c>
      <c r="C38">
        <v>2050</v>
      </c>
      <c r="D38">
        <v>3.53</v>
      </c>
    </row>
    <row r="39" spans="1:4" x14ac:dyDescent="0.25">
      <c r="A39" t="s">
        <v>27</v>
      </c>
      <c r="B39" t="s">
        <v>36</v>
      </c>
      <c r="C39">
        <v>2050</v>
      </c>
      <c r="D39">
        <v>10.37</v>
      </c>
    </row>
    <row r="40" spans="1:4" x14ac:dyDescent="0.25">
      <c r="A40" t="s">
        <v>54</v>
      </c>
      <c r="B40" t="s">
        <v>36</v>
      </c>
      <c r="C40">
        <v>2050</v>
      </c>
      <c r="D40">
        <v>87.3</v>
      </c>
    </row>
    <row r="41" spans="1:4" x14ac:dyDescent="0.25">
      <c r="A41" t="s">
        <v>44</v>
      </c>
      <c r="B41" t="s">
        <v>20</v>
      </c>
      <c r="C41">
        <v>2045</v>
      </c>
      <c r="D41">
        <v>11.4</v>
      </c>
    </row>
    <row r="42" spans="1:4" x14ac:dyDescent="0.25">
      <c r="A42" t="s">
        <v>125</v>
      </c>
      <c r="B42" t="s">
        <v>20</v>
      </c>
      <c r="C42">
        <v>2045</v>
      </c>
      <c r="D42">
        <v>21.78</v>
      </c>
    </row>
    <row r="43" spans="1:4" x14ac:dyDescent="0.25">
      <c r="A43" t="s">
        <v>324</v>
      </c>
      <c r="B43" t="s">
        <v>20</v>
      </c>
      <c r="C43">
        <v>2045</v>
      </c>
      <c r="D43">
        <v>29.67</v>
      </c>
    </row>
    <row r="44" spans="1:4" x14ac:dyDescent="0.25">
      <c r="A44" t="s">
        <v>72</v>
      </c>
      <c r="B44" t="s">
        <v>20</v>
      </c>
      <c r="C44">
        <v>2045</v>
      </c>
      <c r="D44">
        <v>290.29000000000002</v>
      </c>
    </row>
    <row r="45" spans="1:4" x14ac:dyDescent="0.25">
      <c r="A45" t="s">
        <v>82</v>
      </c>
      <c r="B45" t="s">
        <v>20</v>
      </c>
      <c r="C45">
        <v>2045</v>
      </c>
      <c r="D45">
        <v>6.87</v>
      </c>
    </row>
    <row r="46" spans="1:4" x14ac:dyDescent="0.25">
      <c r="A46" t="s">
        <v>321</v>
      </c>
      <c r="B46" t="s">
        <v>20</v>
      </c>
      <c r="C46">
        <v>2045</v>
      </c>
      <c r="D46">
        <v>10.9</v>
      </c>
    </row>
    <row r="47" spans="1:4" x14ac:dyDescent="0.25">
      <c r="A47" t="s">
        <v>69</v>
      </c>
      <c r="B47" t="s">
        <v>20</v>
      </c>
      <c r="C47">
        <v>2045</v>
      </c>
      <c r="D47">
        <v>14.23</v>
      </c>
    </row>
    <row r="48" spans="1:4" x14ac:dyDescent="0.25">
      <c r="A48" t="s">
        <v>331</v>
      </c>
      <c r="B48" t="s">
        <v>20</v>
      </c>
      <c r="C48">
        <v>2045</v>
      </c>
      <c r="D48">
        <v>46.12</v>
      </c>
    </row>
    <row r="49" spans="1:4" x14ac:dyDescent="0.25">
      <c r="A49" t="s">
        <v>150</v>
      </c>
      <c r="B49" t="s">
        <v>20</v>
      </c>
      <c r="C49">
        <v>2045</v>
      </c>
      <c r="D49">
        <v>1.1499999999999999</v>
      </c>
    </row>
    <row r="50" spans="1:4" x14ac:dyDescent="0.25">
      <c r="A50" t="s">
        <v>186</v>
      </c>
      <c r="B50" t="s">
        <v>20</v>
      </c>
      <c r="C50">
        <v>2045</v>
      </c>
      <c r="D50">
        <v>4.71</v>
      </c>
    </row>
    <row r="51" spans="1:4" x14ac:dyDescent="0.25">
      <c r="A51" t="s">
        <v>140</v>
      </c>
      <c r="B51" t="s">
        <v>20</v>
      </c>
      <c r="C51">
        <v>2045</v>
      </c>
      <c r="D51">
        <v>6.28</v>
      </c>
    </row>
    <row r="52" spans="1:4" x14ac:dyDescent="0.25">
      <c r="A52" t="s">
        <v>323</v>
      </c>
      <c r="B52" t="s">
        <v>20</v>
      </c>
      <c r="C52">
        <v>2045</v>
      </c>
      <c r="D52">
        <v>18.7</v>
      </c>
    </row>
    <row r="53" spans="1:4" x14ac:dyDescent="0.25">
      <c r="A53" t="s">
        <v>61</v>
      </c>
      <c r="B53" t="s">
        <v>20</v>
      </c>
      <c r="C53">
        <v>2045</v>
      </c>
      <c r="D53">
        <v>6.44</v>
      </c>
    </row>
    <row r="54" spans="1:4" x14ac:dyDescent="0.25">
      <c r="A54" t="s">
        <v>147</v>
      </c>
      <c r="B54" t="s">
        <v>20</v>
      </c>
      <c r="C54">
        <v>2045</v>
      </c>
      <c r="D54">
        <v>48.27</v>
      </c>
    </row>
    <row r="55" spans="1:4" x14ac:dyDescent="0.25">
      <c r="A55" t="s">
        <v>179</v>
      </c>
      <c r="B55" t="s">
        <v>20</v>
      </c>
      <c r="C55">
        <v>2045</v>
      </c>
      <c r="D55">
        <v>10.54</v>
      </c>
    </row>
    <row r="56" spans="1:4" x14ac:dyDescent="0.25">
      <c r="A56" t="s">
        <v>327</v>
      </c>
      <c r="B56" t="s">
        <v>20</v>
      </c>
      <c r="C56">
        <v>2045</v>
      </c>
      <c r="D56">
        <v>74.459999999999994</v>
      </c>
    </row>
    <row r="57" spans="1:4" x14ac:dyDescent="0.25">
      <c r="A57" t="s">
        <v>328</v>
      </c>
      <c r="B57" t="s">
        <v>20</v>
      </c>
      <c r="C57">
        <v>2045</v>
      </c>
      <c r="D57">
        <v>50.96</v>
      </c>
    </row>
    <row r="58" spans="1:4" x14ac:dyDescent="0.25">
      <c r="A58" t="s">
        <v>182</v>
      </c>
      <c r="B58" t="s">
        <v>20</v>
      </c>
      <c r="C58">
        <v>2045</v>
      </c>
      <c r="D58">
        <v>23.34</v>
      </c>
    </row>
    <row r="59" spans="1:4" x14ac:dyDescent="0.25">
      <c r="A59" t="s">
        <v>341</v>
      </c>
      <c r="B59" t="s">
        <v>20</v>
      </c>
      <c r="C59">
        <v>2045</v>
      </c>
      <c r="D59">
        <v>524.65</v>
      </c>
    </row>
    <row r="60" spans="1:4" x14ac:dyDescent="0.25">
      <c r="A60" t="s">
        <v>101</v>
      </c>
      <c r="B60" t="s">
        <v>20</v>
      </c>
      <c r="C60">
        <v>2045</v>
      </c>
      <c r="D60">
        <v>6.39</v>
      </c>
    </row>
    <row r="61" spans="1:4" x14ac:dyDescent="0.25">
      <c r="A61" t="s">
        <v>110</v>
      </c>
      <c r="B61" t="s">
        <v>20</v>
      </c>
      <c r="C61">
        <v>2045</v>
      </c>
      <c r="D61">
        <v>6.57</v>
      </c>
    </row>
    <row r="62" spans="1:4" x14ac:dyDescent="0.25">
      <c r="A62" t="s">
        <v>91</v>
      </c>
      <c r="B62" t="s">
        <v>20</v>
      </c>
      <c r="C62">
        <v>2045</v>
      </c>
      <c r="D62">
        <v>0.86</v>
      </c>
    </row>
    <row r="63" spans="1:4" x14ac:dyDescent="0.25">
      <c r="A63" t="s">
        <v>118</v>
      </c>
      <c r="B63" t="s">
        <v>20</v>
      </c>
      <c r="C63">
        <v>2045</v>
      </c>
      <c r="D63">
        <v>7.19</v>
      </c>
    </row>
    <row r="64" spans="1:4" x14ac:dyDescent="0.25">
      <c r="A64" t="s">
        <v>34</v>
      </c>
      <c r="B64" t="s">
        <v>20</v>
      </c>
      <c r="C64">
        <v>2045</v>
      </c>
      <c r="D64">
        <v>25.85</v>
      </c>
    </row>
    <row r="65" spans="1:4" x14ac:dyDescent="0.25">
      <c r="A65" t="s">
        <v>171</v>
      </c>
      <c r="B65" t="s">
        <v>20</v>
      </c>
      <c r="C65">
        <v>2045</v>
      </c>
      <c r="D65">
        <v>6.47</v>
      </c>
    </row>
    <row r="66" spans="1:4" x14ac:dyDescent="0.25">
      <c r="A66" t="s">
        <v>174</v>
      </c>
      <c r="B66" t="s">
        <v>20</v>
      </c>
      <c r="C66">
        <v>2045</v>
      </c>
      <c r="D66">
        <v>5.68</v>
      </c>
    </row>
    <row r="67" spans="1:4" x14ac:dyDescent="0.25">
      <c r="A67" t="s">
        <v>168</v>
      </c>
      <c r="B67" t="s">
        <v>20</v>
      </c>
      <c r="C67">
        <v>2045</v>
      </c>
      <c r="D67">
        <v>6.72</v>
      </c>
    </row>
    <row r="68" spans="1:4" x14ac:dyDescent="0.25">
      <c r="A68" t="s">
        <v>48</v>
      </c>
      <c r="B68" t="s">
        <v>20</v>
      </c>
      <c r="C68">
        <v>2045</v>
      </c>
      <c r="D68">
        <v>19.39</v>
      </c>
    </row>
    <row r="69" spans="1:4" x14ac:dyDescent="0.25">
      <c r="A69" t="s">
        <v>322</v>
      </c>
      <c r="B69" t="s">
        <v>20</v>
      </c>
      <c r="C69">
        <v>2045</v>
      </c>
      <c r="D69">
        <v>7.96</v>
      </c>
    </row>
    <row r="70" spans="1:4" x14ac:dyDescent="0.25">
      <c r="A70" t="s">
        <v>329</v>
      </c>
      <c r="B70" t="s">
        <v>20</v>
      </c>
      <c r="C70">
        <v>2045</v>
      </c>
      <c r="D70">
        <v>17.55</v>
      </c>
    </row>
    <row r="71" spans="1:4" x14ac:dyDescent="0.25">
      <c r="A71" t="s">
        <v>163</v>
      </c>
      <c r="B71" t="s">
        <v>20</v>
      </c>
      <c r="C71">
        <v>2045</v>
      </c>
      <c r="D71">
        <v>5.1100000000000003</v>
      </c>
    </row>
    <row r="72" spans="1:4" x14ac:dyDescent="0.25">
      <c r="A72" t="s">
        <v>325</v>
      </c>
      <c r="B72" t="s">
        <v>20</v>
      </c>
      <c r="C72">
        <v>2045</v>
      </c>
      <c r="D72">
        <v>26.2</v>
      </c>
    </row>
    <row r="73" spans="1:4" x14ac:dyDescent="0.25">
      <c r="A73" t="s">
        <v>326</v>
      </c>
      <c r="B73" t="s">
        <v>20</v>
      </c>
      <c r="C73">
        <v>2045</v>
      </c>
      <c r="D73">
        <v>23.18</v>
      </c>
    </row>
    <row r="74" spans="1:4" x14ac:dyDescent="0.25">
      <c r="A74" t="s">
        <v>154</v>
      </c>
      <c r="B74" t="s">
        <v>20</v>
      </c>
      <c r="C74">
        <v>2045</v>
      </c>
      <c r="D74">
        <v>8.1199999999999992</v>
      </c>
    </row>
    <row r="75" spans="1:4" x14ac:dyDescent="0.25">
      <c r="A75" t="s">
        <v>330</v>
      </c>
      <c r="B75" t="s">
        <v>20</v>
      </c>
      <c r="C75">
        <v>2045</v>
      </c>
      <c r="D75">
        <v>17.559999999999999</v>
      </c>
    </row>
    <row r="76" spans="1:4" x14ac:dyDescent="0.25">
      <c r="A76" t="s">
        <v>66</v>
      </c>
      <c r="B76" t="s">
        <v>36</v>
      </c>
      <c r="C76">
        <v>2045</v>
      </c>
      <c r="D76">
        <v>2.58</v>
      </c>
    </row>
    <row r="77" spans="1:4" x14ac:dyDescent="0.25">
      <c r="A77" t="s">
        <v>41</v>
      </c>
      <c r="B77" t="s">
        <v>36</v>
      </c>
      <c r="C77">
        <v>2045</v>
      </c>
      <c r="D77">
        <v>2.54</v>
      </c>
    </row>
    <row r="78" spans="1:4" x14ac:dyDescent="0.25">
      <c r="A78" t="s">
        <v>27</v>
      </c>
      <c r="B78" t="s">
        <v>36</v>
      </c>
      <c r="C78">
        <v>2045</v>
      </c>
      <c r="D78">
        <v>14.57</v>
      </c>
    </row>
    <row r="79" spans="1:4" x14ac:dyDescent="0.25">
      <c r="A79" t="s">
        <v>54</v>
      </c>
      <c r="B79" t="s">
        <v>36</v>
      </c>
      <c r="C79">
        <v>2045</v>
      </c>
      <c r="D79">
        <v>26.7</v>
      </c>
    </row>
    <row r="80" spans="1:4" x14ac:dyDescent="0.25">
      <c r="A80" t="s">
        <v>44</v>
      </c>
      <c r="B80" t="s">
        <v>20</v>
      </c>
      <c r="C80">
        <v>2040</v>
      </c>
      <c r="D80">
        <v>12.51</v>
      </c>
    </row>
    <row r="81" spans="1:4" x14ac:dyDescent="0.25">
      <c r="A81" t="s">
        <v>125</v>
      </c>
      <c r="B81" t="s">
        <v>20</v>
      </c>
      <c r="C81">
        <v>2040</v>
      </c>
      <c r="D81">
        <v>11.32</v>
      </c>
    </row>
    <row r="82" spans="1:4" x14ac:dyDescent="0.25">
      <c r="A82" t="s">
        <v>324</v>
      </c>
      <c r="B82" t="s">
        <v>20</v>
      </c>
      <c r="C82">
        <v>2040</v>
      </c>
      <c r="D82">
        <v>18.170000000000002</v>
      </c>
    </row>
    <row r="83" spans="1:4" x14ac:dyDescent="0.25">
      <c r="A83" t="s">
        <v>72</v>
      </c>
      <c r="B83" t="s">
        <v>20</v>
      </c>
      <c r="C83">
        <v>2040</v>
      </c>
      <c r="D83">
        <v>10.81</v>
      </c>
    </row>
    <row r="84" spans="1:4" x14ac:dyDescent="0.25">
      <c r="A84" t="s">
        <v>82</v>
      </c>
      <c r="B84" t="s">
        <v>20</v>
      </c>
      <c r="C84">
        <v>2040</v>
      </c>
      <c r="D84">
        <v>7.22</v>
      </c>
    </row>
    <row r="85" spans="1:4" x14ac:dyDescent="0.25">
      <c r="A85" t="s">
        <v>321</v>
      </c>
      <c r="B85" t="s">
        <v>20</v>
      </c>
      <c r="C85">
        <v>2040</v>
      </c>
      <c r="D85">
        <v>10.06</v>
      </c>
    </row>
    <row r="86" spans="1:4" x14ac:dyDescent="0.25">
      <c r="A86" t="s">
        <v>69</v>
      </c>
      <c r="B86" t="s">
        <v>20</v>
      </c>
      <c r="C86">
        <v>2040</v>
      </c>
      <c r="D86">
        <v>14.36</v>
      </c>
    </row>
    <row r="87" spans="1:4" x14ac:dyDescent="0.25">
      <c r="A87" t="s">
        <v>331</v>
      </c>
      <c r="B87" t="s">
        <v>20</v>
      </c>
      <c r="C87">
        <v>2040</v>
      </c>
      <c r="D87">
        <v>46.59</v>
      </c>
    </row>
    <row r="88" spans="1:4" x14ac:dyDescent="0.25">
      <c r="A88" t="s">
        <v>150</v>
      </c>
      <c r="B88" t="s">
        <v>20</v>
      </c>
      <c r="C88">
        <v>2040</v>
      </c>
      <c r="D88">
        <v>1.18</v>
      </c>
    </row>
    <row r="89" spans="1:4" x14ac:dyDescent="0.25">
      <c r="A89" t="s">
        <v>186</v>
      </c>
      <c r="B89" t="s">
        <v>20</v>
      </c>
      <c r="C89">
        <v>2040</v>
      </c>
      <c r="D89">
        <v>4.6100000000000003</v>
      </c>
    </row>
    <row r="90" spans="1:4" x14ac:dyDescent="0.25">
      <c r="A90" t="s">
        <v>140</v>
      </c>
      <c r="B90" t="s">
        <v>20</v>
      </c>
      <c r="C90">
        <v>2040</v>
      </c>
      <c r="D90">
        <v>6.28</v>
      </c>
    </row>
    <row r="91" spans="1:4" x14ac:dyDescent="0.25">
      <c r="A91" t="s">
        <v>323</v>
      </c>
      <c r="B91" t="s">
        <v>20</v>
      </c>
      <c r="C91">
        <v>2040</v>
      </c>
      <c r="D91">
        <v>11.95</v>
      </c>
    </row>
    <row r="92" spans="1:4" x14ac:dyDescent="0.25">
      <c r="A92" t="s">
        <v>61</v>
      </c>
      <c r="B92" t="s">
        <v>20</v>
      </c>
      <c r="C92">
        <v>2040</v>
      </c>
      <c r="D92">
        <v>6.43</v>
      </c>
    </row>
    <row r="93" spans="1:4" x14ac:dyDescent="0.25">
      <c r="A93" t="s">
        <v>147</v>
      </c>
      <c r="B93" t="s">
        <v>20</v>
      </c>
      <c r="C93">
        <v>2040</v>
      </c>
      <c r="D93">
        <v>35.729999999999997</v>
      </c>
    </row>
    <row r="94" spans="1:4" x14ac:dyDescent="0.25">
      <c r="A94" t="s">
        <v>179</v>
      </c>
      <c r="B94" t="s">
        <v>20</v>
      </c>
      <c r="C94">
        <v>2040</v>
      </c>
      <c r="D94">
        <v>13.17</v>
      </c>
    </row>
    <row r="95" spans="1:4" x14ac:dyDescent="0.25">
      <c r="A95" t="s">
        <v>327</v>
      </c>
      <c r="B95" t="s">
        <v>20</v>
      </c>
      <c r="C95">
        <v>2040</v>
      </c>
      <c r="D95">
        <v>60.15</v>
      </c>
    </row>
    <row r="96" spans="1:4" x14ac:dyDescent="0.25">
      <c r="A96" t="s">
        <v>328</v>
      </c>
      <c r="B96" t="s">
        <v>20</v>
      </c>
      <c r="C96">
        <v>2040</v>
      </c>
      <c r="D96">
        <v>40.28</v>
      </c>
    </row>
    <row r="97" spans="1:4" x14ac:dyDescent="0.25">
      <c r="A97" t="s">
        <v>182</v>
      </c>
      <c r="B97" t="s">
        <v>20</v>
      </c>
      <c r="C97">
        <v>2040</v>
      </c>
      <c r="D97">
        <v>34.090000000000003</v>
      </c>
    </row>
    <row r="98" spans="1:4" x14ac:dyDescent="0.25">
      <c r="A98" t="s">
        <v>341</v>
      </c>
      <c r="B98" t="s">
        <v>20</v>
      </c>
      <c r="C98">
        <v>2040</v>
      </c>
      <c r="D98">
        <v>524.65</v>
      </c>
    </row>
    <row r="99" spans="1:4" x14ac:dyDescent="0.25">
      <c r="A99" t="s">
        <v>101</v>
      </c>
      <c r="B99" t="s">
        <v>20</v>
      </c>
      <c r="C99">
        <v>2040</v>
      </c>
      <c r="D99">
        <v>6.39</v>
      </c>
    </row>
    <row r="100" spans="1:4" x14ac:dyDescent="0.25">
      <c r="A100" t="s">
        <v>110</v>
      </c>
      <c r="B100" t="s">
        <v>20</v>
      </c>
      <c r="C100">
        <v>2040</v>
      </c>
      <c r="D100">
        <v>7.32</v>
      </c>
    </row>
    <row r="101" spans="1:4" x14ac:dyDescent="0.25">
      <c r="A101" t="s">
        <v>91</v>
      </c>
      <c r="B101" t="s">
        <v>20</v>
      </c>
      <c r="C101">
        <v>2040</v>
      </c>
      <c r="D101">
        <v>0.79</v>
      </c>
    </row>
    <row r="102" spans="1:4" x14ac:dyDescent="0.25">
      <c r="A102" t="s">
        <v>118</v>
      </c>
      <c r="B102" t="s">
        <v>20</v>
      </c>
      <c r="C102">
        <v>2040</v>
      </c>
      <c r="D102">
        <v>7.19</v>
      </c>
    </row>
    <row r="103" spans="1:4" x14ac:dyDescent="0.25">
      <c r="A103" t="s">
        <v>34</v>
      </c>
      <c r="B103" t="s">
        <v>20</v>
      </c>
      <c r="C103">
        <v>2040</v>
      </c>
      <c r="D103">
        <v>15.94</v>
      </c>
    </row>
    <row r="104" spans="1:4" x14ac:dyDescent="0.25">
      <c r="A104" t="s">
        <v>171</v>
      </c>
      <c r="B104" t="s">
        <v>20</v>
      </c>
      <c r="C104">
        <v>2040</v>
      </c>
      <c r="D104">
        <v>7.37</v>
      </c>
    </row>
    <row r="105" spans="1:4" x14ac:dyDescent="0.25">
      <c r="A105" t="s">
        <v>174</v>
      </c>
      <c r="B105" t="s">
        <v>20</v>
      </c>
      <c r="C105">
        <v>2040</v>
      </c>
      <c r="D105">
        <v>6.24</v>
      </c>
    </row>
    <row r="106" spans="1:4" x14ac:dyDescent="0.25">
      <c r="A106" t="s">
        <v>168</v>
      </c>
      <c r="B106" t="s">
        <v>20</v>
      </c>
      <c r="C106">
        <v>2040</v>
      </c>
      <c r="D106">
        <v>6.96</v>
      </c>
    </row>
    <row r="107" spans="1:4" x14ac:dyDescent="0.25">
      <c r="A107" t="s">
        <v>48</v>
      </c>
      <c r="B107" t="s">
        <v>20</v>
      </c>
      <c r="C107">
        <v>2040</v>
      </c>
      <c r="D107">
        <v>12.12</v>
      </c>
    </row>
    <row r="108" spans="1:4" x14ac:dyDescent="0.25">
      <c r="A108" t="s">
        <v>322</v>
      </c>
      <c r="B108" t="s">
        <v>20</v>
      </c>
      <c r="C108">
        <v>2040</v>
      </c>
      <c r="D108">
        <v>7.87</v>
      </c>
    </row>
    <row r="109" spans="1:4" x14ac:dyDescent="0.25">
      <c r="A109" t="s">
        <v>329</v>
      </c>
      <c r="B109" t="s">
        <v>20</v>
      </c>
      <c r="C109">
        <v>2040</v>
      </c>
      <c r="D109">
        <v>17.899999999999999</v>
      </c>
    </row>
    <row r="110" spans="1:4" x14ac:dyDescent="0.25">
      <c r="A110" t="s">
        <v>163</v>
      </c>
      <c r="B110" t="s">
        <v>20</v>
      </c>
      <c r="C110">
        <v>2040</v>
      </c>
      <c r="D110">
        <v>5.53</v>
      </c>
    </row>
    <row r="111" spans="1:4" x14ac:dyDescent="0.25">
      <c r="A111" t="s">
        <v>325</v>
      </c>
      <c r="B111" t="s">
        <v>20</v>
      </c>
      <c r="C111">
        <v>2040</v>
      </c>
      <c r="D111">
        <v>16.52</v>
      </c>
    </row>
    <row r="112" spans="1:4" x14ac:dyDescent="0.25">
      <c r="A112" t="s">
        <v>326</v>
      </c>
      <c r="B112" t="s">
        <v>20</v>
      </c>
      <c r="C112">
        <v>2040</v>
      </c>
      <c r="D112">
        <v>14.76</v>
      </c>
    </row>
    <row r="113" spans="1:4" x14ac:dyDescent="0.25">
      <c r="A113" t="s">
        <v>154</v>
      </c>
      <c r="B113" t="s">
        <v>20</v>
      </c>
      <c r="C113">
        <v>2040</v>
      </c>
      <c r="D113">
        <v>9.4600000000000009</v>
      </c>
    </row>
    <row r="114" spans="1:4" x14ac:dyDescent="0.25">
      <c r="A114" t="s">
        <v>330</v>
      </c>
      <c r="B114" t="s">
        <v>20</v>
      </c>
      <c r="C114">
        <v>2040</v>
      </c>
      <c r="D114">
        <v>21.3</v>
      </c>
    </row>
    <row r="115" spans="1:4" x14ac:dyDescent="0.25">
      <c r="A115" t="s">
        <v>66</v>
      </c>
      <c r="B115" t="s">
        <v>36</v>
      </c>
      <c r="C115">
        <v>2040</v>
      </c>
      <c r="D115">
        <v>2.65</v>
      </c>
    </row>
    <row r="116" spans="1:4" x14ac:dyDescent="0.25">
      <c r="A116" t="s">
        <v>41</v>
      </c>
      <c r="B116" t="s">
        <v>36</v>
      </c>
      <c r="C116">
        <v>2040</v>
      </c>
      <c r="D116">
        <v>2.5</v>
      </c>
    </row>
    <row r="117" spans="1:4" x14ac:dyDescent="0.25">
      <c r="A117" t="s">
        <v>27</v>
      </c>
      <c r="B117" t="s">
        <v>36</v>
      </c>
      <c r="C117">
        <v>2040</v>
      </c>
      <c r="D117">
        <v>16.09</v>
      </c>
    </row>
    <row r="118" spans="1:4" x14ac:dyDescent="0.25">
      <c r="A118" t="s">
        <v>54</v>
      </c>
      <c r="B118" t="s">
        <v>36</v>
      </c>
      <c r="C118">
        <v>2040</v>
      </c>
      <c r="D118">
        <v>10.78</v>
      </c>
    </row>
    <row r="119" spans="1:4" x14ac:dyDescent="0.25">
      <c r="A119" t="s">
        <v>44</v>
      </c>
      <c r="B119" t="s">
        <v>20</v>
      </c>
      <c r="C119">
        <v>2035</v>
      </c>
      <c r="D119">
        <v>11.6</v>
      </c>
    </row>
    <row r="120" spans="1:4" x14ac:dyDescent="0.25">
      <c r="A120" t="s">
        <v>125</v>
      </c>
      <c r="B120" t="s">
        <v>20</v>
      </c>
      <c r="C120">
        <v>2035</v>
      </c>
      <c r="D120">
        <v>29.62</v>
      </c>
    </row>
    <row r="121" spans="1:4" x14ac:dyDescent="0.25">
      <c r="A121" t="s">
        <v>324</v>
      </c>
      <c r="B121" t="s">
        <v>20</v>
      </c>
      <c r="C121">
        <v>2035</v>
      </c>
      <c r="D121">
        <v>20.72</v>
      </c>
    </row>
    <row r="122" spans="1:4" x14ac:dyDescent="0.25">
      <c r="A122" t="s">
        <v>72</v>
      </c>
      <c r="B122" t="s">
        <v>20</v>
      </c>
      <c r="C122">
        <v>2035</v>
      </c>
      <c r="D122">
        <v>7.23</v>
      </c>
    </row>
    <row r="123" spans="1:4" x14ac:dyDescent="0.25">
      <c r="A123" t="s">
        <v>82</v>
      </c>
      <c r="B123" t="s">
        <v>20</v>
      </c>
      <c r="C123">
        <v>2035</v>
      </c>
      <c r="D123">
        <v>6.92</v>
      </c>
    </row>
    <row r="124" spans="1:4" x14ac:dyDescent="0.25">
      <c r="A124" t="s">
        <v>321</v>
      </c>
      <c r="B124" t="s">
        <v>20</v>
      </c>
      <c r="C124">
        <v>2035</v>
      </c>
      <c r="D124">
        <v>10.7</v>
      </c>
    </row>
    <row r="125" spans="1:4" x14ac:dyDescent="0.25">
      <c r="A125" t="s">
        <v>69</v>
      </c>
      <c r="B125" t="s">
        <v>20</v>
      </c>
      <c r="C125">
        <v>2035</v>
      </c>
      <c r="D125">
        <v>16.73</v>
      </c>
    </row>
    <row r="126" spans="1:4" x14ac:dyDescent="0.25">
      <c r="A126" t="s">
        <v>331</v>
      </c>
      <c r="B126" t="s">
        <v>20</v>
      </c>
      <c r="C126">
        <v>2035</v>
      </c>
      <c r="D126">
        <v>46.99</v>
      </c>
    </row>
    <row r="127" spans="1:4" x14ac:dyDescent="0.25">
      <c r="A127" t="s">
        <v>150</v>
      </c>
      <c r="B127" t="s">
        <v>20</v>
      </c>
      <c r="C127">
        <v>2035</v>
      </c>
      <c r="D127">
        <v>1.24</v>
      </c>
    </row>
    <row r="128" spans="1:4" x14ac:dyDescent="0.25">
      <c r="A128" t="s">
        <v>186</v>
      </c>
      <c r="B128" t="s">
        <v>20</v>
      </c>
      <c r="C128">
        <v>2035</v>
      </c>
      <c r="D128">
        <v>4.5</v>
      </c>
    </row>
    <row r="129" spans="1:4" x14ac:dyDescent="0.25">
      <c r="A129" t="s">
        <v>140</v>
      </c>
      <c r="B129" t="s">
        <v>20</v>
      </c>
      <c r="C129">
        <v>2035</v>
      </c>
      <c r="D129">
        <v>6.34</v>
      </c>
    </row>
    <row r="130" spans="1:4" x14ac:dyDescent="0.25">
      <c r="A130" t="s">
        <v>323</v>
      </c>
      <c r="B130" t="s">
        <v>20</v>
      </c>
      <c r="C130">
        <v>2035</v>
      </c>
      <c r="D130">
        <v>11.6</v>
      </c>
    </row>
    <row r="131" spans="1:4" x14ac:dyDescent="0.25">
      <c r="A131" t="s">
        <v>61</v>
      </c>
      <c r="B131" t="s">
        <v>20</v>
      </c>
      <c r="C131">
        <v>2035</v>
      </c>
      <c r="D131">
        <v>6.48</v>
      </c>
    </row>
    <row r="132" spans="1:4" x14ac:dyDescent="0.25">
      <c r="A132" t="s">
        <v>147</v>
      </c>
      <c r="B132" t="s">
        <v>20</v>
      </c>
      <c r="C132">
        <v>2035</v>
      </c>
      <c r="D132">
        <v>275122.09999999998</v>
      </c>
    </row>
    <row r="133" spans="1:4" x14ac:dyDescent="0.25">
      <c r="A133" t="s">
        <v>179</v>
      </c>
      <c r="B133" t="s">
        <v>20</v>
      </c>
      <c r="C133">
        <v>2035</v>
      </c>
      <c r="D133">
        <v>13.17</v>
      </c>
    </row>
    <row r="134" spans="1:4" x14ac:dyDescent="0.25">
      <c r="A134" t="s">
        <v>327</v>
      </c>
      <c r="B134" t="s">
        <v>20</v>
      </c>
      <c r="C134">
        <v>2035</v>
      </c>
      <c r="D134">
        <v>59.48</v>
      </c>
    </row>
    <row r="135" spans="1:4" x14ac:dyDescent="0.25">
      <c r="A135" t="s">
        <v>328</v>
      </c>
      <c r="B135" t="s">
        <v>20</v>
      </c>
      <c r="C135">
        <v>2035</v>
      </c>
      <c r="D135">
        <v>39.85</v>
      </c>
    </row>
    <row r="136" spans="1:4" x14ac:dyDescent="0.25">
      <c r="A136" t="s">
        <v>182</v>
      </c>
      <c r="B136" t="s">
        <v>20</v>
      </c>
      <c r="C136">
        <v>2035</v>
      </c>
      <c r="D136">
        <v>35.01</v>
      </c>
    </row>
    <row r="137" spans="1:4" x14ac:dyDescent="0.25">
      <c r="A137" t="s">
        <v>341</v>
      </c>
      <c r="B137" t="s">
        <v>20</v>
      </c>
      <c r="C137">
        <v>2035</v>
      </c>
      <c r="D137">
        <v>524.65</v>
      </c>
    </row>
    <row r="138" spans="1:4" x14ac:dyDescent="0.25">
      <c r="A138" t="s">
        <v>101</v>
      </c>
      <c r="B138" t="s">
        <v>20</v>
      </c>
      <c r="C138">
        <v>2035</v>
      </c>
      <c r="D138">
        <v>6.41</v>
      </c>
    </row>
    <row r="139" spans="1:4" x14ac:dyDescent="0.25">
      <c r="A139" t="s">
        <v>110</v>
      </c>
      <c r="B139" t="s">
        <v>20</v>
      </c>
      <c r="C139">
        <v>2035</v>
      </c>
      <c r="D139">
        <v>7.35</v>
      </c>
    </row>
    <row r="140" spans="1:4" x14ac:dyDescent="0.25">
      <c r="A140" t="s">
        <v>91</v>
      </c>
      <c r="B140" t="s">
        <v>20</v>
      </c>
      <c r="C140">
        <v>2035</v>
      </c>
      <c r="D140">
        <v>0.73</v>
      </c>
    </row>
    <row r="141" spans="1:4" x14ac:dyDescent="0.25">
      <c r="A141" t="s">
        <v>118</v>
      </c>
      <c r="B141" t="s">
        <v>20</v>
      </c>
      <c r="C141">
        <v>2035</v>
      </c>
      <c r="D141">
        <v>7.6</v>
      </c>
    </row>
    <row r="142" spans="1:4" x14ac:dyDescent="0.25">
      <c r="A142" t="s">
        <v>34</v>
      </c>
      <c r="B142" t="s">
        <v>20</v>
      </c>
      <c r="C142">
        <v>2035</v>
      </c>
      <c r="D142">
        <v>25.24</v>
      </c>
    </row>
    <row r="143" spans="1:4" x14ac:dyDescent="0.25">
      <c r="A143" t="s">
        <v>171</v>
      </c>
      <c r="B143" t="s">
        <v>20</v>
      </c>
      <c r="C143">
        <v>2035</v>
      </c>
      <c r="D143">
        <v>12.09</v>
      </c>
    </row>
    <row r="144" spans="1:4" x14ac:dyDescent="0.25">
      <c r="A144" t="s">
        <v>174</v>
      </c>
      <c r="B144" t="s">
        <v>20</v>
      </c>
      <c r="C144">
        <v>2035</v>
      </c>
      <c r="D144">
        <v>8.3699999999999992</v>
      </c>
    </row>
    <row r="145" spans="1:4" x14ac:dyDescent="0.25">
      <c r="A145" t="s">
        <v>168</v>
      </c>
      <c r="B145" t="s">
        <v>20</v>
      </c>
      <c r="C145">
        <v>2035</v>
      </c>
      <c r="D145">
        <v>7.33</v>
      </c>
    </row>
    <row r="146" spans="1:4" x14ac:dyDescent="0.25">
      <c r="A146" t="s">
        <v>48</v>
      </c>
      <c r="B146" t="s">
        <v>20</v>
      </c>
      <c r="C146">
        <v>2035</v>
      </c>
      <c r="D146">
        <v>12.13</v>
      </c>
    </row>
    <row r="147" spans="1:4" x14ac:dyDescent="0.25">
      <c r="A147" t="s">
        <v>322</v>
      </c>
      <c r="B147" t="s">
        <v>20</v>
      </c>
      <c r="C147">
        <v>2035</v>
      </c>
      <c r="D147">
        <v>7.88</v>
      </c>
    </row>
    <row r="148" spans="1:4" x14ac:dyDescent="0.25">
      <c r="A148" t="s">
        <v>329</v>
      </c>
      <c r="B148" t="s">
        <v>20</v>
      </c>
      <c r="C148">
        <v>2035</v>
      </c>
      <c r="D148">
        <v>18.22</v>
      </c>
    </row>
    <row r="149" spans="1:4" x14ac:dyDescent="0.25">
      <c r="A149" t="s">
        <v>163</v>
      </c>
      <c r="B149" t="s">
        <v>20</v>
      </c>
      <c r="C149">
        <v>2035</v>
      </c>
      <c r="D149">
        <v>6.55</v>
      </c>
    </row>
    <row r="150" spans="1:4" x14ac:dyDescent="0.25">
      <c r="A150" t="s">
        <v>325</v>
      </c>
      <c r="B150" t="s">
        <v>20</v>
      </c>
      <c r="C150">
        <v>2035</v>
      </c>
      <c r="D150">
        <v>17.95</v>
      </c>
    </row>
    <row r="151" spans="1:4" x14ac:dyDescent="0.25">
      <c r="A151" t="s">
        <v>326</v>
      </c>
      <c r="B151" t="s">
        <v>20</v>
      </c>
      <c r="C151">
        <v>2035</v>
      </c>
      <c r="D151">
        <v>15.87</v>
      </c>
    </row>
    <row r="152" spans="1:4" x14ac:dyDescent="0.25">
      <c r="A152" t="s">
        <v>154</v>
      </c>
      <c r="B152" t="s">
        <v>20</v>
      </c>
      <c r="C152">
        <v>2035</v>
      </c>
      <c r="D152">
        <v>9.42</v>
      </c>
    </row>
    <row r="153" spans="1:4" x14ac:dyDescent="0.25">
      <c r="A153" t="s">
        <v>330</v>
      </c>
      <c r="B153" t="s">
        <v>20</v>
      </c>
      <c r="C153">
        <v>2035</v>
      </c>
      <c r="D153">
        <v>25.06</v>
      </c>
    </row>
    <row r="154" spans="1:4" x14ac:dyDescent="0.25">
      <c r="A154" t="s">
        <v>66</v>
      </c>
      <c r="B154" t="s">
        <v>36</v>
      </c>
      <c r="C154">
        <v>2035</v>
      </c>
      <c r="D154">
        <v>2.84</v>
      </c>
    </row>
    <row r="155" spans="1:4" x14ac:dyDescent="0.25">
      <c r="A155" t="s">
        <v>41</v>
      </c>
      <c r="B155" t="s">
        <v>36</v>
      </c>
      <c r="C155">
        <v>2035</v>
      </c>
      <c r="D155">
        <v>2.5299999999999998</v>
      </c>
    </row>
    <row r="156" spans="1:4" x14ac:dyDescent="0.25">
      <c r="A156" t="s">
        <v>27</v>
      </c>
      <c r="B156" t="s">
        <v>36</v>
      </c>
      <c r="C156">
        <v>2035</v>
      </c>
      <c r="D156">
        <v>18.04</v>
      </c>
    </row>
    <row r="157" spans="1:4" x14ac:dyDescent="0.25">
      <c r="A157" t="s">
        <v>54</v>
      </c>
      <c r="B157" t="s">
        <v>36</v>
      </c>
      <c r="C157">
        <v>2035</v>
      </c>
      <c r="D157">
        <v>19.79</v>
      </c>
    </row>
    <row r="158" spans="1:4" x14ac:dyDescent="0.25">
      <c r="A158" t="s">
        <v>44</v>
      </c>
      <c r="B158" t="s">
        <v>20</v>
      </c>
      <c r="C158">
        <v>2030</v>
      </c>
      <c r="D158">
        <v>10.73</v>
      </c>
    </row>
    <row r="159" spans="1:4" x14ac:dyDescent="0.25">
      <c r="A159" t="s">
        <v>125</v>
      </c>
      <c r="B159" t="s">
        <v>20</v>
      </c>
      <c r="C159">
        <v>2030</v>
      </c>
      <c r="D159">
        <v>17.84</v>
      </c>
    </row>
    <row r="160" spans="1:4" x14ac:dyDescent="0.25">
      <c r="A160" t="s">
        <v>324</v>
      </c>
      <c r="B160" t="s">
        <v>20</v>
      </c>
      <c r="C160">
        <v>2030</v>
      </c>
      <c r="D160">
        <v>19.18</v>
      </c>
    </row>
    <row r="161" spans="1:4" x14ac:dyDescent="0.25">
      <c r="A161" t="s">
        <v>72</v>
      </c>
      <c r="B161" t="s">
        <v>20</v>
      </c>
      <c r="C161">
        <v>2030</v>
      </c>
      <c r="D161">
        <v>6.08</v>
      </c>
    </row>
    <row r="162" spans="1:4" x14ac:dyDescent="0.25">
      <c r="A162" t="s">
        <v>82</v>
      </c>
      <c r="B162" t="s">
        <v>20</v>
      </c>
      <c r="C162">
        <v>2030</v>
      </c>
      <c r="D162">
        <v>6.78</v>
      </c>
    </row>
    <row r="163" spans="1:4" x14ac:dyDescent="0.25">
      <c r="A163" t="s">
        <v>321</v>
      </c>
      <c r="B163" t="s">
        <v>20</v>
      </c>
      <c r="C163">
        <v>2030</v>
      </c>
      <c r="D163">
        <v>9.94</v>
      </c>
    </row>
    <row r="164" spans="1:4" x14ac:dyDescent="0.25">
      <c r="A164" t="s">
        <v>69</v>
      </c>
      <c r="B164" t="s">
        <v>20</v>
      </c>
      <c r="C164">
        <v>2030</v>
      </c>
      <c r="D164">
        <v>16.96</v>
      </c>
    </row>
    <row r="165" spans="1:4" x14ac:dyDescent="0.25">
      <c r="A165" t="s">
        <v>331</v>
      </c>
      <c r="B165" t="s">
        <v>20</v>
      </c>
      <c r="C165">
        <v>2030</v>
      </c>
      <c r="D165">
        <v>47.24</v>
      </c>
    </row>
    <row r="166" spans="1:4" x14ac:dyDescent="0.25">
      <c r="A166" t="s">
        <v>150</v>
      </c>
      <c r="B166" t="s">
        <v>20</v>
      </c>
      <c r="C166">
        <v>2030</v>
      </c>
      <c r="D166">
        <v>1.36</v>
      </c>
    </row>
    <row r="167" spans="1:4" x14ac:dyDescent="0.25">
      <c r="A167" t="s">
        <v>186</v>
      </c>
      <c r="B167" t="s">
        <v>20</v>
      </c>
      <c r="C167">
        <v>2030</v>
      </c>
      <c r="D167">
        <v>4.3899999999999997</v>
      </c>
    </row>
    <row r="168" spans="1:4" x14ac:dyDescent="0.25">
      <c r="A168" t="s">
        <v>140</v>
      </c>
      <c r="B168" t="s">
        <v>20</v>
      </c>
      <c r="C168">
        <v>2030</v>
      </c>
      <c r="D168">
        <v>6.73</v>
      </c>
    </row>
    <row r="169" spans="1:4" x14ac:dyDescent="0.25">
      <c r="A169" t="s">
        <v>323</v>
      </c>
      <c r="B169" t="s">
        <v>20</v>
      </c>
      <c r="C169">
        <v>2030</v>
      </c>
      <c r="D169">
        <v>8.92</v>
      </c>
    </row>
    <row r="170" spans="1:4" x14ac:dyDescent="0.25">
      <c r="A170" t="s">
        <v>61</v>
      </c>
      <c r="B170" t="s">
        <v>20</v>
      </c>
      <c r="C170">
        <v>2030</v>
      </c>
      <c r="D170">
        <v>6.59</v>
      </c>
    </row>
    <row r="171" spans="1:4" x14ac:dyDescent="0.25">
      <c r="A171" t="s">
        <v>147</v>
      </c>
      <c r="B171" t="s">
        <v>20</v>
      </c>
      <c r="C171">
        <v>2030</v>
      </c>
      <c r="D171">
        <v>614731.75</v>
      </c>
    </row>
    <row r="172" spans="1:4" x14ac:dyDescent="0.25">
      <c r="A172" t="s">
        <v>179</v>
      </c>
      <c r="B172" t="s">
        <v>20</v>
      </c>
      <c r="C172">
        <v>2030</v>
      </c>
      <c r="D172">
        <v>13.17</v>
      </c>
    </row>
    <row r="173" spans="1:4" x14ac:dyDescent="0.25">
      <c r="A173" t="s">
        <v>327</v>
      </c>
      <c r="B173" t="s">
        <v>20</v>
      </c>
      <c r="C173">
        <v>2030</v>
      </c>
      <c r="D173">
        <v>52.12</v>
      </c>
    </row>
    <row r="174" spans="1:4" x14ac:dyDescent="0.25">
      <c r="A174" t="s">
        <v>328</v>
      </c>
      <c r="B174" t="s">
        <v>20</v>
      </c>
      <c r="C174">
        <v>2030</v>
      </c>
      <c r="D174">
        <v>35.549999999999997</v>
      </c>
    </row>
    <row r="175" spans="1:4" x14ac:dyDescent="0.25">
      <c r="A175" t="s">
        <v>182</v>
      </c>
      <c r="B175" t="s">
        <v>20</v>
      </c>
      <c r="C175">
        <v>2030</v>
      </c>
      <c r="D175">
        <v>35.01</v>
      </c>
    </row>
    <row r="176" spans="1:4" x14ac:dyDescent="0.25">
      <c r="A176" t="s">
        <v>341</v>
      </c>
      <c r="B176" t="s">
        <v>20</v>
      </c>
      <c r="C176">
        <v>2030</v>
      </c>
      <c r="D176">
        <v>524.65</v>
      </c>
    </row>
    <row r="177" spans="1:4" x14ac:dyDescent="0.25">
      <c r="A177" t="s">
        <v>101</v>
      </c>
      <c r="B177" t="s">
        <v>20</v>
      </c>
      <c r="C177">
        <v>2030</v>
      </c>
      <c r="D177">
        <v>6.43</v>
      </c>
    </row>
    <row r="178" spans="1:4" x14ac:dyDescent="0.25">
      <c r="A178" t="s">
        <v>110</v>
      </c>
      <c r="B178" t="s">
        <v>20</v>
      </c>
      <c r="C178">
        <v>2030</v>
      </c>
      <c r="D178">
        <v>7.38</v>
      </c>
    </row>
    <row r="179" spans="1:4" x14ac:dyDescent="0.25">
      <c r="A179" t="s">
        <v>91</v>
      </c>
      <c r="B179" t="s">
        <v>20</v>
      </c>
      <c r="C179">
        <v>2030</v>
      </c>
      <c r="D179">
        <v>0.67</v>
      </c>
    </row>
    <row r="180" spans="1:4" x14ac:dyDescent="0.25">
      <c r="A180" t="s">
        <v>118</v>
      </c>
      <c r="B180" t="s">
        <v>20</v>
      </c>
      <c r="C180">
        <v>2030</v>
      </c>
      <c r="D180">
        <v>7.56</v>
      </c>
    </row>
    <row r="181" spans="1:4" x14ac:dyDescent="0.25">
      <c r="A181" t="s">
        <v>34</v>
      </c>
      <c r="B181" t="s">
        <v>20</v>
      </c>
      <c r="C181">
        <v>2030</v>
      </c>
      <c r="D181">
        <v>25.09</v>
      </c>
    </row>
    <row r="182" spans="1:4" x14ac:dyDescent="0.25">
      <c r="A182" t="s">
        <v>171</v>
      </c>
      <c r="B182" t="s">
        <v>20</v>
      </c>
      <c r="C182">
        <v>2030</v>
      </c>
      <c r="D182">
        <v>12.51</v>
      </c>
    </row>
    <row r="183" spans="1:4" x14ac:dyDescent="0.25">
      <c r="A183" t="s">
        <v>174</v>
      </c>
      <c r="B183" t="s">
        <v>20</v>
      </c>
      <c r="C183">
        <v>2030</v>
      </c>
      <c r="D183">
        <v>9.1999999999999993</v>
      </c>
    </row>
    <row r="184" spans="1:4" x14ac:dyDescent="0.25">
      <c r="A184" t="s">
        <v>168</v>
      </c>
      <c r="B184" t="s">
        <v>20</v>
      </c>
      <c r="C184">
        <v>2030</v>
      </c>
      <c r="D184">
        <v>7.56</v>
      </c>
    </row>
    <row r="185" spans="1:4" x14ac:dyDescent="0.25">
      <c r="A185" t="s">
        <v>48</v>
      </c>
      <c r="B185" t="s">
        <v>20</v>
      </c>
      <c r="C185">
        <v>2030</v>
      </c>
      <c r="D185">
        <v>22.61</v>
      </c>
    </row>
    <row r="186" spans="1:4" x14ac:dyDescent="0.25">
      <c r="A186" t="s">
        <v>322</v>
      </c>
      <c r="B186" t="s">
        <v>20</v>
      </c>
      <c r="C186">
        <v>2030</v>
      </c>
      <c r="D186">
        <v>7.73</v>
      </c>
    </row>
    <row r="187" spans="1:4" x14ac:dyDescent="0.25">
      <c r="A187" t="s">
        <v>329</v>
      </c>
      <c r="B187" t="s">
        <v>20</v>
      </c>
      <c r="C187">
        <v>2030</v>
      </c>
      <c r="D187">
        <v>18.489999999999998</v>
      </c>
    </row>
    <row r="188" spans="1:4" x14ac:dyDescent="0.25">
      <c r="A188" t="s">
        <v>163</v>
      </c>
      <c r="B188" t="s">
        <v>20</v>
      </c>
      <c r="C188">
        <v>2030</v>
      </c>
      <c r="D188">
        <v>6.55</v>
      </c>
    </row>
    <row r="189" spans="1:4" x14ac:dyDescent="0.25">
      <c r="A189" t="s">
        <v>325</v>
      </c>
      <c r="B189" t="s">
        <v>20</v>
      </c>
      <c r="C189">
        <v>2030</v>
      </c>
      <c r="D189">
        <v>13.63</v>
      </c>
    </row>
    <row r="190" spans="1:4" x14ac:dyDescent="0.25">
      <c r="A190" t="s">
        <v>326</v>
      </c>
      <c r="B190" t="s">
        <v>20</v>
      </c>
      <c r="C190">
        <v>2030</v>
      </c>
      <c r="D190">
        <v>12.1</v>
      </c>
    </row>
    <row r="191" spans="1:4" x14ac:dyDescent="0.25">
      <c r="A191" t="s">
        <v>154</v>
      </c>
      <c r="B191" t="s">
        <v>20</v>
      </c>
      <c r="C191">
        <v>2030</v>
      </c>
      <c r="D191">
        <v>9.5399999999999991</v>
      </c>
    </row>
    <row r="192" spans="1:4" x14ac:dyDescent="0.25">
      <c r="A192" t="s">
        <v>330</v>
      </c>
      <c r="B192" t="s">
        <v>20</v>
      </c>
      <c r="C192">
        <v>2030</v>
      </c>
      <c r="D192">
        <v>28.79</v>
      </c>
    </row>
    <row r="193" spans="1:4" x14ac:dyDescent="0.25">
      <c r="A193" t="s">
        <v>66</v>
      </c>
      <c r="B193" t="s">
        <v>36</v>
      </c>
      <c r="C193">
        <v>2030</v>
      </c>
      <c r="D193">
        <v>3.12</v>
      </c>
    </row>
    <row r="194" spans="1:4" x14ac:dyDescent="0.25">
      <c r="A194" t="s">
        <v>41</v>
      </c>
      <c r="B194" t="s">
        <v>36</v>
      </c>
      <c r="C194">
        <v>2030</v>
      </c>
      <c r="D194">
        <v>2.5299999999999998</v>
      </c>
    </row>
    <row r="195" spans="1:4" x14ac:dyDescent="0.25">
      <c r="A195" t="s">
        <v>27</v>
      </c>
      <c r="B195" t="s">
        <v>36</v>
      </c>
      <c r="C195">
        <v>2030</v>
      </c>
      <c r="D195">
        <v>102820.64</v>
      </c>
    </row>
    <row r="196" spans="1:4" x14ac:dyDescent="0.25">
      <c r="A196" t="s">
        <v>54</v>
      </c>
      <c r="B196" t="s">
        <v>36</v>
      </c>
      <c r="C196">
        <v>2030</v>
      </c>
      <c r="D196">
        <v>8.2899999999999991</v>
      </c>
    </row>
    <row r="197" spans="1:4" x14ac:dyDescent="0.25">
      <c r="A197" t="s">
        <v>44</v>
      </c>
      <c r="B197" t="s">
        <v>20</v>
      </c>
      <c r="C197">
        <v>2025</v>
      </c>
      <c r="D197">
        <v>10.24</v>
      </c>
    </row>
    <row r="198" spans="1:4" x14ac:dyDescent="0.25">
      <c r="A198" t="s">
        <v>125</v>
      </c>
      <c r="B198" t="s">
        <v>20</v>
      </c>
      <c r="C198">
        <v>2025</v>
      </c>
      <c r="D198">
        <v>4.96</v>
      </c>
    </row>
    <row r="199" spans="1:4" x14ac:dyDescent="0.25">
      <c r="A199" t="s">
        <v>324</v>
      </c>
      <c r="B199" t="s">
        <v>20</v>
      </c>
      <c r="C199">
        <v>2025</v>
      </c>
      <c r="D199">
        <v>17.45</v>
      </c>
    </row>
    <row r="200" spans="1:4" x14ac:dyDescent="0.25">
      <c r="A200" t="s">
        <v>72</v>
      </c>
      <c r="B200" t="s">
        <v>20</v>
      </c>
      <c r="C200">
        <v>2025</v>
      </c>
      <c r="D200">
        <v>5.33</v>
      </c>
    </row>
    <row r="201" spans="1:4" x14ac:dyDescent="0.25">
      <c r="A201" t="s">
        <v>82</v>
      </c>
      <c r="B201" t="s">
        <v>20</v>
      </c>
      <c r="C201">
        <v>2025</v>
      </c>
      <c r="D201">
        <v>6.81</v>
      </c>
    </row>
    <row r="202" spans="1:4" x14ac:dyDescent="0.25">
      <c r="A202" t="s">
        <v>321</v>
      </c>
      <c r="B202" t="s">
        <v>20</v>
      </c>
      <c r="C202">
        <v>2025</v>
      </c>
      <c r="D202">
        <v>9.33</v>
      </c>
    </row>
    <row r="203" spans="1:4" x14ac:dyDescent="0.25">
      <c r="A203" t="s">
        <v>69</v>
      </c>
      <c r="B203" t="s">
        <v>20</v>
      </c>
      <c r="C203">
        <v>2025</v>
      </c>
      <c r="D203">
        <v>17.12</v>
      </c>
    </row>
    <row r="204" spans="1:4" x14ac:dyDescent="0.25">
      <c r="A204" t="s">
        <v>331</v>
      </c>
      <c r="B204" t="s">
        <v>20</v>
      </c>
      <c r="C204">
        <v>2025</v>
      </c>
      <c r="D204">
        <v>47.48</v>
      </c>
    </row>
    <row r="205" spans="1:4" x14ac:dyDescent="0.25">
      <c r="A205" t="s">
        <v>150</v>
      </c>
      <c r="B205" t="s">
        <v>20</v>
      </c>
      <c r="C205">
        <v>2025</v>
      </c>
      <c r="D205">
        <v>1.29</v>
      </c>
    </row>
    <row r="206" spans="1:4" x14ac:dyDescent="0.25">
      <c r="A206" t="s">
        <v>186</v>
      </c>
      <c r="B206" t="s">
        <v>20</v>
      </c>
      <c r="C206">
        <v>2025</v>
      </c>
      <c r="D206">
        <v>4.28</v>
      </c>
    </row>
    <row r="207" spans="1:4" x14ac:dyDescent="0.25">
      <c r="A207" t="s">
        <v>140</v>
      </c>
      <c r="B207" t="s">
        <v>20</v>
      </c>
      <c r="C207">
        <v>2025</v>
      </c>
      <c r="D207">
        <v>6.82</v>
      </c>
    </row>
    <row r="208" spans="1:4" x14ac:dyDescent="0.25">
      <c r="A208" t="s">
        <v>323</v>
      </c>
      <c r="B208" t="s">
        <v>20</v>
      </c>
      <c r="C208">
        <v>2025</v>
      </c>
      <c r="D208">
        <v>8.9</v>
      </c>
    </row>
    <row r="209" spans="1:4" x14ac:dyDescent="0.25">
      <c r="A209" t="s">
        <v>61</v>
      </c>
      <c r="B209" t="s">
        <v>20</v>
      </c>
      <c r="C209">
        <v>2025</v>
      </c>
      <c r="D209">
        <v>6.66</v>
      </c>
    </row>
    <row r="210" spans="1:4" x14ac:dyDescent="0.25">
      <c r="A210" t="s">
        <v>147</v>
      </c>
      <c r="B210" t="s">
        <v>20</v>
      </c>
      <c r="C210">
        <v>2025</v>
      </c>
      <c r="D210">
        <v>1497468.16</v>
      </c>
    </row>
    <row r="211" spans="1:4" x14ac:dyDescent="0.25">
      <c r="A211" t="s">
        <v>179</v>
      </c>
      <c r="B211" t="s">
        <v>20</v>
      </c>
      <c r="C211">
        <v>2025</v>
      </c>
      <c r="D211">
        <v>13.17</v>
      </c>
    </row>
    <row r="212" spans="1:4" x14ac:dyDescent="0.25">
      <c r="A212" t="s">
        <v>327</v>
      </c>
      <c r="B212" t="s">
        <v>20</v>
      </c>
      <c r="C212">
        <v>2025</v>
      </c>
      <c r="D212">
        <v>44.65</v>
      </c>
    </row>
    <row r="213" spans="1:4" x14ac:dyDescent="0.25">
      <c r="A213" t="s">
        <v>328</v>
      </c>
      <c r="B213" t="s">
        <v>20</v>
      </c>
      <c r="C213">
        <v>2025</v>
      </c>
      <c r="D213">
        <v>33.28</v>
      </c>
    </row>
    <row r="214" spans="1:4" x14ac:dyDescent="0.25">
      <c r="A214" t="s">
        <v>182</v>
      </c>
      <c r="B214" t="s">
        <v>20</v>
      </c>
      <c r="C214">
        <v>2025</v>
      </c>
      <c r="D214">
        <v>35.01</v>
      </c>
    </row>
    <row r="215" spans="1:4" x14ac:dyDescent="0.25">
      <c r="A215" t="s">
        <v>341</v>
      </c>
      <c r="B215" t="s">
        <v>20</v>
      </c>
      <c r="C215">
        <v>2025</v>
      </c>
      <c r="D215">
        <v>524.65</v>
      </c>
    </row>
    <row r="216" spans="1:4" x14ac:dyDescent="0.25">
      <c r="A216" t="s">
        <v>101</v>
      </c>
      <c r="B216" t="s">
        <v>20</v>
      </c>
      <c r="C216">
        <v>2025</v>
      </c>
      <c r="D216">
        <v>6.46</v>
      </c>
    </row>
    <row r="217" spans="1:4" x14ac:dyDescent="0.25">
      <c r="A217" t="s">
        <v>110</v>
      </c>
      <c r="B217" t="s">
        <v>20</v>
      </c>
      <c r="C217">
        <v>2025</v>
      </c>
      <c r="D217">
        <v>7.41</v>
      </c>
    </row>
    <row r="218" spans="1:4" x14ac:dyDescent="0.25">
      <c r="A218" t="s">
        <v>91</v>
      </c>
      <c r="B218" t="s">
        <v>20</v>
      </c>
      <c r="C218">
        <v>2025</v>
      </c>
      <c r="D218">
        <v>0.6</v>
      </c>
    </row>
    <row r="219" spans="1:4" x14ac:dyDescent="0.25">
      <c r="A219" t="s">
        <v>118</v>
      </c>
      <c r="B219" t="s">
        <v>20</v>
      </c>
      <c r="C219">
        <v>2025</v>
      </c>
      <c r="D219">
        <v>7.51</v>
      </c>
    </row>
    <row r="220" spans="1:4" x14ac:dyDescent="0.25">
      <c r="A220" t="s">
        <v>34</v>
      </c>
      <c r="B220" t="s">
        <v>20</v>
      </c>
      <c r="C220">
        <v>2025</v>
      </c>
      <c r="D220">
        <v>10.49</v>
      </c>
    </row>
    <row r="221" spans="1:4" x14ac:dyDescent="0.25">
      <c r="A221" t="s">
        <v>171</v>
      </c>
      <c r="B221" t="s">
        <v>20</v>
      </c>
      <c r="C221">
        <v>2025</v>
      </c>
      <c r="D221">
        <v>12.13</v>
      </c>
    </row>
    <row r="222" spans="1:4" x14ac:dyDescent="0.25">
      <c r="A222" t="s">
        <v>174</v>
      </c>
      <c r="B222" t="s">
        <v>20</v>
      </c>
      <c r="C222">
        <v>2025</v>
      </c>
      <c r="D222">
        <v>9.89</v>
      </c>
    </row>
    <row r="223" spans="1:4" x14ac:dyDescent="0.25">
      <c r="A223" t="s">
        <v>168</v>
      </c>
      <c r="B223" t="s">
        <v>20</v>
      </c>
      <c r="C223">
        <v>2025</v>
      </c>
      <c r="D223">
        <v>7.02</v>
      </c>
    </row>
    <row r="224" spans="1:4" x14ac:dyDescent="0.25">
      <c r="A224" t="s">
        <v>48</v>
      </c>
      <c r="B224" t="s">
        <v>20</v>
      </c>
      <c r="C224">
        <v>2025</v>
      </c>
      <c r="D224">
        <v>13.26</v>
      </c>
    </row>
    <row r="225" spans="1:4" x14ac:dyDescent="0.25">
      <c r="A225" t="s">
        <v>322</v>
      </c>
      <c r="B225" t="s">
        <v>20</v>
      </c>
      <c r="C225">
        <v>2025</v>
      </c>
      <c r="D225">
        <v>7.43</v>
      </c>
    </row>
    <row r="226" spans="1:4" x14ac:dyDescent="0.25">
      <c r="A226" t="s">
        <v>329</v>
      </c>
      <c r="B226" t="s">
        <v>20</v>
      </c>
      <c r="C226">
        <v>2025</v>
      </c>
      <c r="D226">
        <v>18.739999999999998</v>
      </c>
    </row>
    <row r="227" spans="1:4" x14ac:dyDescent="0.25">
      <c r="A227" t="s">
        <v>163</v>
      </c>
      <c r="B227" t="s">
        <v>20</v>
      </c>
      <c r="C227">
        <v>2025</v>
      </c>
      <c r="D227">
        <v>7.3</v>
      </c>
    </row>
    <row r="228" spans="1:4" x14ac:dyDescent="0.25">
      <c r="A228" t="s">
        <v>325</v>
      </c>
      <c r="B228" t="s">
        <v>20</v>
      </c>
      <c r="C228">
        <v>2025</v>
      </c>
      <c r="D228">
        <v>13.61</v>
      </c>
    </row>
    <row r="229" spans="1:4" x14ac:dyDescent="0.25">
      <c r="A229" t="s">
        <v>326</v>
      </c>
      <c r="B229" t="s">
        <v>20</v>
      </c>
      <c r="C229">
        <v>2025</v>
      </c>
      <c r="D229">
        <v>11.73</v>
      </c>
    </row>
    <row r="230" spans="1:4" x14ac:dyDescent="0.25">
      <c r="A230" t="s">
        <v>154</v>
      </c>
      <c r="B230" t="s">
        <v>20</v>
      </c>
      <c r="C230">
        <v>2025</v>
      </c>
      <c r="D230">
        <v>9.42</v>
      </c>
    </row>
    <row r="231" spans="1:4" x14ac:dyDescent="0.25">
      <c r="A231" t="s">
        <v>330</v>
      </c>
      <c r="B231" t="s">
        <v>20</v>
      </c>
      <c r="C231">
        <v>2025</v>
      </c>
      <c r="D231">
        <v>31.45</v>
      </c>
    </row>
    <row r="232" spans="1:4" x14ac:dyDescent="0.25">
      <c r="A232" t="s">
        <v>66</v>
      </c>
      <c r="B232" t="s">
        <v>36</v>
      </c>
      <c r="C232">
        <v>2025</v>
      </c>
      <c r="D232">
        <v>3.21</v>
      </c>
    </row>
    <row r="233" spans="1:4" x14ac:dyDescent="0.25">
      <c r="A233" t="s">
        <v>41</v>
      </c>
      <c r="B233" t="s">
        <v>36</v>
      </c>
      <c r="C233">
        <v>2025</v>
      </c>
      <c r="D233">
        <v>2.57</v>
      </c>
    </row>
    <row r="234" spans="1:4" x14ac:dyDescent="0.25">
      <c r="A234" t="s">
        <v>27</v>
      </c>
      <c r="B234" t="s">
        <v>36</v>
      </c>
      <c r="C234">
        <v>2025</v>
      </c>
      <c r="D234">
        <v>184335.77</v>
      </c>
    </row>
    <row r="235" spans="1:4" x14ac:dyDescent="0.25">
      <c r="A235" t="s">
        <v>54</v>
      </c>
      <c r="B235" t="s">
        <v>36</v>
      </c>
      <c r="C235">
        <v>2025</v>
      </c>
      <c r="D235">
        <v>6.63</v>
      </c>
    </row>
    <row r="236" spans="1:4" x14ac:dyDescent="0.25">
      <c r="A236" t="s">
        <v>44</v>
      </c>
      <c r="B236" t="s">
        <v>20</v>
      </c>
      <c r="C236">
        <v>2020</v>
      </c>
      <c r="D236">
        <v>15.15</v>
      </c>
    </row>
    <row r="237" spans="1:4" x14ac:dyDescent="0.25">
      <c r="A237" t="s">
        <v>125</v>
      </c>
      <c r="B237" t="s">
        <v>20</v>
      </c>
      <c r="C237">
        <v>2020</v>
      </c>
      <c r="D237">
        <v>10.48</v>
      </c>
    </row>
    <row r="238" spans="1:4" x14ac:dyDescent="0.25">
      <c r="A238" t="s">
        <v>324</v>
      </c>
      <c r="B238" t="s">
        <v>20</v>
      </c>
      <c r="C238">
        <v>2020</v>
      </c>
      <c r="D238">
        <v>16.38</v>
      </c>
    </row>
    <row r="239" spans="1:4" x14ac:dyDescent="0.25">
      <c r="A239" t="s">
        <v>72</v>
      </c>
      <c r="B239" t="s">
        <v>20</v>
      </c>
      <c r="C239">
        <v>2020</v>
      </c>
      <c r="D239">
        <v>4.76</v>
      </c>
    </row>
    <row r="240" spans="1:4" x14ac:dyDescent="0.25">
      <c r="A240" t="s">
        <v>82</v>
      </c>
      <c r="B240" t="s">
        <v>20</v>
      </c>
      <c r="C240">
        <v>2020</v>
      </c>
      <c r="D240">
        <v>6.43</v>
      </c>
    </row>
    <row r="241" spans="1:4" x14ac:dyDescent="0.25">
      <c r="A241" t="s">
        <v>132</v>
      </c>
      <c r="B241" t="s">
        <v>20</v>
      </c>
      <c r="C241">
        <v>2020</v>
      </c>
      <c r="D241">
        <v>0</v>
      </c>
    </row>
    <row r="242" spans="1:4" x14ac:dyDescent="0.25">
      <c r="A242" t="s">
        <v>321</v>
      </c>
      <c r="B242" t="s">
        <v>20</v>
      </c>
      <c r="C242">
        <v>2020</v>
      </c>
      <c r="D242">
        <v>9.07</v>
      </c>
    </row>
    <row r="243" spans="1:4" x14ac:dyDescent="0.25">
      <c r="A243" t="s">
        <v>69</v>
      </c>
      <c r="B243" t="s">
        <v>20</v>
      </c>
      <c r="C243">
        <v>2020</v>
      </c>
      <c r="D243">
        <v>17.260000000000002</v>
      </c>
    </row>
    <row r="244" spans="1:4" x14ac:dyDescent="0.25">
      <c r="A244" t="s">
        <v>331</v>
      </c>
      <c r="B244" t="s">
        <v>20</v>
      </c>
      <c r="C244">
        <v>2020</v>
      </c>
      <c r="D244">
        <v>47.74</v>
      </c>
    </row>
    <row r="245" spans="1:4" x14ac:dyDescent="0.25">
      <c r="A245" t="s">
        <v>150</v>
      </c>
      <c r="B245" t="s">
        <v>20</v>
      </c>
      <c r="C245">
        <v>2020</v>
      </c>
      <c r="D245">
        <v>2.27</v>
      </c>
    </row>
    <row r="246" spans="1:4" x14ac:dyDescent="0.25">
      <c r="A246" t="s">
        <v>186</v>
      </c>
      <c r="B246" t="s">
        <v>20</v>
      </c>
      <c r="C246">
        <v>2020</v>
      </c>
      <c r="D246">
        <v>3.81</v>
      </c>
    </row>
    <row r="247" spans="1:4" x14ac:dyDescent="0.25">
      <c r="A247" t="s">
        <v>140</v>
      </c>
      <c r="B247" t="s">
        <v>20</v>
      </c>
      <c r="C247">
        <v>2020</v>
      </c>
      <c r="D247">
        <v>9.84</v>
      </c>
    </row>
    <row r="248" spans="1:4" x14ac:dyDescent="0.25">
      <c r="A248" t="s">
        <v>323</v>
      </c>
      <c r="B248" t="s">
        <v>20</v>
      </c>
      <c r="C248">
        <v>2020</v>
      </c>
      <c r="D248">
        <v>6.75</v>
      </c>
    </row>
    <row r="249" spans="1:4" x14ac:dyDescent="0.25">
      <c r="A249" t="s">
        <v>61</v>
      </c>
      <c r="B249" t="s">
        <v>20</v>
      </c>
      <c r="C249">
        <v>2020</v>
      </c>
      <c r="D249">
        <v>7.16</v>
      </c>
    </row>
    <row r="250" spans="1:4" x14ac:dyDescent="0.25">
      <c r="A250" t="s">
        <v>147</v>
      </c>
      <c r="B250" t="s">
        <v>20</v>
      </c>
      <c r="C250">
        <v>2020</v>
      </c>
      <c r="D250">
        <v>2050663.45</v>
      </c>
    </row>
    <row r="251" spans="1:4" x14ac:dyDescent="0.25">
      <c r="A251" t="s">
        <v>179</v>
      </c>
      <c r="B251" t="s">
        <v>20</v>
      </c>
      <c r="C251">
        <v>2020</v>
      </c>
      <c r="D251">
        <v>13.17</v>
      </c>
    </row>
    <row r="252" spans="1:4" x14ac:dyDescent="0.25">
      <c r="A252" t="s">
        <v>327</v>
      </c>
      <c r="B252" t="s">
        <v>20</v>
      </c>
      <c r="C252">
        <v>2020</v>
      </c>
      <c r="D252">
        <v>39.799999999999997</v>
      </c>
    </row>
    <row r="253" spans="1:4" x14ac:dyDescent="0.25">
      <c r="A253" t="s">
        <v>328</v>
      </c>
      <c r="B253" t="s">
        <v>20</v>
      </c>
      <c r="C253">
        <v>2020</v>
      </c>
      <c r="D253">
        <v>31.76</v>
      </c>
    </row>
    <row r="254" spans="1:4" x14ac:dyDescent="0.25">
      <c r="A254" t="s">
        <v>182</v>
      </c>
      <c r="B254" t="s">
        <v>20</v>
      </c>
      <c r="C254">
        <v>2020</v>
      </c>
      <c r="D254">
        <v>35.01</v>
      </c>
    </row>
    <row r="255" spans="1:4" x14ac:dyDescent="0.25">
      <c r="A255" t="s">
        <v>341</v>
      </c>
      <c r="B255" t="s">
        <v>20</v>
      </c>
      <c r="C255">
        <v>2020</v>
      </c>
      <c r="D255">
        <v>524.65</v>
      </c>
    </row>
    <row r="256" spans="1:4" x14ac:dyDescent="0.25">
      <c r="A256" t="s">
        <v>101</v>
      </c>
      <c r="B256" t="s">
        <v>20</v>
      </c>
      <c r="C256">
        <v>2020</v>
      </c>
      <c r="D256">
        <v>6.58</v>
      </c>
    </row>
    <row r="257" spans="1:4" x14ac:dyDescent="0.25">
      <c r="A257" t="s">
        <v>110</v>
      </c>
      <c r="B257" t="s">
        <v>20</v>
      </c>
      <c r="C257">
        <v>2020</v>
      </c>
      <c r="D257">
        <v>7.49</v>
      </c>
    </row>
    <row r="258" spans="1:4" x14ac:dyDescent="0.25">
      <c r="A258" t="s">
        <v>91</v>
      </c>
      <c r="B258" t="s">
        <v>20</v>
      </c>
      <c r="C258">
        <v>2020</v>
      </c>
      <c r="D258">
        <v>0.54</v>
      </c>
    </row>
    <row r="259" spans="1:4" x14ac:dyDescent="0.25">
      <c r="A259" t="s">
        <v>118</v>
      </c>
      <c r="B259" t="s">
        <v>20</v>
      </c>
      <c r="C259">
        <v>2020</v>
      </c>
      <c r="D259">
        <v>7.47</v>
      </c>
    </row>
    <row r="260" spans="1:4" x14ac:dyDescent="0.25">
      <c r="A260" t="s">
        <v>34</v>
      </c>
      <c r="B260" t="s">
        <v>20</v>
      </c>
      <c r="C260">
        <v>2020</v>
      </c>
      <c r="D260">
        <v>23.76</v>
      </c>
    </row>
    <row r="261" spans="1:4" x14ac:dyDescent="0.25">
      <c r="A261" t="s">
        <v>171</v>
      </c>
      <c r="B261" t="s">
        <v>20</v>
      </c>
      <c r="C261">
        <v>2020</v>
      </c>
      <c r="D261">
        <v>11.77</v>
      </c>
    </row>
    <row r="262" spans="1:4" x14ac:dyDescent="0.25">
      <c r="A262" t="s">
        <v>174</v>
      </c>
      <c r="B262" t="s">
        <v>20</v>
      </c>
      <c r="C262">
        <v>2020</v>
      </c>
      <c r="D262">
        <v>10.75</v>
      </c>
    </row>
    <row r="263" spans="1:4" x14ac:dyDescent="0.25">
      <c r="A263" t="s">
        <v>168</v>
      </c>
      <c r="B263" t="s">
        <v>20</v>
      </c>
      <c r="C263">
        <v>2020</v>
      </c>
      <c r="D263">
        <v>6.36</v>
      </c>
    </row>
    <row r="264" spans="1:4" x14ac:dyDescent="0.25">
      <c r="A264" t="s">
        <v>48</v>
      </c>
      <c r="B264" t="s">
        <v>20</v>
      </c>
      <c r="C264">
        <v>2020</v>
      </c>
      <c r="D264">
        <v>4.59</v>
      </c>
    </row>
    <row r="265" spans="1:4" x14ac:dyDescent="0.25">
      <c r="A265" t="s">
        <v>322</v>
      </c>
      <c r="B265" t="s">
        <v>20</v>
      </c>
      <c r="C265">
        <v>2020</v>
      </c>
      <c r="D265">
        <v>8.56</v>
      </c>
    </row>
    <row r="266" spans="1:4" x14ac:dyDescent="0.25">
      <c r="A266" t="s">
        <v>329</v>
      </c>
      <c r="B266" t="s">
        <v>20</v>
      </c>
      <c r="C266">
        <v>2020</v>
      </c>
      <c r="D266">
        <v>18.989999999999998</v>
      </c>
    </row>
    <row r="267" spans="1:4" x14ac:dyDescent="0.25">
      <c r="A267" t="s">
        <v>163</v>
      </c>
      <c r="B267" t="s">
        <v>20</v>
      </c>
      <c r="C267">
        <v>2020</v>
      </c>
      <c r="D267">
        <v>9.1</v>
      </c>
    </row>
    <row r="268" spans="1:4" x14ac:dyDescent="0.25">
      <c r="A268" t="s">
        <v>325</v>
      </c>
      <c r="B268" t="s">
        <v>20</v>
      </c>
      <c r="C268">
        <v>2020</v>
      </c>
      <c r="D268">
        <v>10.78</v>
      </c>
    </row>
    <row r="269" spans="1:4" x14ac:dyDescent="0.25">
      <c r="A269" t="s">
        <v>326</v>
      </c>
      <c r="B269" t="s">
        <v>20</v>
      </c>
      <c r="C269">
        <v>2020</v>
      </c>
      <c r="D269">
        <v>9.86</v>
      </c>
    </row>
    <row r="270" spans="1:4" x14ac:dyDescent="0.25">
      <c r="A270" t="s">
        <v>154</v>
      </c>
      <c r="B270" t="s">
        <v>20</v>
      </c>
      <c r="C270">
        <v>2020</v>
      </c>
      <c r="D270">
        <v>11.64</v>
      </c>
    </row>
    <row r="271" spans="1:4" x14ac:dyDescent="0.25">
      <c r="A271" t="s">
        <v>330</v>
      </c>
      <c r="B271" t="s">
        <v>20</v>
      </c>
      <c r="C271">
        <v>2020</v>
      </c>
      <c r="D271">
        <v>34.380000000000003</v>
      </c>
    </row>
    <row r="272" spans="1:4" x14ac:dyDescent="0.25">
      <c r="A272" t="s">
        <v>66</v>
      </c>
      <c r="B272" t="s">
        <v>36</v>
      </c>
      <c r="C272">
        <v>2020</v>
      </c>
      <c r="D272">
        <v>6.52</v>
      </c>
    </row>
    <row r="273" spans="1:4" x14ac:dyDescent="0.25">
      <c r="A273" t="s">
        <v>41</v>
      </c>
      <c r="B273" t="s">
        <v>36</v>
      </c>
      <c r="C273">
        <v>2020</v>
      </c>
      <c r="D273">
        <v>2.68</v>
      </c>
    </row>
    <row r="274" spans="1:4" x14ac:dyDescent="0.25">
      <c r="A274" t="s">
        <v>27</v>
      </c>
      <c r="B274" t="s">
        <v>36</v>
      </c>
      <c r="C274">
        <v>2020</v>
      </c>
      <c r="D274">
        <v>3418.45</v>
      </c>
    </row>
    <row r="275" spans="1:4" x14ac:dyDescent="0.25">
      <c r="A275" t="s">
        <v>54</v>
      </c>
      <c r="B275" t="s">
        <v>36</v>
      </c>
      <c r="C275">
        <v>2020</v>
      </c>
      <c r="D275">
        <v>5.7</v>
      </c>
    </row>
    <row r="276" spans="1:4" x14ac:dyDescent="0.25">
      <c r="A276" t="s">
        <v>44</v>
      </c>
      <c r="B276" t="s">
        <v>20</v>
      </c>
      <c r="C276">
        <v>2015</v>
      </c>
      <c r="D276">
        <v>18.100000000000001</v>
      </c>
    </row>
    <row r="277" spans="1:4" x14ac:dyDescent="0.25">
      <c r="A277" t="s">
        <v>125</v>
      </c>
      <c r="B277" t="s">
        <v>20</v>
      </c>
      <c r="C277">
        <v>2015</v>
      </c>
      <c r="D277">
        <v>51.83</v>
      </c>
    </row>
    <row r="278" spans="1:4" x14ac:dyDescent="0.25">
      <c r="A278" t="s">
        <v>324</v>
      </c>
      <c r="B278" t="s">
        <v>20</v>
      </c>
      <c r="C278">
        <v>2015</v>
      </c>
      <c r="D278">
        <v>19.8</v>
      </c>
    </row>
    <row r="279" spans="1:4" x14ac:dyDescent="0.25">
      <c r="A279" t="s">
        <v>72</v>
      </c>
      <c r="B279" t="s">
        <v>20</v>
      </c>
      <c r="C279">
        <v>2015</v>
      </c>
      <c r="D279">
        <v>4.57</v>
      </c>
    </row>
    <row r="280" spans="1:4" x14ac:dyDescent="0.25">
      <c r="A280" t="s">
        <v>82</v>
      </c>
      <c r="B280" t="s">
        <v>20</v>
      </c>
      <c r="C280">
        <v>2015</v>
      </c>
      <c r="D280">
        <v>6.62</v>
      </c>
    </row>
    <row r="281" spans="1:4" x14ac:dyDescent="0.25">
      <c r="A281" t="s">
        <v>132</v>
      </c>
      <c r="B281" t="s">
        <v>20</v>
      </c>
      <c r="C281">
        <v>2015</v>
      </c>
      <c r="D281">
        <v>0</v>
      </c>
    </row>
    <row r="282" spans="1:4" x14ac:dyDescent="0.25">
      <c r="A282" t="s">
        <v>321</v>
      </c>
      <c r="B282" t="s">
        <v>20</v>
      </c>
      <c r="C282">
        <v>2015</v>
      </c>
      <c r="D282">
        <v>8.5399999999999991</v>
      </c>
    </row>
    <row r="283" spans="1:4" x14ac:dyDescent="0.25">
      <c r="A283" t="s">
        <v>69</v>
      </c>
      <c r="B283" t="s">
        <v>20</v>
      </c>
      <c r="C283">
        <v>2015</v>
      </c>
      <c r="D283">
        <v>17.36</v>
      </c>
    </row>
    <row r="284" spans="1:4" x14ac:dyDescent="0.25">
      <c r="A284" t="s">
        <v>331</v>
      </c>
      <c r="B284" t="s">
        <v>20</v>
      </c>
      <c r="C284">
        <v>2015</v>
      </c>
      <c r="D284">
        <v>47.79</v>
      </c>
    </row>
    <row r="285" spans="1:4" x14ac:dyDescent="0.25">
      <c r="A285" t="s">
        <v>150</v>
      </c>
      <c r="B285" t="s">
        <v>20</v>
      </c>
      <c r="C285">
        <v>2015</v>
      </c>
      <c r="D285">
        <v>31.52</v>
      </c>
    </row>
    <row r="286" spans="1:4" x14ac:dyDescent="0.25">
      <c r="A286" t="s">
        <v>186</v>
      </c>
      <c r="B286" t="s">
        <v>20</v>
      </c>
      <c r="C286">
        <v>2015</v>
      </c>
      <c r="D286">
        <v>2.0099999999999998</v>
      </c>
    </row>
    <row r="287" spans="1:4" x14ac:dyDescent="0.25">
      <c r="A287" t="s">
        <v>140</v>
      </c>
      <c r="B287" t="s">
        <v>20</v>
      </c>
      <c r="C287">
        <v>2015</v>
      </c>
      <c r="D287">
        <v>13.7</v>
      </c>
    </row>
    <row r="288" spans="1:4" x14ac:dyDescent="0.25">
      <c r="A288" t="s">
        <v>323</v>
      </c>
      <c r="B288" t="s">
        <v>20</v>
      </c>
      <c r="C288">
        <v>2015</v>
      </c>
      <c r="D288">
        <v>6.21</v>
      </c>
    </row>
    <row r="289" spans="1:4" x14ac:dyDescent="0.25">
      <c r="A289" t="s">
        <v>61</v>
      </c>
      <c r="B289" t="s">
        <v>20</v>
      </c>
      <c r="C289">
        <v>2015</v>
      </c>
      <c r="D289">
        <v>8.4600000000000009</v>
      </c>
    </row>
    <row r="290" spans="1:4" x14ac:dyDescent="0.25">
      <c r="A290" t="s">
        <v>147</v>
      </c>
      <c r="B290" t="s">
        <v>20</v>
      </c>
      <c r="C290">
        <v>2015</v>
      </c>
      <c r="D290">
        <v>4987747.0599999996</v>
      </c>
    </row>
    <row r="291" spans="1:4" x14ac:dyDescent="0.25">
      <c r="A291" t="s">
        <v>179</v>
      </c>
      <c r="B291" t="s">
        <v>20</v>
      </c>
      <c r="C291">
        <v>2015</v>
      </c>
      <c r="D291">
        <v>15.79</v>
      </c>
    </row>
    <row r="292" spans="1:4" x14ac:dyDescent="0.25">
      <c r="A292" t="s">
        <v>327</v>
      </c>
      <c r="B292" t="s">
        <v>20</v>
      </c>
      <c r="C292">
        <v>2015</v>
      </c>
      <c r="D292">
        <v>37.11</v>
      </c>
    </row>
    <row r="293" spans="1:4" x14ac:dyDescent="0.25">
      <c r="A293" t="s">
        <v>328</v>
      </c>
      <c r="B293" t="s">
        <v>20</v>
      </c>
      <c r="C293">
        <v>2015</v>
      </c>
      <c r="D293">
        <v>28.04</v>
      </c>
    </row>
    <row r="294" spans="1:4" x14ac:dyDescent="0.25">
      <c r="A294" t="s">
        <v>182</v>
      </c>
      <c r="B294" t="s">
        <v>20</v>
      </c>
      <c r="C294">
        <v>2015</v>
      </c>
      <c r="D294">
        <v>36.68</v>
      </c>
    </row>
    <row r="295" spans="1:4" x14ac:dyDescent="0.25">
      <c r="A295" t="s">
        <v>341</v>
      </c>
      <c r="B295" t="s">
        <v>20</v>
      </c>
      <c r="C295">
        <v>2015</v>
      </c>
      <c r="D295">
        <v>524.65</v>
      </c>
    </row>
    <row r="296" spans="1:4" x14ac:dyDescent="0.25">
      <c r="A296" t="s">
        <v>101</v>
      </c>
      <c r="B296" t="s">
        <v>20</v>
      </c>
      <c r="C296">
        <v>2015</v>
      </c>
      <c r="D296">
        <v>6.61</v>
      </c>
    </row>
    <row r="297" spans="1:4" x14ac:dyDescent="0.25">
      <c r="A297" t="s">
        <v>110</v>
      </c>
      <c r="B297" t="s">
        <v>20</v>
      </c>
      <c r="C297">
        <v>2015</v>
      </c>
      <c r="D297">
        <v>8.16</v>
      </c>
    </row>
    <row r="298" spans="1:4" x14ac:dyDescent="0.25">
      <c r="A298" t="s">
        <v>91</v>
      </c>
      <c r="B298" t="s">
        <v>20</v>
      </c>
      <c r="C298">
        <v>2015</v>
      </c>
      <c r="D298">
        <v>0.48</v>
      </c>
    </row>
    <row r="299" spans="1:4" x14ac:dyDescent="0.25">
      <c r="A299" t="s">
        <v>118</v>
      </c>
      <c r="B299" t="s">
        <v>20</v>
      </c>
      <c r="C299">
        <v>2015</v>
      </c>
      <c r="D299">
        <v>7.71</v>
      </c>
    </row>
    <row r="300" spans="1:4" x14ac:dyDescent="0.25">
      <c r="A300" t="s">
        <v>34</v>
      </c>
      <c r="B300" t="s">
        <v>20</v>
      </c>
      <c r="C300">
        <v>2015</v>
      </c>
      <c r="D300">
        <v>23.01</v>
      </c>
    </row>
    <row r="301" spans="1:4" x14ac:dyDescent="0.25">
      <c r="A301" t="s">
        <v>171</v>
      </c>
      <c r="B301" t="s">
        <v>20</v>
      </c>
      <c r="C301">
        <v>2015</v>
      </c>
      <c r="D301">
        <v>10.74</v>
      </c>
    </row>
    <row r="302" spans="1:4" x14ac:dyDescent="0.25">
      <c r="A302" t="s">
        <v>174</v>
      </c>
      <c r="B302" t="s">
        <v>20</v>
      </c>
      <c r="C302">
        <v>2015</v>
      </c>
      <c r="D302">
        <v>11.42</v>
      </c>
    </row>
    <row r="303" spans="1:4" x14ac:dyDescent="0.25">
      <c r="A303" t="s">
        <v>17</v>
      </c>
      <c r="B303" t="s">
        <v>20</v>
      </c>
      <c r="C303">
        <v>2015</v>
      </c>
      <c r="D303">
        <v>14.5</v>
      </c>
    </row>
    <row r="304" spans="1:4" x14ac:dyDescent="0.25">
      <c r="A304" t="s">
        <v>168</v>
      </c>
      <c r="B304" t="s">
        <v>20</v>
      </c>
      <c r="C304">
        <v>2015</v>
      </c>
      <c r="D304">
        <v>5.0199999999999996</v>
      </c>
    </row>
    <row r="305" spans="1:4" x14ac:dyDescent="0.25">
      <c r="A305" t="s">
        <v>48</v>
      </c>
      <c r="B305" t="s">
        <v>20</v>
      </c>
      <c r="C305">
        <v>2015</v>
      </c>
      <c r="D305">
        <v>3.78</v>
      </c>
    </row>
    <row r="306" spans="1:4" x14ac:dyDescent="0.25">
      <c r="A306" t="s">
        <v>322</v>
      </c>
      <c r="B306" t="s">
        <v>20</v>
      </c>
      <c r="C306">
        <v>2015</v>
      </c>
      <c r="D306">
        <v>9.52</v>
      </c>
    </row>
    <row r="307" spans="1:4" x14ac:dyDescent="0.25">
      <c r="A307" t="s">
        <v>329</v>
      </c>
      <c r="B307" t="s">
        <v>20</v>
      </c>
      <c r="C307">
        <v>2015</v>
      </c>
      <c r="D307">
        <v>19.190000000000001</v>
      </c>
    </row>
    <row r="308" spans="1:4" x14ac:dyDescent="0.25">
      <c r="A308" t="s">
        <v>163</v>
      </c>
      <c r="B308" t="s">
        <v>20</v>
      </c>
      <c r="C308">
        <v>2015</v>
      </c>
      <c r="D308">
        <v>9.9600000000000009</v>
      </c>
    </row>
    <row r="309" spans="1:4" x14ac:dyDescent="0.25">
      <c r="A309" t="s">
        <v>325</v>
      </c>
      <c r="B309" t="s">
        <v>20</v>
      </c>
      <c r="C309">
        <v>2015</v>
      </c>
      <c r="D309">
        <v>11.35</v>
      </c>
    </row>
    <row r="310" spans="1:4" x14ac:dyDescent="0.25">
      <c r="A310" t="s">
        <v>326</v>
      </c>
      <c r="B310" t="s">
        <v>20</v>
      </c>
      <c r="C310">
        <v>2015</v>
      </c>
      <c r="D310">
        <v>10.42</v>
      </c>
    </row>
    <row r="311" spans="1:4" x14ac:dyDescent="0.25">
      <c r="A311" t="s">
        <v>154</v>
      </c>
      <c r="B311" t="s">
        <v>20</v>
      </c>
      <c r="C311">
        <v>2015</v>
      </c>
      <c r="D311">
        <v>14.17</v>
      </c>
    </row>
    <row r="312" spans="1:4" x14ac:dyDescent="0.25">
      <c r="A312" t="s">
        <v>330</v>
      </c>
      <c r="B312" t="s">
        <v>20</v>
      </c>
      <c r="C312">
        <v>2015</v>
      </c>
      <c r="D312">
        <v>36.9</v>
      </c>
    </row>
    <row r="313" spans="1:4" x14ac:dyDescent="0.25">
      <c r="A313" t="s">
        <v>66</v>
      </c>
      <c r="B313" t="s">
        <v>36</v>
      </c>
      <c r="C313">
        <v>2015</v>
      </c>
      <c r="D313">
        <v>4.1100000000000003</v>
      </c>
    </row>
    <row r="314" spans="1:4" x14ac:dyDescent="0.25">
      <c r="A314" t="s">
        <v>41</v>
      </c>
      <c r="B314" t="s">
        <v>36</v>
      </c>
      <c r="C314">
        <v>2015</v>
      </c>
      <c r="D314">
        <v>2.78</v>
      </c>
    </row>
    <row r="315" spans="1:4" x14ac:dyDescent="0.25">
      <c r="A315" t="s">
        <v>27</v>
      </c>
      <c r="B315" t="s">
        <v>36</v>
      </c>
      <c r="C315">
        <v>2015</v>
      </c>
      <c r="D315">
        <v>3.01</v>
      </c>
    </row>
    <row r="316" spans="1:4" x14ac:dyDescent="0.25">
      <c r="A316" t="s">
        <v>54</v>
      </c>
      <c r="B316" t="s">
        <v>36</v>
      </c>
      <c r="C316">
        <v>2015</v>
      </c>
      <c r="D316">
        <v>3.98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G151"/>
  <sheetViews>
    <sheetView topLeftCell="I16" workbookViewId="0">
      <selection activeCell="W1" sqref="W1"/>
    </sheetView>
  </sheetViews>
  <sheetFormatPr defaultRowHeight="13.8" x14ac:dyDescent="0.25"/>
  <cols>
    <col min="3" max="3" width="14.09765625" customWidth="1"/>
    <col min="4" max="4" width="16.69921875" customWidth="1"/>
  </cols>
  <sheetData>
    <row r="1" spans="1:33" x14ac:dyDescent="0.25">
      <c r="A1" t="s">
        <v>423</v>
      </c>
      <c r="B1" t="s">
        <v>44</v>
      </c>
      <c r="C1" t="s">
        <v>125</v>
      </c>
      <c r="D1" t="s">
        <v>324</v>
      </c>
      <c r="E1" t="s">
        <v>72</v>
      </c>
      <c r="F1" t="s">
        <v>82</v>
      </c>
      <c r="G1" t="s">
        <v>321</v>
      </c>
      <c r="H1" t="s">
        <v>69</v>
      </c>
      <c r="I1" t="s">
        <v>331</v>
      </c>
      <c r="J1" t="s">
        <v>150</v>
      </c>
      <c r="K1" t="s">
        <v>186</v>
      </c>
      <c r="L1" t="s">
        <v>140</v>
      </c>
      <c r="M1" t="s">
        <v>323</v>
      </c>
      <c r="N1" t="s">
        <v>61</v>
      </c>
      <c r="O1" t="s">
        <v>147</v>
      </c>
      <c r="P1" t="s">
        <v>179</v>
      </c>
      <c r="Q1" t="s">
        <v>327</v>
      </c>
      <c r="R1" t="s">
        <v>328</v>
      </c>
      <c r="S1" t="s">
        <v>182</v>
      </c>
      <c r="T1" t="s">
        <v>101</v>
      </c>
      <c r="U1" t="s">
        <v>110</v>
      </c>
      <c r="V1" t="s">
        <v>91</v>
      </c>
      <c r="W1" t="s">
        <v>118</v>
      </c>
      <c r="X1" t="s">
        <v>34</v>
      </c>
      <c r="Y1" t="s">
        <v>171</v>
      </c>
      <c r="Z1" t="s">
        <v>174</v>
      </c>
      <c r="AA1" t="s">
        <v>168</v>
      </c>
      <c r="AB1" t="s">
        <v>48</v>
      </c>
      <c r="AC1" t="s">
        <v>322</v>
      </c>
      <c r="AD1" t="s">
        <v>163</v>
      </c>
      <c r="AE1" t="s">
        <v>325</v>
      </c>
      <c r="AF1" t="s">
        <v>326</v>
      </c>
      <c r="AG1" t="s">
        <v>154</v>
      </c>
    </row>
    <row r="2" spans="1:33" x14ac:dyDescent="0.25">
      <c r="A2">
        <v>1</v>
      </c>
      <c r="B2">
        <v>73</v>
      </c>
      <c r="C2">
        <v>38</v>
      </c>
      <c r="D2">
        <v>29</v>
      </c>
      <c r="E2">
        <v>170</v>
      </c>
      <c r="F2">
        <v>25793573</v>
      </c>
      <c r="G2">
        <v>71</v>
      </c>
      <c r="H2">
        <v>945176</v>
      </c>
      <c r="I2">
        <v>1</v>
      </c>
      <c r="J2">
        <v>6559243</v>
      </c>
      <c r="K2">
        <v>2660226</v>
      </c>
      <c r="L2">
        <v>269</v>
      </c>
      <c r="M2">
        <v>74</v>
      </c>
      <c r="N2">
        <v>387</v>
      </c>
      <c r="O2">
        <v>25</v>
      </c>
      <c r="P2">
        <v>5000005</v>
      </c>
      <c r="Q2">
        <v>20</v>
      </c>
      <c r="R2">
        <v>26</v>
      </c>
      <c r="S2">
        <v>2</v>
      </c>
      <c r="T2">
        <v>35000000</v>
      </c>
      <c r="U2">
        <v>1200000</v>
      </c>
      <c r="V2">
        <v>1189809</v>
      </c>
      <c r="W2">
        <v>2176423</v>
      </c>
      <c r="X2">
        <v>170</v>
      </c>
      <c r="Y2">
        <v>15000001</v>
      </c>
      <c r="Z2">
        <v>15393000</v>
      </c>
      <c r="AA2">
        <v>16609036</v>
      </c>
      <c r="AB2">
        <v>69</v>
      </c>
      <c r="AC2">
        <v>92</v>
      </c>
      <c r="AD2">
        <v>3379187</v>
      </c>
      <c r="AE2">
        <v>20</v>
      </c>
      <c r="AF2">
        <v>20</v>
      </c>
      <c r="AG2">
        <v>3137845</v>
      </c>
    </row>
    <row r="3" spans="1:33" x14ac:dyDescent="0.25">
      <c r="A3">
        <v>2</v>
      </c>
      <c r="B3">
        <v>138</v>
      </c>
      <c r="C3">
        <v>45</v>
      </c>
      <c r="D3">
        <v>35</v>
      </c>
      <c r="E3">
        <v>167</v>
      </c>
      <c r="F3">
        <v>28097088</v>
      </c>
      <c r="G3">
        <v>83</v>
      </c>
      <c r="H3">
        <v>1619186</v>
      </c>
      <c r="I3">
        <v>1</v>
      </c>
      <c r="J3">
        <v>8853359</v>
      </c>
      <c r="K3">
        <v>2660226</v>
      </c>
      <c r="L3">
        <v>100156</v>
      </c>
      <c r="M3">
        <v>76</v>
      </c>
      <c r="N3">
        <v>337</v>
      </c>
      <c r="O3">
        <v>30</v>
      </c>
      <c r="P3">
        <v>5000013</v>
      </c>
      <c r="Q3">
        <v>23</v>
      </c>
      <c r="R3">
        <v>30</v>
      </c>
      <c r="S3">
        <v>2</v>
      </c>
      <c r="T3">
        <v>34926698</v>
      </c>
      <c r="U3">
        <v>27</v>
      </c>
      <c r="V3">
        <v>1189809</v>
      </c>
      <c r="W3">
        <v>665</v>
      </c>
      <c r="X3">
        <v>171</v>
      </c>
      <c r="Y3">
        <v>8</v>
      </c>
      <c r="Z3">
        <v>6149746</v>
      </c>
      <c r="AA3">
        <v>14710715</v>
      </c>
      <c r="AB3">
        <v>79</v>
      </c>
      <c r="AC3">
        <v>150</v>
      </c>
      <c r="AD3">
        <v>12062184</v>
      </c>
      <c r="AE3">
        <v>23</v>
      </c>
      <c r="AF3">
        <v>23</v>
      </c>
      <c r="AG3">
        <v>3137662</v>
      </c>
    </row>
    <row r="4" spans="1:33" x14ac:dyDescent="0.25">
      <c r="A4">
        <v>3</v>
      </c>
      <c r="B4">
        <v>96</v>
      </c>
      <c r="C4">
        <v>41</v>
      </c>
      <c r="D4">
        <v>31</v>
      </c>
      <c r="E4">
        <v>131</v>
      </c>
      <c r="F4">
        <v>31983552</v>
      </c>
      <c r="G4">
        <v>50</v>
      </c>
      <c r="H4">
        <v>28</v>
      </c>
      <c r="I4">
        <v>1</v>
      </c>
      <c r="J4">
        <v>2122528</v>
      </c>
      <c r="K4">
        <v>2660226</v>
      </c>
      <c r="L4">
        <v>1606</v>
      </c>
      <c r="M4">
        <v>80</v>
      </c>
      <c r="N4">
        <v>171</v>
      </c>
      <c r="O4">
        <v>34</v>
      </c>
      <c r="P4">
        <v>5000014</v>
      </c>
      <c r="Q4">
        <v>26</v>
      </c>
      <c r="R4">
        <v>33</v>
      </c>
      <c r="S4">
        <v>3</v>
      </c>
      <c r="T4">
        <v>34999999</v>
      </c>
      <c r="U4">
        <v>1200000</v>
      </c>
      <c r="V4">
        <v>1189809</v>
      </c>
      <c r="W4">
        <v>10001562</v>
      </c>
      <c r="X4">
        <v>149</v>
      </c>
      <c r="Y4">
        <v>3464359</v>
      </c>
      <c r="Z4">
        <v>15393003</v>
      </c>
      <c r="AA4">
        <v>11206185</v>
      </c>
      <c r="AB4">
        <v>73</v>
      </c>
      <c r="AC4">
        <v>121</v>
      </c>
      <c r="AD4">
        <v>3352600</v>
      </c>
      <c r="AE4">
        <v>25</v>
      </c>
      <c r="AF4">
        <v>25</v>
      </c>
      <c r="AG4">
        <v>3141019</v>
      </c>
    </row>
    <row r="5" spans="1:33" x14ac:dyDescent="0.25">
      <c r="A5">
        <v>4</v>
      </c>
      <c r="B5">
        <v>272</v>
      </c>
      <c r="C5">
        <v>51</v>
      </c>
      <c r="D5">
        <v>38</v>
      </c>
      <c r="E5">
        <v>287</v>
      </c>
      <c r="F5">
        <v>20631224</v>
      </c>
      <c r="G5">
        <v>90</v>
      </c>
      <c r="H5">
        <v>2490010</v>
      </c>
      <c r="I5">
        <v>1</v>
      </c>
      <c r="J5">
        <v>7524037</v>
      </c>
      <c r="K5">
        <v>2660225</v>
      </c>
      <c r="L5">
        <v>174</v>
      </c>
      <c r="M5">
        <v>98</v>
      </c>
      <c r="N5">
        <v>89260</v>
      </c>
      <c r="O5">
        <v>35</v>
      </c>
      <c r="P5">
        <v>55</v>
      </c>
      <c r="Q5">
        <v>27</v>
      </c>
      <c r="R5">
        <v>35</v>
      </c>
      <c r="S5">
        <v>3</v>
      </c>
      <c r="T5">
        <v>34999999</v>
      </c>
      <c r="U5">
        <v>1544</v>
      </c>
      <c r="V5">
        <v>1189809</v>
      </c>
      <c r="W5">
        <v>2244</v>
      </c>
      <c r="X5">
        <v>264</v>
      </c>
      <c r="Y5">
        <v>14999999</v>
      </c>
      <c r="Z5">
        <v>15393021</v>
      </c>
      <c r="AA5">
        <v>19642999</v>
      </c>
      <c r="AB5">
        <v>91</v>
      </c>
      <c r="AC5">
        <v>165</v>
      </c>
      <c r="AD5">
        <v>3370189</v>
      </c>
      <c r="AE5">
        <v>27</v>
      </c>
      <c r="AF5">
        <v>27</v>
      </c>
      <c r="AG5">
        <v>3137306</v>
      </c>
    </row>
    <row r="6" spans="1:33" x14ac:dyDescent="0.25">
      <c r="A6">
        <v>5</v>
      </c>
      <c r="B6">
        <v>156</v>
      </c>
      <c r="C6">
        <v>41</v>
      </c>
      <c r="D6">
        <v>30</v>
      </c>
      <c r="E6">
        <v>131</v>
      </c>
      <c r="F6">
        <v>29989736</v>
      </c>
      <c r="G6">
        <v>48</v>
      </c>
      <c r="H6">
        <v>1250846</v>
      </c>
      <c r="I6">
        <v>1</v>
      </c>
      <c r="J6">
        <v>1068395</v>
      </c>
      <c r="K6">
        <v>2660226</v>
      </c>
      <c r="L6">
        <v>146</v>
      </c>
      <c r="M6">
        <v>65</v>
      </c>
      <c r="N6">
        <v>134</v>
      </c>
      <c r="O6">
        <v>31</v>
      </c>
      <c r="P6">
        <v>5000008</v>
      </c>
      <c r="Q6">
        <v>25</v>
      </c>
      <c r="R6">
        <v>31</v>
      </c>
      <c r="S6">
        <v>2</v>
      </c>
      <c r="T6">
        <v>35000000</v>
      </c>
      <c r="U6">
        <v>1200000</v>
      </c>
      <c r="V6">
        <v>1189809</v>
      </c>
      <c r="W6">
        <v>6000678</v>
      </c>
      <c r="X6">
        <v>146</v>
      </c>
      <c r="Y6">
        <v>15000006</v>
      </c>
      <c r="Z6">
        <v>12095667</v>
      </c>
      <c r="AA6">
        <v>13866249</v>
      </c>
      <c r="AB6">
        <v>62</v>
      </c>
      <c r="AC6">
        <v>100</v>
      </c>
      <c r="AD6">
        <v>3395414</v>
      </c>
      <c r="AE6">
        <v>24</v>
      </c>
      <c r="AF6">
        <v>23</v>
      </c>
      <c r="AG6">
        <v>3141167</v>
      </c>
    </row>
    <row r="7" spans="1:33" x14ac:dyDescent="0.25">
      <c r="A7">
        <v>6</v>
      </c>
      <c r="B7">
        <v>521567</v>
      </c>
      <c r="C7">
        <v>44</v>
      </c>
      <c r="D7">
        <v>31</v>
      </c>
      <c r="E7">
        <v>210</v>
      </c>
      <c r="F7">
        <v>16495753</v>
      </c>
      <c r="G7">
        <v>57</v>
      </c>
      <c r="H7">
        <v>9</v>
      </c>
      <c r="I7">
        <v>1</v>
      </c>
      <c r="J7">
        <v>12833298</v>
      </c>
      <c r="K7">
        <v>2660226</v>
      </c>
      <c r="L7">
        <v>280</v>
      </c>
      <c r="M7">
        <v>80</v>
      </c>
      <c r="N7">
        <v>747</v>
      </c>
      <c r="O7">
        <v>30</v>
      </c>
      <c r="P7">
        <v>5000009</v>
      </c>
      <c r="Q7">
        <v>25</v>
      </c>
      <c r="R7">
        <v>32</v>
      </c>
      <c r="S7">
        <v>2</v>
      </c>
      <c r="T7">
        <v>35000000</v>
      </c>
      <c r="U7">
        <v>1200000</v>
      </c>
      <c r="V7">
        <v>1189809</v>
      </c>
      <c r="W7">
        <v>2159049</v>
      </c>
      <c r="X7">
        <v>211</v>
      </c>
      <c r="Y7">
        <v>15001051</v>
      </c>
      <c r="Z7">
        <v>17885939</v>
      </c>
      <c r="AA7">
        <v>19643001</v>
      </c>
      <c r="AB7">
        <v>79</v>
      </c>
      <c r="AC7">
        <v>162</v>
      </c>
      <c r="AD7">
        <v>3405435</v>
      </c>
      <c r="AE7">
        <v>24</v>
      </c>
      <c r="AF7">
        <v>24</v>
      </c>
      <c r="AG7">
        <v>3137378</v>
      </c>
    </row>
    <row r="8" spans="1:33" x14ac:dyDescent="0.25">
      <c r="A8">
        <v>7</v>
      </c>
      <c r="B8">
        <v>51471</v>
      </c>
      <c r="C8">
        <v>45</v>
      </c>
      <c r="D8">
        <v>34</v>
      </c>
      <c r="E8">
        <v>180</v>
      </c>
      <c r="F8">
        <v>15740922</v>
      </c>
      <c r="G8">
        <v>60</v>
      </c>
      <c r="H8">
        <v>898464</v>
      </c>
      <c r="I8">
        <v>1</v>
      </c>
      <c r="J8">
        <v>11848191</v>
      </c>
      <c r="K8">
        <v>2660226</v>
      </c>
      <c r="L8">
        <v>1858511</v>
      </c>
      <c r="M8">
        <v>89</v>
      </c>
      <c r="N8">
        <v>495</v>
      </c>
      <c r="O8">
        <v>34</v>
      </c>
      <c r="P8">
        <v>4203063</v>
      </c>
      <c r="Q8">
        <v>27</v>
      </c>
      <c r="R8">
        <v>34</v>
      </c>
      <c r="S8">
        <v>6</v>
      </c>
      <c r="T8">
        <v>34999999</v>
      </c>
      <c r="U8">
        <v>1200000</v>
      </c>
      <c r="V8">
        <v>1189809</v>
      </c>
      <c r="W8">
        <v>4819835</v>
      </c>
      <c r="X8">
        <v>220</v>
      </c>
      <c r="Y8">
        <v>9272714</v>
      </c>
      <c r="Z8">
        <v>15393001</v>
      </c>
      <c r="AA8">
        <v>19642990</v>
      </c>
      <c r="AB8">
        <v>86</v>
      </c>
      <c r="AC8">
        <v>130</v>
      </c>
      <c r="AD8">
        <v>3333963</v>
      </c>
      <c r="AE8">
        <v>26</v>
      </c>
      <c r="AF8">
        <v>26</v>
      </c>
      <c r="AG8">
        <v>3137560</v>
      </c>
    </row>
    <row r="9" spans="1:33" x14ac:dyDescent="0.25">
      <c r="A9">
        <v>8</v>
      </c>
      <c r="B9">
        <v>5425</v>
      </c>
      <c r="C9">
        <v>40</v>
      </c>
      <c r="D9">
        <v>29</v>
      </c>
      <c r="E9">
        <v>198</v>
      </c>
      <c r="F9">
        <v>23699869</v>
      </c>
      <c r="G9">
        <v>58</v>
      </c>
      <c r="H9">
        <v>317235</v>
      </c>
      <c r="I9">
        <v>1</v>
      </c>
      <c r="J9">
        <v>5855846</v>
      </c>
      <c r="K9">
        <v>2660226</v>
      </c>
      <c r="L9">
        <v>112</v>
      </c>
      <c r="M9">
        <v>67</v>
      </c>
      <c r="N9">
        <v>262</v>
      </c>
      <c r="O9">
        <v>28</v>
      </c>
      <c r="P9">
        <v>27</v>
      </c>
      <c r="Q9">
        <v>22</v>
      </c>
      <c r="R9">
        <v>29</v>
      </c>
      <c r="S9">
        <v>2</v>
      </c>
      <c r="T9">
        <v>35000000</v>
      </c>
      <c r="U9">
        <v>1200000</v>
      </c>
      <c r="V9">
        <v>1189809</v>
      </c>
      <c r="W9">
        <v>1868402</v>
      </c>
      <c r="X9">
        <v>193</v>
      </c>
      <c r="Y9">
        <v>18864156</v>
      </c>
      <c r="Z9">
        <v>16053742</v>
      </c>
      <c r="AA9">
        <v>19643001</v>
      </c>
      <c r="AB9">
        <v>71</v>
      </c>
      <c r="AC9">
        <v>115</v>
      </c>
      <c r="AD9">
        <v>3279914</v>
      </c>
      <c r="AE9">
        <v>22</v>
      </c>
      <c r="AF9">
        <v>22</v>
      </c>
      <c r="AG9">
        <v>3137866</v>
      </c>
    </row>
    <row r="10" spans="1:33" x14ac:dyDescent="0.25">
      <c r="A10">
        <v>9</v>
      </c>
      <c r="B10">
        <v>131</v>
      </c>
      <c r="C10">
        <v>46</v>
      </c>
      <c r="D10">
        <v>33</v>
      </c>
      <c r="E10">
        <v>228</v>
      </c>
      <c r="F10">
        <v>4335299</v>
      </c>
      <c r="G10">
        <v>83</v>
      </c>
      <c r="H10">
        <v>598256</v>
      </c>
      <c r="I10">
        <v>1</v>
      </c>
      <c r="J10">
        <v>26909223</v>
      </c>
      <c r="K10">
        <v>2660226</v>
      </c>
      <c r="L10">
        <v>142</v>
      </c>
      <c r="M10">
        <v>81</v>
      </c>
      <c r="N10">
        <v>1844416</v>
      </c>
      <c r="O10">
        <v>28</v>
      </c>
      <c r="P10">
        <v>85</v>
      </c>
      <c r="Q10">
        <v>22</v>
      </c>
      <c r="R10">
        <v>28</v>
      </c>
      <c r="S10">
        <v>3</v>
      </c>
      <c r="T10">
        <v>34999999</v>
      </c>
      <c r="U10">
        <v>1199999</v>
      </c>
      <c r="V10">
        <v>1189809</v>
      </c>
      <c r="W10">
        <v>1712</v>
      </c>
      <c r="X10">
        <v>214</v>
      </c>
      <c r="Y10">
        <v>15000002</v>
      </c>
      <c r="Z10">
        <v>14182573</v>
      </c>
      <c r="AA10">
        <v>16631851</v>
      </c>
      <c r="AB10">
        <v>81</v>
      </c>
      <c r="AC10">
        <v>160</v>
      </c>
      <c r="AD10">
        <v>3327174</v>
      </c>
      <c r="AE10">
        <v>22</v>
      </c>
      <c r="AF10">
        <v>22</v>
      </c>
      <c r="AG10">
        <v>3137306</v>
      </c>
    </row>
    <row r="11" spans="1:33" x14ac:dyDescent="0.25">
      <c r="A11">
        <v>10</v>
      </c>
      <c r="B11">
        <v>60</v>
      </c>
      <c r="C11">
        <v>35</v>
      </c>
      <c r="D11">
        <v>26</v>
      </c>
      <c r="E11">
        <v>127</v>
      </c>
      <c r="F11">
        <v>35108032</v>
      </c>
      <c r="G11">
        <v>59</v>
      </c>
      <c r="H11">
        <v>6</v>
      </c>
      <c r="I11">
        <v>1</v>
      </c>
      <c r="J11">
        <v>3579115</v>
      </c>
      <c r="K11">
        <v>2660225</v>
      </c>
      <c r="L11">
        <v>116</v>
      </c>
      <c r="M11">
        <v>57</v>
      </c>
      <c r="N11">
        <v>93</v>
      </c>
      <c r="O11">
        <v>24</v>
      </c>
      <c r="P11">
        <v>5000003</v>
      </c>
      <c r="Q11">
        <v>19</v>
      </c>
      <c r="R11">
        <v>25</v>
      </c>
      <c r="S11">
        <v>2</v>
      </c>
      <c r="T11">
        <v>34999999</v>
      </c>
      <c r="U11">
        <v>1200000</v>
      </c>
      <c r="V11">
        <v>1189809</v>
      </c>
      <c r="W11">
        <v>4979083</v>
      </c>
      <c r="X11">
        <v>133</v>
      </c>
      <c r="Y11">
        <v>15000001</v>
      </c>
      <c r="Z11">
        <v>15392992</v>
      </c>
      <c r="AA11">
        <v>7002892</v>
      </c>
      <c r="AB11">
        <v>60</v>
      </c>
      <c r="AC11">
        <v>91</v>
      </c>
      <c r="AD11">
        <v>1161603</v>
      </c>
      <c r="AE11">
        <v>19</v>
      </c>
      <c r="AF11">
        <v>18</v>
      </c>
      <c r="AG11">
        <v>3138242</v>
      </c>
    </row>
    <row r="12" spans="1:33" x14ac:dyDescent="0.25">
      <c r="A12">
        <v>11</v>
      </c>
      <c r="B12">
        <v>89</v>
      </c>
      <c r="C12">
        <v>51</v>
      </c>
      <c r="D12">
        <v>37</v>
      </c>
      <c r="E12">
        <v>179</v>
      </c>
      <c r="F12">
        <v>33319409</v>
      </c>
      <c r="G12">
        <v>84</v>
      </c>
      <c r="H12">
        <v>8</v>
      </c>
      <c r="I12">
        <v>1</v>
      </c>
      <c r="J12">
        <v>7979479</v>
      </c>
      <c r="K12">
        <v>2660225</v>
      </c>
      <c r="L12">
        <v>86370</v>
      </c>
      <c r="M12">
        <v>86</v>
      </c>
      <c r="N12">
        <v>219</v>
      </c>
      <c r="O12">
        <v>34</v>
      </c>
      <c r="P12">
        <v>5000009</v>
      </c>
      <c r="Q12">
        <v>25</v>
      </c>
      <c r="R12">
        <v>33</v>
      </c>
      <c r="S12">
        <v>2</v>
      </c>
      <c r="T12">
        <v>34999996</v>
      </c>
      <c r="U12">
        <v>1199999</v>
      </c>
      <c r="V12">
        <v>1189809</v>
      </c>
      <c r="W12">
        <v>6000210</v>
      </c>
      <c r="X12">
        <v>176</v>
      </c>
      <c r="Y12">
        <v>1824422</v>
      </c>
      <c r="Z12">
        <v>15007503</v>
      </c>
      <c r="AA12">
        <v>6063765</v>
      </c>
      <c r="AB12">
        <v>83</v>
      </c>
      <c r="AC12">
        <v>132</v>
      </c>
      <c r="AD12">
        <v>3378577</v>
      </c>
      <c r="AE12">
        <v>25</v>
      </c>
      <c r="AF12">
        <v>25</v>
      </c>
      <c r="AG12">
        <v>3137660</v>
      </c>
    </row>
    <row r="13" spans="1:33" x14ac:dyDescent="0.25">
      <c r="A13">
        <v>12</v>
      </c>
      <c r="B13">
        <v>87</v>
      </c>
      <c r="C13">
        <v>33</v>
      </c>
      <c r="D13">
        <v>26</v>
      </c>
      <c r="E13">
        <v>128</v>
      </c>
      <c r="F13">
        <v>39058393</v>
      </c>
      <c r="G13">
        <v>63</v>
      </c>
      <c r="H13">
        <v>27070</v>
      </c>
      <c r="I13">
        <v>1</v>
      </c>
      <c r="J13">
        <v>4606653</v>
      </c>
      <c r="K13">
        <v>2660225</v>
      </c>
      <c r="L13">
        <v>63</v>
      </c>
      <c r="M13">
        <v>50</v>
      </c>
      <c r="N13">
        <v>89</v>
      </c>
      <c r="O13">
        <v>21</v>
      </c>
      <c r="P13">
        <v>5000006</v>
      </c>
      <c r="Q13">
        <v>17</v>
      </c>
      <c r="R13">
        <v>22</v>
      </c>
      <c r="S13">
        <v>2</v>
      </c>
      <c r="T13">
        <v>34999999</v>
      </c>
      <c r="U13">
        <v>19</v>
      </c>
      <c r="V13">
        <v>1189809</v>
      </c>
      <c r="W13">
        <v>82</v>
      </c>
      <c r="X13">
        <v>126</v>
      </c>
      <c r="Y13">
        <v>9272713</v>
      </c>
      <c r="Z13">
        <v>13638803</v>
      </c>
      <c r="AA13">
        <v>7002859</v>
      </c>
      <c r="AB13">
        <v>56</v>
      </c>
      <c r="AC13">
        <v>72</v>
      </c>
      <c r="AD13">
        <v>3378560</v>
      </c>
      <c r="AE13">
        <v>16</v>
      </c>
      <c r="AF13">
        <v>16</v>
      </c>
      <c r="AG13">
        <v>3138644</v>
      </c>
    </row>
    <row r="14" spans="1:33" x14ac:dyDescent="0.25">
      <c r="A14">
        <v>13</v>
      </c>
      <c r="B14">
        <v>156</v>
      </c>
      <c r="C14">
        <v>61</v>
      </c>
      <c r="D14">
        <v>44</v>
      </c>
      <c r="E14">
        <v>254</v>
      </c>
      <c r="F14">
        <v>24304824</v>
      </c>
      <c r="G14">
        <v>113</v>
      </c>
      <c r="H14">
        <v>19</v>
      </c>
      <c r="I14">
        <v>1</v>
      </c>
      <c r="J14">
        <v>5160226</v>
      </c>
      <c r="K14">
        <v>2660224</v>
      </c>
      <c r="L14">
        <v>3591273</v>
      </c>
      <c r="M14">
        <v>104</v>
      </c>
      <c r="N14">
        <v>11449</v>
      </c>
      <c r="O14">
        <v>38</v>
      </c>
      <c r="P14">
        <v>20</v>
      </c>
      <c r="Q14">
        <v>30</v>
      </c>
      <c r="R14">
        <v>38</v>
      </c>
      <c r="S14">
        <v>3</v>
      </c>
      <c r="T14">
        <v>34999999</v>
      </c>
      <c r="U14">
        <v>553</v>
      </c>
      <c r="V14">
        <v>1189809</v>
      </c>
      <c r="W14">
        <v>6674238</v>
      </c>
      <c r="X14">
        <v>242</v>
      </c>
      <c r="Y14">
        <v>9272713</v>
      </c>
      <c r="Z14">
        <v>14772435</v>
      </c>
      <c r="AA14">
        <v>13247828</v>
      </c>
      <c r="AB14">
        <v>102</v>
      </c>
      <c r="AC14">
        <v>229</v>
      </c>
      <c r="AD14">
        <v>1208961</v>
      </c>
      <c r="AE14">
        <v>29</v>
      </c>
      <c r="AF14">
        <v>29</v>
      </c>
      <c r="AG14">
        <v>3137422</v>
      </c>
    </row>
    <row r="15" spans="1:33" x14ac:dyDescent="0.25">
      <c r="A15">
        <v>14</v>
      </c>
      <c r="B15">
        <v>96</v>
      </c>
      <c r="C15">
        <v>45</v>
      </c>
      <c r="D15">
        <v>33</v>
      </c>
      <c r="E15">
        <v>161</v>
      </c>
      <c r="F15">
        <v>39231875</v>
      </c>
      <c r="G15">
        <v>71</v>
      </c>
      <c r="H15">
        <v>10</v>
      </c>
      <c r="I15">
        <v>1</v>
      </c>
      <c r="J15">
        <v>4973128</v>
      </c>
      <c r="K15">
        <v>2660225</v>
      </c>
      <c r="L15">
        <v>225</v>
      </c>
      <c r="M15">
        <v>79</v>
      </c>
      <c r="N15">
        <v>239</v>
      </c>
      <c r="O15">
        <v>31</v>
      </c>
      <c r="P15">
        <v>5000010</v>
      </c>
      <c r="Q15">
        <v>24</v>
      </c>
      <c r="R15">
        <v>31</v>
      </c>
      <c r="S15">
        <v>2</v>
      </c>
      <c r="T15">
        <v>34999999</v>
      </c>
      <c r="U15">
        <v>1199999</v>
      </c>
      <c r="V15">
        <v>1189809</v>
      </c>
      <c r="W15">
        <v>1520784</v>
      </c>
      <c r="X15">
        <v>165</v>
      </c>
      <c r="Y15">
        <v>9272713</v>
      </c>
      <c r="Z15">
        <v>15000604</v>
      </c>
      <c r="AA15">
        <v>5089567</v>
      </c>
      <c r="AB15">
        <v>75</v>
      </c>
      <c r="AC15">
        <v>136</v>
      </c>
      <c r="AD15">
        <v>3378902</v>
      </c>
      <c r="AE15">
        <v>24</v>
      </c>
      <c r="AF15">
        <v>23</v>
      </c>
      <c r="AG15">
        <v>3138088</v>
      </c>
    </row>
    <row r="16" spans="1:33" x14ac:dyDescent="0.25">
      <c r="A16">
        <v>15</v>
      </c>
      <c r="B16">
        <v>215</v>
      </c>
      <c r="C16">
        <v>62</v>
      </c>
      <c r="D16">
        <v>46</v>
      </c>
      <c r="E16">
        <v>252</v>
      </c>
      <c r="F16">
        <v>32245689</v>
      </c>
      <c r="G16">
        <v>115</v>
      </c>
      <c r="H16">
        <v>17</v>
      </c>
      <c r="I16">
        <v>1</v>
      </c>
      <c r="J16">
        <v>4549240</v>
      </c>
      <c r="K16">
        <v>2660225</v>
      </c>
      <c r="L16">
        <v>167</v>
      </c>
      <c r="M16">
        <v>105</v>
      </c>
      <c r="N16">
        <v>222</v>
      </c>
      <c r="O16">
        <v>40</v>
      </c>
      <c r="P16">
        <v>9999921</v>
      </c>
      <c r="Q16">
        <v>32</v>
      </c>
      <c r="R16">
        <v>41</v>
      </c>
      <c r="S16">
        <v>7</v>
      </c>
      <c r="T16">
        <v>32164289</v>
      </c>
      <c r="U16">
        <v>35</v>
      </c>
      <c r="V16">
        <v>1189809</v>
      </c>
      <c r="W16">
        <v>6000965</v>
      </c>
      <c r="X16">
        <v>238</v>
      </c>
      <c r="Y16">
        <v>9859902</v>
      </c>
      <c r="Z16">
        <v>15392971</v>
      </c>
      <c r="AA16">
        <v>13733184</v>
      </c>
      <c r="AB16">
        <v>106</v>
      </c>
      <c r="AC16">
        <v>148</v>
      </c>
      <c r="AD16">
        <v>3378562</v>
      </c>
      <c r="AE16">
        <v>31</v>
      </c>
      <c r="AF16">
        <v>31</v>
      </c>
      <c r="AG16">
        <v>3138606</v>
      </c>
    </row>
    <row r="17" spans="1:33" x14ac:dyDescent="0.25">
      <c r="A17">
        <v>16</v>
      </c>
      <c r="B17">
        <v>67</v>
      </c>
      <c r="C17">
        <v>29</v>
      </c>
      <c r="D17">
        <v>22</v>
      </c>
      <c r="E17">
        <v>117</v>
      </c>
      <c r="F17">
        <v>31318555</v>
      </c>
      <c r="G17">
        <v>54</v>
      </c>
      <c r="H17">
        <v>352878</v>
      </c>
      <c r="I17">
        <v>1</v>
      </c>
      <c r="J17">
        <v>5515522</v>
      </c>
      <c r="K17">
        <v>2660226</v>
      </c>
      <c r="L17">
        <v>3929</v>
      </c>
      <c r="M17">
        <v>52</v>
      </c>
      <c r="N17">
        <v>115</v>
      </c>
      <c r="O17">
        <v>20</v>
      </c>
      <c r="P17">
        <v>5000005</v>
      </c>
      <c r="Q17">
        <v>15</v>
      </c>
      <c r="R17">
        <v>20</v>
      </c>
      <c r="S17">
        <v>1</v>
      </c>
      <c r="T17">
        <v>35000000</v>
      </c>
      <c r="U17">
        <v>1200000</v>
      </c>
      <c r="V17">
        <v>1189809</v>
      </c>
      <c r="W17">
        <v>6000599</v>
      </c>
      <c r="X17">
        <v>122</v>
      </c>
      <c r="Y17">
        <v>64</v>
      </c>
      <c r="Z17">
        <v>15393000</v>
      </c>
      <c r="AA17">
        <v>19259914</v>
      </c>
      <c r="AB17">
        <v>50</v>
      </c>
      <c r="AC17">
        <v>77</v>
      </c>
      <c r="AD17">
        <v>3378560</v>
      </c>
      <c r="AE17">
        <v>15</v>
      </c>
      <c r="AF17">
        <v>15</v>
      </c>
      <c r="AG17">
        <v>3137445</v>
      </c>
    </row>
    <row r="18" spans="1:33" x14ac:dyDescent="0.25">
      <c r="A18">
        <v>17</v>
      </c>
      <c r="B18">
        <v>114</v>
      </c>
      <c r="C18">
        <v>65</v>
      </c>
      <c r="D18">
        <v>49</v>
      </c>
      <c r="E18">
        <v>259</v>
      </c>
      <c r="F18">
        <v>43473611</v>
      </c>
      <c r="G18">
        <v>157</v>
      </c>
      <c r="H18">
        <v>126</v>
      </c>
      <c r="I18">
        <v>2</v>
      </c>
      <c r="J18">
        <v>6057658</v>
      </c>
      <c r="K18">
        <v>2660225</v>
      </c>
      <c r="L18">
        <v>331</v>
      </c>
      <c r="M18">
        <v>102</v>
      </c>
      <c r="N18">
        <v>346</v>
      </c>
      <c r="O18">
        <v>41</v>
      </c>
      <c r="P18">
        <v>5000009</v>
      </c>
      <c r="Q18">
        <v>31</v>
      </c>
      <c r="R18">
        <v>41</v>
      </c>
      <c r="S18">
        <v>6</v>
      </c>
      <c r="T18">
        <v>30375772</v>
      </c>
      <c r="U18">
        <v>1200000</v>
      </c>
      <c r="V18">
        <v>1189809</v>
      </c>
      <c r="W18">
        <v>177</v>
      </c>
      <c r="X18">
        <v>251</v>
      </c>
      <c r="Y18">
        <v>9272714</v>
      </c>
      <c r="Z18">
        <v>2568546</v>
      </c>
      <c r="AA18">
        <v>6069583</v>
      </c>
      <c r="AB18">
        <v>106</v>
      </c>
      <c r="AC18">
        <v>190</v>
      </c>
      <c r="AD18">
        <v>11524771</v>
      </c>
      <c r="AE18">
        <v>31</v>
      </c>
      <c r="AF18">
        <v>31</v>
      </c>
      <c r="AG18">
        <v>3138354</v>
      </c>
    </row>
    <row r="19" spans="1:33" x14ac:dyDescent="0.25">
      <c r="A19">
        <v>18</v>
      </c>
      <c r="B19">
        <v>103</v>
      </c>
      <c r="C19">
        <v>50</v>
      </c>
      <c r="D19">
        <v>37</v>
      </c>
      <c r="E19">
        <v>196</v>
      </c>
      <c r="F19">
        <v>32597641</v>
      </c>
      <c r="G19">
        <v>99</v>
      </c>
      <c r="H19">
        <v>11</v>
      </c>
      <c r="I19">
        <v>1</v>
      </c>
      <c r="J19">
        <v>4405277</v>
      </c>
      <c r="K19">
        <v>2660225</v>
      </c>
      <c r="L19">
        <v>175</v>
      </c>
      <c r="M19">
        <v>85</v>
      </c>
      <c r="N19">
        <v>242</v>
      </c>
      <c r="O19">
        <v>33</v>
      </c>
      <c r="P19">
        <v>5000009</v>
      </c>
      <c r="Q19">
        <v>26</v>
      </c>
      <c r="R19">
        <v>34</v>
      </c>
      <c r="S19">
        <v>4</v>
      </c>
      <c r="T19">
        <v>34999999</v>
      </c>
      <c r="U19">
        <v>1200000</v>
      </c>
      <c r="V19">
        <v>1189809</v>
      </c>
      <c r="W19">
        <v>6000851</v>
      </c>
      <c r="X19">
        <v>194</v>
      </c>
      <c r="Y19">
        <v>9189589</v>
      </c>
      <c r="Z19">
        <v>15000001</v>
      </c>
      <c r="AA19">
        <v>6002584</v>
      </c>
      <c r="AB19">
        <v>83</v>
      </c>
      <c r="AC19">
        <v>141</v>
      </c>
      <c r="AD19">
        <v>3356190</v>
      </c>
      <c r="AE19">
        <v>26</v>
      </c>
      <c r="AF19">
        <v>25</v>
      </c>
      <c r="AG19">
        <v>3137790</v>
      </c>
    </row>
    <row r="20" spans="1:33" x14ac:dyDescent="0.25">
      <c r="A20">
        <v>19</v>
      </c>
      <c r="B20">
        <v>129</v>
      </c>
      <c r="C20">
        <v>42</v>
      </c>
      <c r="D20">
        <v>29</v>
      </c>
      <c r="E20">
        <v>161</v>
      </c>
      <c r="F20">
        <v>10366977</v>
      </c>
      <c r="G20">
        <v>64</v>
      </c>
      <c r="H20">
        <v>232729</v>
      </c>
      <c r="I20">
        <v>1</v>
      </c>
      <c r="J20">
        <v>12221582</v>
      </c>
      <c r="K20">
        <v>2660225</v>
      </c>
      <c r="L20">
        <v>132</v>
      </c>
      <c r="M20">
        <v>79</v>
      </c>
      <c r="N20">
        <v>5831537</v>
      </c>
      <c r="O20">
        <v>27</v>
      </c>
      <c r="P20">
        <v>13</v>
      </c>
      <c r="Q20">
        <v>21</v>
      </c>
      <c r="R20">
        <v>27</v>
      </c>
      <c r="S20">
        <v>3</v>
      </c>
      <c r="T20">
        <v>34999998</v>
      </c>
      <c r="U20">
        <v>1200000</v>
      </c>
      <c r="V20">
        <v>1189809</v>
      </c>
      <c r="W20">
        <v>8002091</v>
      </c>
      <c r="X20">
        <v>201</v>
      </c>
      <c r="Y20">
        <v>7687844</v>
      </c>
      <c r="Z20">
        <v>15393000</v>
      </c>
      <c r="AA20">
        <v>19642995</v>
      </c>
      <c r="AB20">
        <v>75</v>
      </c>
      <c r="AC20">
        <v>199</v>
      </c>
      <c r="AD20">
        <v>3326283</v>
      </c>
      <c r="AE20">
        <v>21</v>
      </c>
      <c r="AF20">
        <v>21</v>
      </c>
      <c r="AG20">
        <v>3137296</v>
      </c>
    </row>
    <row r="21" spans="1:33" x14ac:dyDescent="0.25">
      <c r="A21">
        <v>20</v>
      </c>
      <c r="B21">
        <v>100</v>
      </c>
      <c r="C21">
        <v>50</v>
      </c>
      <c r="D21">
        <v>37</v>
      </c>
      <c r="E21">
        <v>206</v>
      </c>
      <c r="F21">
        <v>31642212</v>
      </c>
      <c r="G21">
        <v>121</v>
      </c>
      <c r="H21">
        <v>22</v>
      </c>
      <c r="I21">
        <v>1</v>
      </c>
      <c r="J21">
        <v>6036535</v>
      </c>
      <c r="K21">
        <v>2660225</v>
      </c>
      <c r="L21">
        <v>320</v>
      </c>
      <c r="M21">
        <v>83</v>
      </c>
      <c r="N21">
        <v>295</v>
      </c>
      <c r="O21">
        <v>31</v>
      </c>
      <c r="P21">
        <v>5000007</v>
      </c>
      <c r="Q21">
        <v>23</v>
      </c>
      <c r="R21">
        <v>30</v>
      </c>
      <c r="S21">
        <v>5</v>
      </c>
      <c r="T21">
        <v>34999999</v>
      </c>
      <c r="U21">
        <v>1200000</v>
      </c>
      <c r="V21">
        <v>1189809</v>
      </c>
      <c r="W21">
        <v>2922406</v>
      </c>
      <c r="X21">
        <v>194</v>
      </c>
      <c r="Y21">
        <v>9272713</v>
      </c>
      <c r="Z21">
        <v>12295221</v>
      </c>
      <c r="AA21">
        <v>8750500</v>
      </c>
      <c r="AB21">
        <v>81</v>
      </c>
      <c r="AC21">
        <v>137</v>
      </c>
      <c r="AD21">
        <v>3332773</v>
      </c>
      <c r="AE21">
        <v>23</v>
      </c>
      <c r="AF21">
        <v>23</v>
      </c>
      <c r="AG21">
        <v>3137660</v>
      </c>
    </row>
    <row r="22" spans="1:33" x14ac:dyDescent="0.25">
      <c r="A22">
        <v>21</v>
      </c>
      <c r="B22">
        <v>95</v>
      </c>
      <c r="C22">
        <v>39</v>
      </c>
      <c r="D22">
        <v>31</v>
      </c>
      <c r="E22">
        <v>165</v>
      </c>
      <c r="F22">
        <v>26881058</v>
      </c>
      <c r="G22">
        <v>87</v>
      </c>
      <c r="H22">
        <v>13</v>
      </c>
      <c r="I22">
        <v>1</v>
      </c>
      <c r="J22">
        <v>7255402</v>
      </c>
      <c r="K22">
        <v>2660225</v>
      </c>
      <c r="L22">
        <v>338</v>
      </c>
      <c r="M22">
        <v>77</v>
      </c>
      <c r="N22">
        <v>5038034</v>
      </c>
      <c r="O22">
        <v>24</v>
      </c>
      <c r="P22">
        <v>5000005</v>
      </c>
      <c r="Q22">
        <v>19</v>
      </c>
      <c r="R22">
        <v>24</v>
      </c>
      <c r="S22">
        <v>2</v>
      </c>
      <c r="T22">
        <v>34999996</v>
      </c>
      <c r="U22">
        <v>29</v>
      </c>
      <c r="V22">
        <v>1189809</v>
      </c>
      <c r="W22">
        <v>2542428</v>
      </c>
      <c r="X22">
        <v>161</v>
      </c>
      <c r="Y22">
        <v>15000490</v>
      </c>
      <c r="Z22">
        <v>14930730</v>
      </c>
      <c r="AA22">
        <v>13358041</v>
      </c>
      <c r="AB22">
        <v>68</v>
      </c>
      <c r="AC22">
        <v>151</v>
      </c>
      <c r="AD22">
        <v>2487468</v>
      </c>
      <c r="AE22">
        <v>19</v>
      </c>
      <c r="AF22">
        <v>19</v>
      </c>
      <c r="AG22">
        <v>3138146</v>
      </c>
    </row>
    <row r="23" spans="1:33" x14ac:dyDescent="0.25">
      <c r="A23">
        <v>22</v>
      </c>
      <c r="B23">
        <v>171</v>
      </c>
      <c r="C23">
        <v>48</v>
      </c>
      <c r="D23">
        <v>36</v>
      </c>
      <c r="E23">
        <v>191</v>
      </c>
      <c r="F23">
        <v>28482165</v>
      </c>
      <c r="G23">
        <v>70</v>
      </c>
      <c r="H23">
        <v>14</v>
      </c>
      <c r="I23">
        <v>1</v>
      </c>
      <c r="J23">
        <v>2835505</v>
      </c>
      <c r="K23">
        <v>2660226</v>
      </c>
      <c r="L23">
        <v>172</v>
      </c>
      <c r="M23">
        <v>85</v>
      </c>
      <c r="N23">
        <v>187</v>
      </c>
      <c r="O23">
        <v>34</v>
      </c>
      <c r="P23">
        <v>5000040</v>
      </c>
      <c r="Q23">
        <v>28</v>
      </c>
      <c r="R23">
        <v>36</v>
      </c>
      <c r="S23">
        <v>2</v>
      </c>
      <c r="T23">
        <v>34999999</v>
      </c>
      <c r="U23">
        <v>1200000</v>
      </c>
      <c r="V23">
        <v>1189809</v>
      </c>
      <c r="W23">
        <v>3565975</v>
      </c>
      <c r="X23">
        <v>198</v>
      </c>
      <c r="Y23">
        <v>15000005</v>
      </c>
      <c r="Z23">
        <v>15392998</v>
      </c>
      <c r="AA23">
        <v>19643000</v>
      </c>
      <c r="AB23">
        <v>84</v>
      </c>
      <c r="AC23">
        <v>129</v>
      </c>
      <c r="AD23">
        <v>3378560</v>
      </c>
      <c r="AE23">
        <v>27</v>
      </c>
      <c r="AF23">
        <v>26</v>
      </c>
      <c r="AG23">
        <v>3138964</v>
      </c>
    </row>
    <row r="24" spans="1:33" x14ac:dyDescent="0.25">
      <c r="A24">
        <v>23</v>
      </c>
      <c r="B24">
        <v>403206</v>
      </c>
      <c r="C24">
        <v>50</v>
      </c>
      <c r="D24">
        <v>38</v>
      </c>
      <c r="E24">
        <v>246</v>
      </c>
      <c r="F24">
        <v>8822423</v>
      </c>
      <c r="G24">
        <v>96</v>
      </c>
      <c r="H24">
        <v>199189</v>
      </c>
      <c r="I24">
        <v>1</v>
      </c>
      <c r="J24">
        <v>15799202</v>
      </c>
      <c r="K24">
        <v>2660226</v>
      </c>
      <c r="L24">
        <v>72</v>
      </c>
      <c r="M24">
        <v>84</v>
      </c>
      <c r="N24">
        <v>5000762</v>
      </c>
      <c r="O24">
        <v>30</v>
      </c>
      <c r="P24">
        <v>213</v>
      </c>
      <c r="Q24">
        <v>24</v>
      </c>
      <c r="R24">
        <v>31</v>
      </c>
      <c r="S24">
        <v>2</v>
      </c>
      <c r="T24">
        <v>34999999</v>
      </c>
      <c r="U24">
        <v>1200000</v>
      </c>
      <c r="V24">
        <v>1189809</v>
      </c>
      <c r="W24">
        <v>1156</v>
      </c>
      <c r="X24">
        <v>268</v>
      </c>
      <c r="Y24">
        <v>18982504</v>
      </c>
      <c r="Z24">
        <v>16053650</v>
      </c>
      <c r="AA24">
        <v>19643000</v>
      </c>
      <c r="AB24">
        <v>91</v>
      </c>
      <c r="AC24">
        <v>130</v>
      </c>
      <c r="AD24">
        <v>3326284</v>
      </c>
      <c r="AE24">
        <v>24</v>
      </c>
      <c r="AF24">
        <v>24</v>
      </c>
      <c r="AG24">
        <v>3137267</v>
      </c>
    </row>
    <row r="25" spans="1:33" x14ac:dyDescent="0.25">
      <c r="A25">
        <v>24</v>
      </c>
      <c r="B25">
        <v>165</v>
      </c>
      <c r="C25">
        <v>45</v>
      </c>
      <c r="D25">
        <v>34</v>
      </c>
      <c r="E25">
        <v>224</v>
      </c>
      <c r="F25">
        <v>22951298</v>
      </c>
      <c r="G25">
        <v>100</v>
      </c>
      <c r="H25">
        <v>2189608</v>
      </c>
      <c r="I25">
        <v>1</v>
      </c>
      <c r="J25">
        <v>8155810</v>
      </c>
      <c r="K25">
        <v>2660225</v>
      </c>
      <c r="L25">
        <v>424</v>
      </c>
      <c r="M25">
        <v>84</v>
      </c>
      <c r="N25">
        <v>627</v>
      </c>
      <c r="O25">
        <v>28</v>
      </c>
      <c r="P25">
        <v>31</v>
      </c>
      <c r="Q25">
        <v>22</v>
      </c>
      <c r="R25">
        <v>28</v>
      </c>
      <c r="S25">
        <v>3</v>
      </c>
      <c r="T25">
        <v>34999999</v>
      </c>
      <c r="U25">
        <v>1200000</v>
      </c>
      <c r="V25">
        <v>1189809</v>
      </c>
      <c r="W25">
        <v>5921279</v>
      </c>
      <c r="X25">
        <v>210</v>
      </c>
      <c r="Y25">
        <v>3017736</v>
      </c>
      <c r="Z25">
        <v>8656932</v>
      </c>
      <c r="AA25">
        <v>19642986</v>
      </c>
      <c r="AB25">
        <v>76</v>
      </c>
      <c r="AC25">
        <v>114</v>
      </c>
      <c r="AD25">
        <v>3373700</v>
      </c>
      <c r="AE25">
        <v>22</v>
      </c>
      <c r="AF25">
        <v>22</v>
      </c>
      <c r="AG25">
        <v>3137405</v>
      </c>
    </row>
    <row r="26" spans="1:33" x14ac:dyDescent="0.25">
      <c r="A26">
        <v>25</v>
      </c>
      <c r="B26">
        <v>197665</v>
      </c>
      <c r="C26">
        <v>42</v>
      </c>
      <c r="D26">
        <v>31</v>
      </c>
      <c r="E26">
        <v>248</v>
      </c>
      <c r="F26">
        <v>17427477</v>
      </c>
      <c r="G26">
        <v>102</v>
      </c>
      <c r="H26">
        <v>9</v>
      </c>
      <c r="I26">
        <v>1</v>
      </c>
      <c r="J26">
        <v>10342336</v>
      </c>
      <c r="K26">
        <v>2660225</v>
      </c>
      <c r="L26">
        <v>99</v>
      </c>
      <c r="M26">
        <v>69</v>
      </c>
      <c r="N26">
        <v>666</v>
      </c>
      <c r="O26">
        <v>23</v>
      </c>
      <c r="P26">
        <v>12</v>
      </c>
      <c r="Q26">
        <v>18</v>
      </c>
      <c r="R26">
        <v>23</v>
      </c>
      <c r="S26">
        <v>3</v>
      </c>
      <c r="T26">
        <v>34999999</v>
      </c>
      <c r="U26">
        <v>2532</v>
      </c>
      <c r="V26">
        <v>1189809</v>
      </c>
      <c r="W26">
        <v>6389179</v>
      </c>
      <c r="X26">
        <v>203</v>
      </c>
      <c r="Y26">
        <v>14513858</v>
      </c>
      <c r="Z26">
        <v>16054260</v>
      </c>
      <c r="AA26">
        <v>14951124</v>
      </c>
      <c r="AB26">
        <v>69</v>
      </c>
      <c r="AC26">
        <v>130</v>
      </c>
      <c r="AD26">
        <v>3279816</v>
      </c>
      <c r="AE26">
        <v>18</v>
      </c>
      <c r="AF26">
        <v>19</v>
      </c>
      <c r="AG26">
        <v>3137255</v>
      </c>
    </row>
    <row r="27" spans="1:33" x14ac:dyDescent="0.25">
      <c r="A27">
        <v>26</v>
      </c>
      <c r="B27">
        <v>168</v>
      </c>
      <c r="C27">
        <v>48</v>
      </c>
      <c r="D27">
        <v>40</v>
      </c>
      <c r="E27">
        <v>211</v>
      </c>
      <c r="F27">
        <v>30836216</v>
      </c>
      <c r="G27">
        <v>123</v>
      </c>
      <c r="H27">
        <v>365406</v>
      </c>
      <c r="I27">
        <v>1</v>
      </c>
      <c r="J27">
        <v>6527183</v>
      </c>
      <c r="K27">
        <v>2660226</v>
      </c>
      <c r="L27">
        <v>180</v>
      </c>
      <c r="M27">
        <v>88</v>
      </c>
      <c r="N27">
        <v>123759</v>
      </c>
      <c r="O27">
        <v>31</v>
      </c>
      <c r="P27">
        <v>9999992</v>
      </c>
      <c r="Q27">
        <v>24</v>
      </c>
      <c r="R27">
        <v>31</v>
      </c>
      <c r="S27">
        <v>2</v>
      </c>
      <c r="T27">
        <v>34999997</v>
      </c>
      <c r="U27">
        <v>1200000</v>
      </c>
      <c r="V27">
        <v>1189809</v>
      </c>
      <c r="W27">
        <v>1734086</v>
      </c>
      <c r="X27">
        <v>211</v>
      </c>
      <c r="Y27">
        <v>9272723</v>
      </c>
      <c r="Z27">
        <v>10788248</v>
      </c>
      <c r="AA27">
        <v>17441759</v>
      </c>
      <c r="AB27">
        <v>84</v>
      </c>
      <c r="AC27">
        <v>166</v>
      </c>
      <c r="AD27">
        <v>3346716</v>
      </c>
      <c r="AE27">
        <v>24</v>
      </c>
      <c r="AF27">
        <v>24</v>
      </c>
      <c r="AG27">
        <v>3137884</v>
      </c>
    </row>
    <row r="28" spans="1:33" x14ac:dyDescent="0.25">
      <c r="A28">
        <v>27</v>
      </c>
      <c r="B28">
        <v>73</v>
      </c>
      <c r="C28">
        <v>33</v>
      </c>
      <c r="D28">
        <v>25</v>
      </c>
      <c r="E28">
        <v>141</v>
      </c>
      <c r="F28">
        <v>29290188</v>
      </c>
      <c r="G28">
        <v>65</v>
      </c>
      <c r="H28">
        <v>692253</v>
      </c>
      <c r="I28">
        <v>1</v>
      </c>
      <c r="J28">
        <v>7357842</v>
      </c>
      <c r="K28">
        <v>2660226</v>
      </c>
      <c r="L28">
        <v>105185</v>
      </c>
      <c r="M28">
        <v>54</v>
      </c>
      <c r="N28">
        <v>129</v>
      </c>
      <c r="O28">
        <v>21</v>
      </c>
      <c r="P28">
        <v>5000007</v>
      </c>
      <c r="Q28">
        <v>16</v>
      </c>
      <c r="R28">
        <v>21</v>
      </c>
      <c r="S28">
        <v>3</v>
      </c>
      <c r="T28">
        <v>35000000</v>
      </c>
      <c r="U28">
        <v>1200000</v>
      </c>
      <c r="V28">
        <v>1189809</v>
      </c>
      <c r="W28">
        <v>589</v>
      </c>
      <c r="X28">
        <v>129</v>
      </c>
      <c r="Y28">
        <v>14999996</v>
      </c>
      <c r="Z28">
        <v>14564233</v>
      </c>
      <c r="AA28">
        <v>7294035</v>
      </c>
      <c r="AB28">
        <v>55</v>
      </c>
      <c r="AC28">
        <v>98</v>
      </c>
      <c r="AD28">
        <v>3378560</v>
      </c>
      <c r="AE28">
        <v>16</v>
      </c>
      <c r="AF28">
        <v>16</v>
      </c>
      <c r="AG28">
        <v>3137583</v>
      </c>
    </row>
    <row r="29" spans="1:33" x14ac:dyDescent="0.25">
      <c r="A29">
        <v>28</v>
      </c>
      <c r="B29">
        <v>76</v>
      </c>
      <c r="C29">
        <v>38</v>
      </c>
      <c r="D29">
        <v>29</v>
      </c>
      <c r="E29">
        <v>157</v>
      </c>
      <c r="F29">
        <v>35605412</v>
      </c>
      <c r="G29">
        <v>76</v>
      </c>
      <c r="H29">
        <v>11</v>
      </c>
      <c r="I29">
        <v>1</v>
      </c>
      <c r="J29">
        <v>6598367</v>
      </c>
      <c r="K29">
        <v>2660225</v>
      </c>
      <c r="L29">
        <v>154</v>
      </c>
      <c r="M29">
        <v>59</v>
      </c>
      <c r="N29">
        <v>123</v>
      </c>
      <c r="O29">
        <v>25</v>
      </c>
      <c r="P29">
        <v>4999999</v>
      </c>
      <c r="Q29">
        <v>20</v>
      </c>
      <c r="R29">
        <v>26</v>
      </c>
      <c r="S29">
        <v>2</v>
      </c>
      <c r="T29">
        <v>30323478</v>
      </c>
      <c r="U29">
        <v>45</v>
      </c>
      <c r="V29">
        <v>1189809</v>
      </c>
      <c r="W29">
        <v>163</v>
      </c>
      <c r="X29">
        <v>154</v>
      </c>
      <c r="Y29">
        <v>14999993</v>
      </c>
      <c r="Z29">
        <v>14047167</v>
      </c>
      <c r="AA29">
        <v>19642999</v>
      </c>
      <c r="AB29">
        <v>66</v>
      </c>
      <c r="AC29">
        <v>106</v>
      </c>
      <c r="AD29">
        <v>3327173</v>
      </c>
      <c r="AE29">
        <v>19</v>
      </c>
      <c r="AF29">
        <v>19</v>
      </c>
      <c r="AG29">
        <v>3137873</v>
      </c>
    </row>
    <row r="30" spans="1:33" x14ac:dyDescent="0.25">
      <c r="A30">
        <v>29</v>
      </c>
      <c r="B30">
        <v>190</v>
      </c>
      <c r="C30">
        <v>57</v>
      </c>
      <c r="D30">
        <v>41</v>
      </c>
      <c r="E30">
        <v>273</v>
      </c>
      <c r="F30">
        <v>22271158</v>
      </c>
      <c r="G30">
        <v>178</v>
      </c>
      <c r="H30">
        <v>24</v>
      </c>
      <c r="I30">
        <v>1</v>
      </c>
      <c r="J30">
        <v>10494492</v>
      </c>
      <c r="K30">
        <v>2660225</v>
      </c>
      <c r="L30">
        <v>186</v>
      </c>
      <c r="M30">
        <v>88</v>
      </c>
      <c r="N30">
        <v>277</v>
      </c>
      <c r="O30">
        <v>32</v>
      </c>
      <c r="P30">
        <v>5000018</v>
      </c>
      <c r="Q30">
        <v>25</v>
      </c>
      <c r="R30">
        <v>33</v>
      </c>
      <c r="S30">
        <v>4</v>
      </c>
      <c r="T30">
        <v>34999999</v>
      </c>
      <c r="U30">
        <v>1200000</v>
      </c>
      <c r="V30">
        <v>1189809</v>
      </c>
      <c r="W30">
        <v>2358</v>
      </c>
      <c r="X30">
        <v>264</v>
      </c>
      <c r="Y30">
        <v>9272715</v>
      </c>
      <c r="Z30">
        <v>393008</v>
      </c>
      <c r="AA30">
        <v>11550968</v>
      </c>
      <c r="AB30">
        <v>89</v>
      </c>
      <c r="AC30">
        <v>126</v>
      </c>
      <c r="AD30">
        <v>7160002</v>
      </c>
      <c r="AE30">
        <v>25</v>
      </c>
      <c r="AF30">
        <v>25</v>
      </c>
      <c r="AG30">
        <v>3138238</v>
      </c>
    </row>
    <row r="31" spans="1:33" x14ac:dyDescent="0.25">
      <c r="A31">
        <v>30</v>
      </c>
      <c r="B31">
        <v>102</v>
      </c>
      <c r="C31">
        <v>47</v>
      </c>
      <c r="D31">
        <v>37</v>
      </c>
      <c r="E31">
        <v>206</v>
      </c>
      <c r="F31">
        <v>36949945</v>
      </c>
      <c r="G31">
        <v>97</v>
      </c>
      <c r="H31">
        <v>16</v>
      </c>
      <c r="I31">
        <v>1</v>
      </c>
      <c r="J31">
        <v>4970199</v>
      </c>
      <c r="K31">
        <v>2660225</v>
      </c>
      <c r="L31">
        <v>152</v>
      </c>
      <c r="M31">
        <v>70</v>
      </c>
      <c r="N31">
        <v>135</v>
      </c>
      <c r="O31">
        <v>32</v>
      </c>
      <c r="P31">
        <v>5000010</v>
      </c>
      <c r="Q31">
        <v>25</v>
      </c>
      <c r="R31">
        <v>32</v>
      </c>
      <c r="S31">
        <v>3</v>
      </c>
      <c r="T31">
        <v>28074336</v>
      </c>
      <c r="U31">
        <v>31</v>
      </c>
      <c r="V31">
        <v>1189809</v>
      </c>
      <c r="W31">
        <v>6000777</v>
      </c>
      <c r="X31">
        <v>199</v>
      </c>
      <c r="Y31">
        <v>10000102</v>
      </c>
      <c r="Z31">
        <v>15393001</v>
      </c>
      <c r="AA31">
        <v>19642999</v>
      </c>
      <c r="AB31">
        <v>78</v>
      </c>
      <c r="AC31">
        <v>114</v>
      </c>
      <c r="AD31">
        <v>3431784</v>
      </c>
      <c r="AE31">
        <v>24</v>
      </c>
      <c r="AF31">
        <v>24</v>
      </c>
      <c r="AG31">
        <v>3138285</v>
      </c>
    </row>
    <row r="32" spans="1:33" x14ac:dyDescent="0.25">
      <c r="A32">
        <v>31</v>
      </c>
      <c r="B32">
        <v>112</v>
      </c>
      <c r="C32">
        <v>46</v>
      </c>
      <c r="D32">
        <v>33</v>
      </c>
      <c r="E32">
        <v>185</v>
      </c>
      <c r="F32">
        <v>36438974</v>
      </c>
      <c r="G32">
        <v>83</v>
      </c>
      <c r="H32">
        <v>638667</v>
      </c>
      <c r="I32">
        <v>1</v>
      </c>
      <c r="J32">
        <v>6421016</v>
      </c>
      <c r="K32">
        <v>2660225</v>
      </c>
      <c r="L32">
        <v>254</v>
      </c>
      <c r="M32">
        <v>76</v>
      </c>
      <c r="N32">
        <v>154</v>
      </c>
      <c r="O32">
        <v>30</v>
      </c>
      <c r="P32">
        <v>5000013</v>
      </c>
      <c r="Q32">
        <v>23</v>
      </c>
      <c r="R32">
        <v>31</v>
      </c>
      <c r="S32">
        <v>2</v>
      </c>
      <c r="T32">
        <v>25900800</v>
      </c>
      <c r="U32">
        <v>1199998</v>
      </c>
      <c r="V32">
        <v>1189809</v>
      </c>
      <c r="W32">
        <v>10001578</v>
      </c>
      <c r="X32">
        <v>172</v>
      </c>
      <c r="Y32">
        <v>9902585</v>
      </c>
      <c r="Z32">
        <v>15393000</v>
      </c>
      <c r="AA32">
        <v>9543832</v>
      </c>
      <c r="AB32">
        <v>75</v>
      </c>
      <c r="AC32">
        <v>119</v>
      </c>
      <c r="AD32">
        <v>3378560</v>
      </c>
      <c r="AE32">
        <v>23</v>
      </c>
      <c r="AF32">
        <v>23</v>
      </c>
      <c r="AG32">
        <v>3138844</v>
      </c>
    </row>
    <row r="33" spans="1:33" x14ac:dyDescent="0.25">
      <c r="A33">
        <v>32</v>
      </c>
      <c r="B33">
        <v>108</v>
      </c>
      <c r="C33">
        <v>53</v>
      </c>
      <c r="D33">
        <v>39</v>
      </c>
      <c r="E33">
        <v>188</v>
      </c>
      <c r="F33">
        <v>34492053</v>
      </c>
      <c r="G33">
        <v>69</v>
      </c>
      <c r="H33">
        <v>2411809</v>
      </c>
      <c r="I33">
        <v>2</v>
      </c>
      <c r="J33">
        <v>2259069</v>
      </c>
      <c r="K33">
        <v>2660225</v>
      </c>
      <c r="L33">
        <v>180</v>
      </c>
      <c r="M33">
        <v>92</v>
      </c>
      <c r="N33">
        <v>164</v>
      </c>
      <c r="O33">
        <v>40</v>
      </c>
      <c r="P33">
        <v>5000015</v>
      </c>
      <c r="Q33">
        <v>32</v>
      </c>
      <c r="R33">
        <v>41</v>
      </c>
      <c r="S33">
        <v>3</v>
      </c>
      <c r="T33">
        <v>34712912</v>
      </c>
      <c r="U33">
        <v>1200000</v>
      </c>
      <c r="V33">
        <v>1189809</v>
      </c>
      <c r="W33">
        <v>124</v>
      </c>
      <c r="X33">
        <v>191</v>
      </c>
      <c r="Y33">
        <v>15000001</v>
      </c>
      <c r="Z33">
        <v>15000000</v>
      </c>
      <c r="AA33">
        <v>11936733</v>
      </c>
      <c r="AB33">
        <v>89</v>
      </c>
      <c r="AC33">
        <v>141</v>
      </c>
      <c r="AD33">
        <v>3305710</v>
      </c>
      <c r="AE33">
        <v>31</v>
      </c>
      <c r="AF33">
        <v>31</v>
      </c>
      <c r="AG33">
        <v>3140853</v>
      </c>
    </row>
    <row r="34" spans="1:33" x14ac:dyDescent="0.25">
      <c r="A34">
        <v>33</v>
      </c>
      <c r="B34">
        <v>60</v>
      </c>
      <c r="C34">
        <v>32</v>
      </c>
      <c r="D34">
        <v>24</v>
      </c>
      <c r="E34">
        <v>134</v>
      </c>
      <c r="F34">
        <v>36936764</v>
      </c>
      <c r="G34">
        <v>61</v>
      </c>
      <c r="H34">
        <v>5</v>
      </c>
      <c r="I34">
        <v>1</v>
      </c>
      <c r="J34">
        <v>3821954</v>
      </c>
      <c r="K34">
        <v>2660225</v>
      </c>
      <c r="L34">
        <v>103132</v>
      </c>
      <c r="M34">
        <v>58</v>
      </c>
      <c r="N34">
        <v>118</v>
      </c>
      <c r="O34">
        <v>22</v>
      </c>
      <c r="P34">
        <v>5000000</v>
      </c>
      <c r="Q34">
        <v>18</v>
      </c>
      <c r="R34">
        <v>22</v>
      </c>
      <c r="S34">
        <v>3</v>
      </c>
      <c r="T34">
        <v>34999999</v>
      </c>
      <c r="U34">
        <v>16</v>
      </c>
      <c r="V34">
        <v>1189809</v>
      </c>
      <c r="W34">
        <v>70</v>
      </c>
      <c r="X34">
        <v>134</v>
      </c>
      <c r="Y34">
        <v>14136470</v>
      </c>
      <c r="Z34">
        <v>15392995</v>
      </c>
      <c r="AA34">
        <v>13433293</v>
      </c>
      <c r="AB34">
        <v>55</v>
      </c>
      <c r="AC34">
        <v>86</v>
      </c>
      <c r="AD34">
        <v>3378560</v>
      </c>
      <c r="AE34">
        <v>17</v>
      </c>
      <c r="AF34">
        <v>16</v>
      </c>
      <c r="AG34">
        <v>3137740</v>
      </c>
    </row>
    <row r="35" spans="1:33" x14ac:dyDescent="0.25">
      <c r="A35">
        <v>34</v>
      </c>
      <c r="B35">
        <v>127</v>
      </c>
      <c r="C35">
        <v>42</v>
      </c>
      <c r="D35">
        <v>34</v>
      </c>
      <c r="E35">
        <v>193</v>
      </c>
      <c r="F35">
        <v>25786618</v>
      </c>
      <c r="G35">
        <v>102</v>
      </c>
      <c r="H35">
        <v>11</v>
      </c>
      <c r="I35">
        <v>1</v>
      </c>
      <c r="J35">
        <v>9098938</v>
      </c>
      <c r="K35">
        <v>2660225</v>
      </c>
      <c r="L35">
        <v>100241</v>
      </c>
      <c r="M35">
        <v>72</v>
      </c>
      <c r="N35">
        <v>336</v>
      </c>
      <c r="O35">
        <v>27</v>
      </c>
      <c r="P35">
        <v>15</v>
      </c>
      <c r="Q35">
        <v>21</v>
      </c>
      <c r="R35">
        <v>27</v>
      </c>
      <c r="S35">
        <v>2</v>
      </c>
      <c r="T35">
        <v>34999999</v>
      </c>
      <c r="U35">
        <v>1200000</v>
      </c>
      <c r="V35">
        <v>1189809</v>
      </c>
      <c r="W35">
        <v>8002038</v>
      </c>
      <c r="X35">
        <v>176</v>
      </c>
      <c r="Y35">
        <v>9272714</v>
      </c>
      <c r="Z35">
        <v>6149750</v>
      </c>
      <c r="AA35">
        <v>6924209</v>
      </c>
      <c r="AB35">
        <v>75</v>
      </c>
      <c r="AC35">
        <v>143</v>
      </c>
      <c r="AD35">
        <v>3320646</v>
      </c>
      <c r="AE35">
        <v>21</v>
      </c>
      <c r="AF35">
        <v>21</v>
      </c>
      <c r="AG35">
        <v>3137511</v>
      </c>
    </row>
    <row r="36" spans="1:33" x14ac:dyDescent="0.25">
      <c r="A36">
        <v>35</v>
      </c>
      <c r="B36">
        <v>9261</v>
      </c>
      <c r="C36">
        <v>42</v>
      </c>
      <c r="D36">
        <v>31</v>
      </c>
      <c r="E36">
        <v>215</v>
      </c>
      <c r="F36">
        <v>22817102</v>
      </c>
      <c r="G36">
        <v>91</v>
      </c>
      <c r="H36">
        <v>16</v>
      </c>
      <c r="I36">
        <v>1</v>
      </c>
      <c r="J36">
        <v>9217229</v>
      </c>
      <c r="K36">
        <v>2660225</v>
      </c>
      <c r="L36">
        <v>92</v>
      </c>
      <c r="M36">
        <v>72</v>
      </c>
      <c r="N36">
        <v>362</v>
      </c>
      <c r="O36">
        <v>26</v>
      </c>
      <c r="P36">
        <v>23</v>
      </c>
      <c r="Q36">
        <v>21</v>
      </c>
      <c r="R36">
        <v>27</v>
      </c>
      <c r="S36">
        <v>2</v>
      </c>
      <c r="T36">
        <v>34999999</v>
      </c>
      <c r="U36">
        <v>1200000</v>
      </c>
      <c r="V36">
        <v>1189809</v>
      </c>
      <c r="W36">
        <v>1183</v>
      </c>
      <c r="X36">
        <v>211</v>
      </c>
      <c r="Y36">
        <v>15000007</v>
      </c>
      <c r="Z36">
        <v>15392998</v>
      </c>
      <c r="AA36">
        <v>19642999</v>
      </c>
      <c r="AB36">
        <v>76</v>
      </c>
      <c r="AC36">
        <v>123</v>
      </c>
      <c r="AD36">
        <v>3283929</v>
      </c>
      <c r="AE36">
        <v>21</v>
      </c>
      <c r="AF36">
        <v>21</v>
      </c>
      <c r="AG36">
        <v>3137751</v>
      </c>
    </row>
    <row r="37" spans="1:33" x14ac:dyDescent="0.25">
      <c r="A37">
        <v>36</v>
      </c>
      <c r="B37">
        <v>145</v>
      </c>
      <c r="C37">
        <v>56</v>
      </c>
      <c r="D37">
        <v>44</v>
      </c>
      <c r="E37">
        <v>266</v>
      </c>
      <c r="F37">
        <v>21224319</v>
      </c>
      <c r="G37">
        <v>153</v>
      </c>
      <c r="H37">
        <v>11</v>
      </c>
      <c r="I37">
        <v>1</v>
      </c>
      <c r="J37">
        <v>21291468</v>
      </c>
      <c r="K37">
        <v>2660225</v>
      </c>
      <c r="L37">
        <v>19619</v>
      </c>
      <c r="M37">
        <v>94</v>
      </c>
      <c r="N37">
        <v>483</v>
      </c>
      <c r="O37">
        <v>34</v>
      </c>
      <c r="P37">
        <v>5000006</v>
      </c>
      <c r="Q37">
        <v>27</v>
      </c>
      <c r="R37">
        <v>34</v>
      </c>
      <c r="S37">
        <v>3</v>
      </c>
      <c r="T37">
        <v>34999999</v>
      </c>
      <c r="U37">
        <v>1200000</v>
      </c>
      <c r="V37">
        <v>1189809</v>
      </c>
      <c r="W37">
        <v>650</v>
      </c>
      <c r="X37">
        <v>253</v>
      </c>
      <c r="Y37">
        <v>7497033</v>
      </c>
      <c r="Z37">
        <v>15392997</v>
      </c>
      <c r="AA37">
        <v>8711979</v>
      </c>
      <c r="AB37">
        <v>97</v>
      </c>
      <c r="AC37">
        <v>206</v>
      </c>
      <c r="AD37">
        <v>3332851</v>
      </c>
      <c r="AE37">
        <v>27</v>
      </c>
      <c r="AF37">
        <v>27</v>
      </c>
      <c r="AG37">
        <v>3137352</v>
      </c>
    </row>
    <row r="38" spans="1:33" x14ac:dyDescent="0.25">
      <c r="A38">
        <v>37</v>
      </c>
      <c r="B38">
        <v>64</v>
      </c>
      <c r="C38">
        <v>33</v>
      </c>
      <c r="D38">
        <v>26</v>
      </c>
      <c r="E38">
        <v>120</v>
      </c>
      <c r="F38">
        <v>38569017</v>
      </c>
      <c r="G38">
        <v>60</v>
      </c>
      <c r="H38">
        <v>1715053</v>
      </c>
      <c r="I38">
        <v>1</v>
      </c>
      <c r="J38">
        <v>5697870</v>
      </c>
      <c r="K38">
        <v>2660225</v>
      </c>
      <c r="L38">
        <v>105</v>
      </c>
      <c r="M38">
        <v>58</v>
      </c>
      <c r="N38">
        <v>96</v>
      </c>
      <c r="O38">
        <v>23</v>
      </c>
      <c r="P38">
        <v>5000005</v>
      </c>
      <c r="Q38">
        <v>17</v>
      </c>
      <c r="R38">
        <v>23</v>
      </c>
      <c r="S38">
        <v>3</v>
      </c>
      <c r="T38">
        <v>34875215</v>
      </c>
      <c r="U38">
        <v>1200000</v>
      </c>
      <c r="V38">
        <v>1189809</v>
      </c>
      <c r="W38">
        <v>6000115</v>
      </c>
      <c r="X38">
        <v>121</v>
      </c>
      <c r="Y38">
        <v>14</v>
      </c>
      <c r="Z38">
        <v>393018</v>
      </c>
      <c r="AA38">
        <v>3836738</v>
      </c>
      <c r="AB38">
        <v>57</v>
      </c>
      <c r="AC38">
        <v>83</v>
      </c>
      <c r="AD38">
        <v>12056395</v>
      </c>
      <c r="AE38">
        <v>17</v>
      </c>
      <c r="AF38">
        <v>17</v>
      </c>
      <c r="AG38">
        <v>3137691</v>
      </c>
    </row>
    <row r="39" spans="1:33" x14ac:dyDescent="0.25">
      <c r="A39">
        <v>38</v>
      </c>
      <c r="B39">
        <v>83</v>
      </c>
      <c r="C39">
        <v>51</v>
      </c>
      <c r="D39">
        <v>39</v>
      </c>
      <c r="E39">
        <v>193</v>
      </c>
      <c r="F39">
        <v>35453960</v>
      </c>
      <c r="G39">
        <v>134</v>
      </c>
      <c r="H39">
        <v>6</v>
      </c>
      <c r="I39">
        <v>1</v>
      </c>
      <c r="J39">
        <v>16169778</v>
      </c>
      <c r="K39">
        <v>2660225</v>
      </c>
      <c r="L39">
        <v>179</v>
      </c>
      <c r="M39">
        <v>82</v>
      </c>
      <c r="N39">
        <v>286</v>
      </c>
      <c r="O39">
        <v>30</v>
      </c>
      <c r="P39">
        <v>30</v>
      </c>
      <c r="Q39">
        <v>23</v>
      </c>
      <c r="R39">
        <v>31</v>
      </c>
      <c r="S39">
        <v>3</v>
      </c>
      <c r="T39">
        <v>34999999</v>
      </c>
      <c r="U39">
        <v>1200000</v>
      </c>
      <c r="V39">
        <v>1189809</v>
      </c>
      <c r="W39">
        <v>186</v>
      </c>
      <c r="X39">
        <v>192</v>
      </c>
      <c r="Y39">
        <v>6</v>
      </c>
      <c r="Z39">
        <v>6149863</v>
      </c>
      <c r="AA39">
        <v>7112048</v>
      </c>
      <c r="AB39">
        <v>79</v>
      </c>
      <c r="AC39">
        <v>174</v>
      </c>
      <c r="AD39">
        <v>3351354</v>
      </c>
      <c r="AE39">
        <v>23</v>
      </c>
      <c r="AF39">
        <v>23</v>
      </c>
      <c r="AG39">
        <v>3137280</v>
      </c>
    </row>
    <row r="40" spans="1:33" x14ac:dyDescent="0.25">
      <c r="A40">
        <v>39</v>
      </c>
      <c r="B40">
        <v>193</v>
      </c>
      <c r="C40">
        <v>46</v>
      </c>
      <c r="D40">
        <v>35</v>
      </c>
      <c r="E40">
        <v>215</v>
      </c>
      <c r="F40">
        <v>15000340</v>
      </c>
      <c r="G40">
        <v>95</v>
      </c>
      <c r="H40">
        <v>14659</v>
      </c>
      <c r="I40">
        <v>1</v>
      </c>
      <c r="J40">
        <v>17011351</v>
      </c>
      <c r="K40">
        <v>2660225</v>
      </c>
      <c r="L40">
        <v>2555117</v>
      </c>
      <c r="M40">
        <v>91</v>
      </c>
      <c r="N40">
        <v>339298</v>
      </c>
      <c r="O40">
        <v>30</v>
      </c>
      <c r="P40">
        <v>29</v>
      </c>
      <c r="Q40">
        <v>23</v>
      </c>
      <c r="R40">
        <v>30</v>
      </c>
      <c r="S40">
        <v>3</v>
      </c>
      <c r="T40">
        <v>34999999</v>
      </c>
      <c r="U40">
        <v>1200000</v>
      </c>
      <c r="V40">
        <v>1189809</v>
      </c>
      <c r="W40">
        <v>10002028</v>
      </c>
      <c r="X40">
        <v>233</v>
      </c>
      <c r="Y40">
        <v>45</v>
      </c>
      <c r="Z40">
        <v>6149755</v>
      </c>
      <c r="AA40">
        <v>13270273</v>
      </c>
      <c r="AB40">
        <v>83</v>
      </c>
      <c r="AC40">
        <v>128</v>
      </c>
      <c r="AD40">
        <v>10045108</v>
      </c>
      <c r="AE40">
        <v>24</v>
      </c>
      <c r="AF40">
        <v>24</v>
      </c>
      <c r="AG40">
        <v>3137410</v>
      </c>
    </row>
    <row r="41" spans="1:33" x14ac:dyDescent="0.25">
      <c r="A41">
        <v>40</v>
      </c>
      <c r="B41">
        <v>114</v>
      </c>
      <c r="C41">
        <v>53</v>
      </c>
      <c r="D41">
        <v>41</v>
      </c>
      <c r="E41">
        <v>230</v>
      </c>
      <c r="F41">
        <v>32225355</v>
      </c>
      <c r="G41">
        <v>120</v>
      </c>
      <c r="H41">
        <v>313126</v>
      </c>
      <c r="I41">
        <v>1</v>
      </c>
      <c r="J41">
        <v>6763490</v>
      </c>
      <c r="K41">
        <v>2660225</v>
      </c>
      <c r="L41">
        <v>170</v>
      </c>
      <c r="M41">
        <v>96</v>
      </c>
      <c r="N41">
        <v>289</v>
      </c>
      <c r="O41">
        <v>35</v>
      </c>
      <c r="P41">
        <v>5000016</v>
      </c>
      <c r="Q41">
        <v>27</v>
      </c>
      <c r="R41">
        <v>36</v>
      </c>
      <c r="S41">
        <v>5</v>
      </c>
      <c r="T41">
        <v>34999999</v>
      </c>
      <c r="U41">
        <v>1200000</v>
      </c>
      <c r="V41">
        <v>1189809</v>
      </c>
      <c r="W41">
        <v>236</v>
      </c>
      <c r="X41">
        <v>214</v>
      </c>
      <c r="Y41">
        <v>9272711</v>
      </c>
      <c r="Z41">
        <v>15213312</v>
      </c>
      <c r="AA41">
        <v>8026743</v>
      </c>
      <c r="AB41">
        <v>92</v>
      </c>
      <c r="AC41">
        <v>119</v>
      </c>
      <c r="AD41">
        <v>5326350</v>
      </c>
      <c r="AE41">
        <v>27</v>
      </c>
      <c r="AF41">
        <v>27</v>
      </c>
      <c r="AG41">
        <v>3138511</v>
      </c>
    </row>
    <row r="42" spans="1:33" x14ac:dyDescent="0.25">
      <c r="A42">
        <v>41</v>
      </c>
      <c r="B42">
        <v>121</v>
      </c>
      <c r="C42">
        <v>63</v>
      </c>
      <c r="D42">
        <v>50</v>
      </c>
      <c r="E42">
        <v>269</v>
      </c>
      <c r="F42">
        <v>25266418</v>
      </c>
      <c r="G42">
        <v>136</v>
      </c>
      <c r="H42">
        <v>10</v>
      </c>
      <c r="I42">
        <v>1</v>
      </c>
      <c r="J42">
        <v>9949352</v>
      </c>
      <c r="K42">
        <v>2660225</v>
      </c>
      <c r="L42">
        <v>1103964</v>
      </c>
      <c r="M42">
        <v>115</v>
      </c>
      <c r="N42">
        <v>478</v>
      </c>
      <c r="O42">
        <v>41</v>
      </c>
      <c r="P42">
        <v>5000010</v>
      </c>
      <c r="Q42">
        <v>32</v>
      </c>
      <c r="R42">
        <v>42</v>
      </c>
      <c r="S42">
        <v>3</v>
      </c>
      <c r="T42">
        <v>34999999</v>
      </c>
      <c r="U42">
        <v>1200000</v>
      </c>
      <c r="V42">
        <v>1189809</v>
      </c>
      <c r="W42">
        <v>844</v>
      </c>
      <c r="X42">
        <v>279</v>
      </c>
      <c r="Y42">
        <v>15000003</v>
      </c>
      <c r="Z42">
        <v>15000017</v>
      </c>
      <c r="AA42">
        <v>13566721</v>
      </c>
      <c r="AB42">
        <v>112</v>
      </c>
      <c r="AC42">
        <v>165</v>
      </c>
      <c r="AD42">
        <v>3317280</v>
      </c>
      <c r="AE42">
        <v>32</v>
      </c>
      <c r="AF42">
        <v>32</v>
      </c>
      <c r="AG42">
        <v>3137382</v>
      </c>
    </row>
    <row r="43" spans="1:33" x14ac:dyDescent="0.25">
      <c r="A43">
        <v>42</v>
      </c>
      <c r="B43">
        <v>103</v>
      </c>
      <c r="C43">
        <v>43</v>
      </c>
      <c r="D43">
        <v>34</v>
      </c>
      <c r="E43">
        <v>161</v>
      </c>
      <c r="F43">
        <v>47893016</v>
      </c>
      <c r="G43">
        <v>59</v>
      </c>
      <c r="H43">
        <v>10</v>
      </c>
      <c r="I43">
        <v>1</v>
      </c>
      <c r="J43">
        <v>1272989</v>
      </c>
      <c r="K43">
        <v>2660225</v>
      </c>
      <c r="L43">
        <v>2545</v>
      </c>
      <c r="M43">
        <v>78</v>
      </c>
      <c r="N43">
        <v>149</v>
      </c>
      <c r="O43">
        <v>34</v>
      </c>
      <c r="P43">
        <v>5000012</v>
      </c>
      <c r="Q43">
        <v>27</v>
      </c>
      <c r="R43">
        <v>35</v>
      </c>
      <c r="S43">
        <v>3</v>
      </c>
      <c r="T43">
        <v>26638614</v>
      </c>
      <c r="U43">
        <v>1200000</v>
      </c>
      <c r="V43">
        <v>1189809</v>
      </c>
      <c r="W43">
        <v>158</v>
      </c>
      <c r="X43">
        <v>165</v>
      </c>
      <c r="Y43">
        <v>14999985</v>
      </c>
      <c r="Z43">
        <v>15393000</v>
      </c>
      <c r="AA43">
        <v>13929722</v>
      </c>
      <c r="AB43">
        <v>76</v>
      </c>
      <c r="AC43">
        <v>141</v>
      </c>
      <c r="AD43">
        <v>3372613</v>
      </c>
      <c r="AE43">
        <v>26</v>
      </c>
      <c r="AF43">
        <v>26</v>
      </c>
      <c r="AG43">
        <v>3142453</v>
      </c>
    </row>
    <row r="44" spans="1:33" x14ac:dyDescent="0.25">
      <c r="A44">
        <v>43</v>
      </c>
      <c r="B44">
        <v>152</v>
      </c>
      <c r="C44">
        <v>51</v>
      </c>
      <c r="D44">
        <v>38</v>
      </c>
      <c r="E44">
        <v>185</v>
      </c>
      <c r="F44">
        <v>27944521</v>
      </c>
      <c r="G44">
        <v>74</v>
      </c>
      <c r="H44">
        <v>1745712</v>
      </c>
      <c r="I44">
        <v>1</v>
      </c>
      <c r="J44">
        <v>4738728</v>
      </c>
      <c r="K44">
        <v>2660225</v>
      </c>
      <c r="L44">
        <v>14162</v>
      </c>
      <c r="M44">
        <v>95</v>
      </c>
      <c r="N44">
        <v>353</v>
      </c>
      <c r="O44">
        <v>36</v>
      </c>
      <c r="P44">
        <v>150</v>
      </c>
      <c r="Q44">
        <v>28</v>
      </c>
      <c r="R44">
        <v>36</v>
      </c>
      <c r="S44">
        <v>3</v>
      </c>
      <c r="T44">
        <v>34999999</v>
      </c>
      <c r="U44">
        <v>1200000</v>
      </c>
      <c r="V44">
        <v>1189809</v>
      </c>
      <c r="W44">
        <v>8002162</v>
      </c>
      <c r="X44">
        <v>200</v>
      </c>
      <c r="Y44">
        <v>12443087</v>
      </c>
      <c r="Z44">
        <v>11084838</v>
      </c>
      <c r="AA44">
        <v>8389228</v>
      </c>
      <c r="AB44">
        <v>92</v>
      </c>
      <c r="AC44">
        <v>172</v>
      </c>
      <c r="AD44">
        <v>3378560</v>
      </c>
      <c r="AE44">
        <v>28</v>
      </c>
      <c r="AF44">
        <v>28</v>
      </c>
      <c r="AG44">
        <v>3138009</v>
      </c>
    </row>
    <row r="45" spans="1:33" x14ac:dyDescent="0.25">
      <c r="A45">
        <v>44</v>
      </c>
      <c r="B45">
        <v>132</v>
      </c>
      <c r="C45">
        <v>56</v>
      </c>
      <c r="D45">
        <v>43</v>
      </c>
      <c r="E45">
        <v>288</v>
      </c>
      <c r="F45">
        <v>26494724</v>
      </c>
      <c r="G45">
        <v>123</v>
      </c>
      <c r="H45">
        <v>10</v>
      </c>
      <c r="I45">
        <v>1</v>
      </c>
      <c r="J45">
        <v>7518125</v>
      </c>
      <c r="K45">
        <v>2660225</v>
      </c>
      <c r="L45">
        <v>238</v>
      </c>
      <c r="M45">
        <v>94</v>
      </c>
      <c r="N45">
        <v>297</v>
      </c>
      <c r="O45">
        <v>34</v>
      </c>
      <c r="P45">
        <v>21</v>
      </c>
      <c r="Q45">
        <v>27</v>
      </c>
      <c r="R45">
        <v>35</v>
      </c>
      <c r="S45">
        <v>3</v>
      </c>
      <c r="T45">
        <v>34999999</v>
      </c>
      <c r="U45">
        <v>590</v>
      </c>
      <c r="V45">
        <v>1189809</v>
      </c>
      <c r="W45">
        <v>3754980</v>
      </c>
      <c r="X45">
        <v>277</v>
      </c>
      <c r="Y45">
        <v>15000000</v>
      </c>
      <c r="Z45">
        <v>15393001</v>
      </c>
      <c r="AA45">
        <v>19643000</v>
      </c>
      <c r="AB45">
        <v>95</v>
      </c>
      <c r="AC45">
        <v>142</v>
      </c>
      <c r="AD45">
        <v>3378559</v>
      </c>
      <c r="AE45">
        <v>27</v>
      </c>
      <c r="AF45">
        <v>26</v>
      </c>
      <c r="AG45">
        <v>3138254</v>
      </c>
    </row>
    <row r="46" spans="1:33" x14ac:dyDescent="0.25">
      <c r="A46">
        <v>45</v>
      </c>
      <c r="B46">
        <v>136</v>
      </c>
      <c r="C46">
        <v>45</v>
      </c>
      <c r="D46">
        <v>32</v>
      </c>
      <c r="E46">
        <v>222</v>
      </c>
      <c r="F46">
        <v>22618860</v>
      </c>
      <c r="G46">
        <v>82</v>
      </c>
      <c r="H46">
        <v>714627</v>
      </c>
      <c r="I46">
        <v>1</v>
      </c>
      <c r="J46">
        <v>8568299</v>
      </c>
      <c r="K46">
        <v>2660226</v>
      </c>
      <c r="L46">
        <v>100141</v>
      </c>
      <c r="M46">
        <v>73</v>
      </c>
      <c r="N46">
        <v>460</v>
      </c>
      <c r="O46">
        <v>27</v>
      </c>
      <c r="P46">
        <v>4999998</v>
      </c>
      <c r="Q46">
        <v>22</v>
      </c>
      <c r="R46">
        <v>28</v>
      </c>
      <c r="S46">
        <v>2</v>
      </c>
      <c r="T46">
        <v>34999999</v>
      </c>
      <c r="U46">
        <v>1200000</v>
      </c>
      <c r="V46">
        <v>1189809</v>
      </c>
      <c r="W46">
        <v>338034</v>
      </c>
      <c r="X46">
        <v>219</v>
      </c>
      <c r="Y46">
        <v>15000005</v>
      </c>
      <c r="Z46">
        <v>15393001</v>
      </c>
      <c r="AA46">
        <v>18355536</v>
      </c>
      <c r="AB46">
        <v>74</v>
      </c>
      <c r="AC46">
        <v>95</v>
      </c>
      <c r="AD46">
        <v>3279816</v>
      </c>
      <c r="AE46">
        <v>22</v>
      </c>
      <c r="AF46">
        <v>22</v>
      </c>
      <c r="AG46">
        <v>3137650</v>
      </c>
    </row>
    <row r="47" spans="1:33" x14ac:dyDescent="0.25">
      <c r="A47">
        <v>46</v>
      </c>
      <c r="B47">
        <v>342730</v>
      </c>
      <c r="C47">
        <v>53</v>
      </c>
      <c r="D47">
        <v>40</v>
      </c>
      <c r="E47">
        <v>279</v>
      </c>
      <c r="F47">
        <v>13774176</v>
      </c>
      <c r="G47">
        <v>99</v>
      </c>
      <c r="H47">
        <v>544442</v>
      </c>
      <c r="I47">
        <v>1</v>
      </c>
      <c r="J47">
        <v>15418235</v>
      </c>
      <c r="K47">
        <v>2660225</v>
      </c>
      <c r="L47">
        <v>291</v>
      </c>
      <c r="M47">
        <v>85</v>
      </c>
      <c r="N47">
        <v>448</v>
      </c>
      <c r="O47">
        <v>33</v>
      </c>
      <c r="P47">
        <v>44</v>
      </c>
      <c r="Q47">
        <v>27</v>
      </c>
      <c r="R47">
        <v>35</v>
      </c>
      <c r="S47">
        <v>3</v>
      </c>
      <c r="T47">
        <v>34999999</v>
      </c>
      <c r="U47">
        <v>1200000</v>
      </c>
      <c r="V47">
        <v>1189809</v>
      </c>
      <c r="W47">
        <v>1118</v>
      </c>
      <c r="X47">
        <v>265</v>
      </c>
      <c r="Y47">
        <v>15000002</v>
      </c>
      <c r="Z47">
        <v>16053797</v>
      </c>
      <c r="AA47">
        <v>19642994</v>
      </c>
      <c r="AB47">
        <v>92</v>
      </c>
      <c r="AC47">
        <v>135</v>
      </c>
      <c r="AD47">
        <v>3354377</v>
      </c>
      <c r="AE47">
        <v>26</v>
      </c>
      <c r="AF47">
        <v>26</v>
      </c>
      <c r="AG47">
        <v>3137268</v>
      </c>
    </row>
    <row r="48" spans="1:33" x14ac:dyDescent="0.25">
      <c r="A48">
        <v>47</v>
      </c>
      <c r="B48">
        <v>177</v>
      </c>
      <c r="C48">
        <v>52</v>
      </c>
      <c r="D48">
        <v>40</v>
      </c>
      <c r="E48">
        <v>216</v>
      </c>
      <c r="F48">
        <v>26270961</v>
      </c>
      <c r="G48">
        <v>75</v>
      </c>
      <c r="H48">
        <v>1685815</v>
      </c>
      <c r="I48">
        <v>2</v>
      </c>
      <c r="J48">
        <v>5163619</v>
      </c>
      <c r="K48">
        <v>2660225</v>
      </c>
      <c r="L48">
        <v>253</v>
      </c>
      <c r="M48">
        <v>95</v>
      </c>
      <c r="N48">
        <v>273</v>
      </c>
      <c r="O48">
        <v>40</v>
      </c>
      <c r="P48">
        <v>5000017</v>
      </c>
      <c r="Q48">
        <v>32</v>
      </c>
      <c r="R48">
        <v>41</v>
      </c>
      <c r="S48">
        <v>3</v>
      </c>
      <c r="T48">
        <v>34999999</v>
      </c>
      <c r="U48">
        <v>1200000</v>
      </c>
      <c r="V48">
        <v>1189809</v>
      </c>
      <c r="W48">
        <v>741</v>
      </c>
      <c r="X48">
        <v>225</v>
      </c>
      <c r="Y48">
        <v>15000405</v>
      </c>
      <c r="Z48">
        <v>15392995</v>
      </c>
      <c r="AA48">
        <v>14937423</v>
      </c>
      <c r="AB48">
        <v>97</v>
      </c>
      <c r="AC48">
        <v>201</v>
      </c>
      <c r="AD48">
        <v>7532985</v>
      </c>
      <c r="AE48">
        <v>31</v>
      </c>
      <c r="AF48">
        <v>31</v>
      </c>
      <c r="AG48">
        <v>3138073</v>
      </c>
    </row>
    <row r="49" spans="1:33" x14ac:dyDescent="0.25">
      <c r="A49">
        <v>48</v>
      </c>
      <c r="B49">
        <v>83</v>
      </c>
      <c r="C49">
        <v>40</v>
      </c>
      <c r="D49">
        <v>31</v>
      </c>
      <c r="E49">
        <v>208</v>
      </c>
      <c r="F49">
        <v>43390059</v>
      </c>
      <c r="G49">
        <v>111</v>
      </c>
      <c r="H49">
        <v>1246382</v>
      </c>
      <c r="I49">
        <v>1</v>
      </c>
      <c r="J49">
        <v>5579251</v>
      </c>
      <c r="K49">
        <v>2660226</v>
      </c>
      <c r="L49">
        <v>223</v>
      </c>
      <c r="M49">
        <v>68</v>
      </c>
      <c r="N49">
        <v>162</v>
      </c>
      <c r="O49">
        <v>25</v>
      </c>
      <c r="P49">
        <v>5000006</v>
      </c>
      <c r="Q49">
        <v>20</v>
      </c>
      <c r="R49">
        <v>26</v>
      </c>
      <c r="S49">
        <v>2</v>
      </c>
      <c r="T49">
        <v>19689350</v>
      </c>
      <c r="U49">
        <v>13</v>
      </c>
      <c r="V49">
        <v>1189809</v>
      </c>
      <c r="W49">
        <v>3959972</v>
      </c>
      <c r="X49">
        <v>167</v>
      </c>
      <c r="Y49">
        <v>14502311</v>
      </c>
      <c r="Z49">
        <v>7856012</v>
      </c>
      <c r="AA49">
        <v>18557746</v>
      </c>
      <c r="AB49">
        <v>69</v>
      </c>
      <c r="AC49">
        <v>81</v>
      </c>
      <c r="AD49">
        <v>3378561</v>
      </c>
      <c r="AE49">
        <v>19</v>
      </c>
      <c r="AF49">
        <v>19</v>
      </c>
      <c r="AG49">
        <v>3138286</v>
      </c>
    </row>
    <row r="50" spans="1:33" x14ac:dyDescent="0.25">
      <c r="A50">
        <v>49</v>
      </c>
      <c r="B50">
        <v>101</v>
      </c>
      <c r="C50">
        <v>39</v>
      </c>
      <c r="D50">
        <v>29</v>
      </c>
      <c r="E50">
        <v>162</v>
      </c>
      <c r="F50">
        <v>22558675</v>
      </c>
      <c r="G50">
        <v>72</v>
      </c>
      <c r="H50">
        <v>1049720</v>
      </c>
      <c r="I50">
        <v>1</v>
      </c>
      <c r="J50">
        <v>8622101</v>
      </c>
      <c r="K50">
        <v>2660225</v>
      </c>
      <c r="L50">
        <v>2140922</v>
      </c>
      <c r="M50">
        <v>75</v>
      </c>
      <c r="N50">
        <v>2499855</v>
      </c>
      <c r="O50">
        <v>25</v>
      </c>
      <c r="P50">
        <v>25</v>
      </c>
      <c r="Q50">
        <v>20</v>
      </c>
      <c r="R50">
        <v>26</v>
      </c>
      <c r="S50">
        <v>2</v>
      </c>
      <c r="T50">
        <v>34999999</v>
      </c>
      <c r="U50">
        <v>1200000</v>
      </c>
      <c r="V50">
        <v>1189809</v>
      </c>
      <c r="W50">
        <v>5315131</v>
      </c>
      <c r="X50">
        <v>166</v>
      </c>
      <c r="Y50">
        <v>9272713</v>
      </c>
      <c r="Z50">
        <v>11558542</v>
      </c>
      <c r="AA50">
        <v>7002872</v>
      </c>
      <c r="AB50">
        <v>69</v>
      </c>
      <c r="AC50">
        <v>155</v>
      </c>
      <c r="AD50">
        <v>3279887</v>
      </c>
      <c r="AE50">
        <v>20</v>
      </c>
      <c r="AF50">
        <v>20</v>
      </c>
      <c r="AG50">
        <v>3137993</v>
      </c>
    </row>
    <row r="51" spans="1:33" x14ac:dyDescent="0.25">
      <c r="A51">
        <v>50</v>
      </c>
      <c r="B51">
        <v>3037</v>
      </c>
      <c r="C51">
        <v>49</v>
      </c>
      <c r="D51">
        <v>37</v>
      </c>
      <c r="E51">
        <v>256</v>
      </c>
      <c r="F51">
        <v>19150648</v>
      </c>
      <c r="G51">
        <v>128</v>
      </c>
      <c r="H51">
        <v>10</v>
      </c>
      <c r="I51">
        <v>1</v>
      </c>
      <c r="J51">
        <v>12907358</v>
      </c>
      <c r="K51">
        <v>2660225</v>
      </c>
      <c r="L51">
        <v>82</v>
      </c>
      <c r="M51">
        <v>81</v>
      </c>
      <c r="N51">
        <v>969932</v>
      </c>
      <c r="O51">
        <v>28</v>
      </c>
      <c r="P51">
        <v>25</v>
      </c>
      <c r="Q51">
        <v>21</v>
      </c>
      <c r="R51">
        <v>27</v>
      </c>
      <c r="S51">
        <v>2</v>
      </c>
      <c r="T51">
        <v>34999999</v>
      </c>
      <c r="U51">
        <v>1200000</v>
      </c>
      <c r="V51">
        <v>1189809</v>
      </c>
      <c r="W51">
        <v>2136</v>
      </c>
      <c r="X51">
        <v>244</v>
      </c>
      <c r="Y51">
        <v>19016020</v>
      </c>
      <c r="Z51">
        <v>8</v>
      </c>
      <c r="AA51">
        <v>17786538</v>
      </c>
      <c r="AB51">
        <v>86</v>
      </c>
      <c r="AC51">
        <v>181</v>
      </c>
      <c r="AD51">
        <v>3463463</v>
      </c>
      <c r="AE51">
        <v>23</v>
      </c>
      <c r="AF51">
        <v>23</v>
      </c>
      <c r="AG51">
        <v>3137609</v>
      </c>
    </row>
    <row r="52" spans="1:33" x14ac:dyDescent="0.25">
      <c r="A52">
        <v>51</v>
      </c>
      <c r="B52">
        <v>86</v>
      </c>
      <c r="C52">
        <v>38</v>
      </c>
      <c r="D52">
        <v>28</v>
      </c>
      <c r="E52">
        <v>156</v>
      </c>
      <c r="F52">
        <v>27909458</v>
      </c>
      <c r="G52">
        <v>74</v>
      </c>
      <c r="H52">
        <v>437864</v>
      </c>
      <c r="I52">
        <v>1</v>
      </c>
      <c r="J52">
        <v>6857283</v>
      </c>
      <c r="K52">
        <v>2660226</v>
      </c>
      <c r="L52">
        <v>100088</v>
      </c>
      <c r="M52">
        <v>60</v>
      </c>
      <c r="N52">
        <v>168</v>
      </c>
      <c r="O52">
        <v>24</v>
      </c>
      <c r="P52">
        <v>5000012</v>
      </c>
      <c r="Q52">
        <v>18</v>
      </c>
      <c r="R52">
        <v>24</v>
      </c>
      <c r="S52">
        <v>1</v>
      </c>
      <c r="T52">
        <v>35000000</v>
      </c>
      <c r="U52">
        <v>1200000</v>
      </c>
      <c r="V52">
        <v>1189809</v>
      </c>
      <c r="W52">
        <v>3605521</v>
      </c>
      <c r="X52">
        <v>145</v>
      </c>
      <c r="Y52">
        <v>9272714</v>
      </c>
      <c r="Z52">
        <v>15000004</v>
      </c>
      <c r="AA52">
        <v>7002873</v>
      </c>
      <c r="AB52">
        <v>62</v>
      </c>
      <c r="AC52">
        <v>95</v>
      </c>
      <c r="AD52">
        <v>3378560</v>
      </c>
      <c r="AE52">
        <v>19</v>
      </c>
      <c r="AF52">
        <v>19</v>
      </c>
      <c r="AG52">
        <v>3137746</v>
      </c>
    </row>
    <row r="53" spans="1:33" x14ac:dyDescent="0.25">
      <c r="A53">
        <v>52</v>
      </c>
      <c r="B53">
        <v>197</v>
      </c>
      <c r="C53">
        <v>59</v>
      </c>
      <c r="D53">
        <v>43</v>
      </c>
      <c r="E53">
        <v>247</v>
      </c>
      <c r="F53">
        <v>21729738</v>
      </c>
      <c r="G53">
        <v>123</v>
      </c>
      <c r="H53">
        <v>273560</v>
      </c>
      <c r="I53">
        <v>1</v>
      </c>
      <c r="J53">
        <v>10582542</v>
      </c>
      <c r="K53">
        <v>2660225</v>
      </c>
      <c r="L53">
        <v>351</v>
      </c>
      <c r="M53">
        <v>120</v>
      </c>
      <c r="N53">
        <v>5861821</v>
      </c>
      <c r="O53">
        <v>36</v>
      </c>
      <c r="P53">
        <v>5000008</v>
      </c>
      <c r="Q53">
        <v>27</v>
      </c>
      <c r="R53">
        <v>35</v>
      </c>
      <c r="S53">
        <v>2</v>
      </c>
      <c r="T53">
        <v>34999999</v>
      </c>
      <c r="U53">
        <v>1200000</v>
      </c>
      <c r="V53">
        <v>1189809</v>
      </c>
      <c r="W53">
        <v>4748774</v>
      </c>
      <c r="X53">
        <v>237</v>
      </c>
      <c r="Y53">
        <v>9272710</v>
      </c>
      <c r="Z53">
        <v>6149739</v>
      </c>
      <c r="AA53">
        <v>12010519</v>
      </c>
      <c r="AB53">
        <v>103</v>
      </c>
      <c r="AC53">
        <v>161</v>
      </c>
      <c r="AD53">
        <v>3279835</v>
      </c>
      <c r="AE53">
        <v>28</v>
      </c>
      <c r="AF53">
        <v>28</v>
      </c>
      <c r="AG53">
        <v>3138024</v>
      </c>
    </row>
    <row r="54" spans="1:33" x14ac:dyDescent="0.25">
      <c r="A54">
        <v>53</v>
      </c>
      <c r="B54">
        <v>116</v>
      </c>
      <c r="C54">
        <v>56</v>
      </c>
      <c r="D54">
        <v>44</v>
      </c>
      <c r="E54">
        <v>224</v>
      </c>
      <c r="F54">
        <v>36964768</v>
      </c>
      <c r="G54">
        <v>159</v>
      </c>
      <c r="H54">
        <v>404904</v>
      </c>
      <c r="I54">
        <v>1</v>
      </c>
      <c r="J54">
        <v>10732955</v>
      </c>
      <c r="K54">
        <v>2660224</v>
      </c>
      <c r="L54">
        <v>241</v>
      </c>
      <c r="M54">
        <v>90</v>
      </c>
      <c r="N54">
        <v>278</v>
      </c>
      <c r="O54">
        <v>34</v>
      </c>
      <c r="P54">
        <v>66</v>
      </c>
      <c r="Q54">
        <v>25</v>
      </c>
      <c r="R54">
        <v>34</v>
      </c>
      <c r="S54">
        <v>2</v>
      </c>
      <c r="T54">
        <v>34999998</v>
      </c>
      <c r="U54">
        <v>118</v>
      </c>
      <c r="V54">
        <v>1189809</v>
      </c>
      <c r="W54">
        <v>95</v>
      </c>
      <c r="X54">
        <v>209</v>
      </c>
      <c r="Y54">
        <v>9272715</v>
      </c>
      <c r="Z54">
        <v>942672</v>
      </c>
      <c r="AA54">
        <v>6002593</v>
      </c>
      <c r="AB54">
        <v>84</v>
      </c>
      <c r="AC54">
        <v>156</v>
      </c>
      <c r="AD54">
        <v>3378560</v>
      </c>
      <c r="AE54">
        <v>25</v>
      </c>
      <c r="AF54">
        <v>25</v>
      </c>
      <c r="AG54">
        <v>3137493</v>
      </c>
    </row>
    <row r="55" spans="1:33" x14ac:dyDescent="0.25">
      <c r="A55">
        <v>54</v>
      </c>
      <c r="B55">
        <v>95</v>
      </c>
      <c r="C55">
        <v>41</v>
      </c>
      <c r="D55">
        <v>32</v>
      </c>
      <c r="E55">
        <v>178</v>
      </c>
      <c r="F55">
        <v>43298136</v>
      </c>
      <c r="G55">
        <v>123</v>
      </c>
      <c r="H55">
        <v>32</v>
      </c>
      <c r="I55">
        <v>1</v>
      </c>
      <c r="J55">
        <v>9163120</v>
      </c>
      <c r="K55">
        <v>2660225</v>
      </c>
      <c r="L55">
        <v>102</v>
      </c>
      <c r="M55">
        <v>68</v>
      </c>
      <c r="N55">
        <v>164</v>
      </c>
      <c r="O55">
        <v>26</v>
      </c>
      <c r="P55">
        <v>5000003</v>
      </c>
      <c r="Q55">
        <v>20</v>
      </c>
      <c r="R55">
        <v>27</v>
      </c>
      <c r="S55">
        <v>2</v>
      </c>
      <c r="T55">
        <v>26608329</v>
      </c>
      <c r="U55">
        <v>41</v>
      </c>
      <c r="V55">
        <v>1189809</v>
      </c>
      <c r="W55">
        <v>95</v>
      </c>
      <c r="X55">
        <v>167</v>
      </c>
      <c r="Y55">
        <v>9272712</v>
      </c>
      <c r="Z55">
        <v>6149740</v>
      </c>
      <c r="AA55">
        <v>10796045</v>
      </c>
      <c r="AB55">
        <v>67</v>
      </c>
      <c r="AC55">
        <v>123</v>
      </c>
      <c r="AD55">
        <v>3378560</v>
      </c>
      <c r="AE55">
        <v>20</v>
      </c>
      <c r="AF55">
        <v>20</v>
      </c>
      <c r="AG55">
        <v>3138715</v>
      </c>
    </row>
    <row r="56" spans="1:33" x14ac:dyDescent="0.25">
      <c r="A56">
        <v>55</v>
      </c>
      <c r="B56">
        <v>123</v>
      </c>
      <c r="C56">
        <v>51</v>
      </c>
      <c r="D56">
        <v>40</v>
      </c>
      <c r="E56">
        <v>217</v>
      </c>
      <c r="F56">
        <v>33260388</v>
      </c>
      <c r="G56">
        <v>117</v>
      </c>
      <c r="H56">
        <v>29</v>
      </c>
      <c r="I56">
        <v>1</v>
      </c>
      <c r="J56">
        <v>8271094</v>
      </c>
      <c r="K56">
        <v>2660225</v>
      </c>
      <c r="L56">
        <v>432</v>
      </c>
      <c r="M56">
        <v>92</v>
      </c>
      <c r="N56">
        <v>235</v>
      </c>
      <c r="O56">
        <v>34</v>
      </c>
      <c r="P56">
        <v>5000012</v>
      </c>
      <c r="Q56">
        <v>26</v>
      </c>
      <c r="R56">
        <v>34</v>
      </c>
      <c r="S56">
        <v>3</v>
      </c>
      <c r="T56">
        <v>34999999</v>
      </c>
      <c r="U56">
        <v>1200000</v>
      </c>
      <c r="V56">
        <v>1189809</v>
      </c>
      <c r="W56">
        <v>132</v>
      </c>
      <c r="X56">
        <v>199</v>
      </c>
      <c r="Y56">
        <v>5800611</v>
      </c>
      <c r="Z56">
        <v>15392999</v>
      </c>
      <c r="AA56">
        <v>6002606</v>
      </c>
      <c r="AB56">
        <v>86</v>
      </c>
      <c r="AC56">
        <v>136</v>
      </c>
      <c r="AD56">
        <v>3351358</v>
      </c>
      <c r="AE56">
        <v>26</v>
      </c>
      <c r="AF56">
        <v>26</v>
      </c>
      <c r="AG56">
        <v>3137441</v>
      </c>
    </row>
    <row r="57" spans="1:33" x14ac:dyDescent="0.25">
      <c r="A57">
        <v>56</v>
      </c>
      <c r="B57">
        <v>100</v>
      </c>
      <c r="C57">
        <v>53</v>
      </c>
      <c r="D57">
        <v>39</v>
      </c>
      <c r="E57">
        <v>201</v>
      </c>
      <c r="F57">
        <v>35861075</v>
      </c>
      <c r="G57">
        <v>111</v>
      </c>
      <c r="H57">
        <v>12</v>
      </c>
      <c r="I57">
        <v>1</v>
      </c>
      <c r="J57">
        <v>7240007</v>
      </c>
      <c r="K57">
        <v>2660225</v>
      </c>
      <c r="L57">
        <v>100336</v>
      </c>
      <c r="M57">
        <v>87</v>
      </c>
      <c r="N57">
        <v>222</v>
      </c>
      <c r="O57">
        <v>34</v>
      </c>
      <c r="P57">
        <v>5000004</v>
      </c>
      <c r="Q57">
        <v>27</v>
      </c>
      <c r="R57">
        <v>35</v>
      </c>
      <c r="S57">
        <v>4</v>
      </c>
      <c r="T57">
        <v>34999999</v>
      </c>
      <c r="U57">
        <v>1200000</v>
      </c>
      <c r="V57">
        <v>1189809</v>
      </c>
      <c r="W57">
        <v>103</v>
      </c>
      <c r="X57">
        <v>205</v>
      </c>
      <c r="Y57">
        <v>9272716</v>
      </c>
      <c r="Z57">
        <v>15000006</v>
      </c>
      <c r="AA57">
        <v>7002887</v>
      </c>
      <c r="AB57">
        <v>79</v>
      </c>
      <c r="AC57">
        <v>115</v>
      </c>
      <c r="AD57">
        <v>3378562</v>
      </c>
      <c r="AE57">
        <v>26</v>
      </c>
      <c r="AF57">
        <v>25</v>
      </c>
      <c r="AG57">
        <v>3137781</v>
      </c>
    </row>
    <row r="58" spans="1:33" x14ac:dyDescent="0.25">
      <c r="A58">
        <v>57</v>
      </c>
      <c r="B58">
        <v>108</v>
      </c>
      <c r="C58">
        <v>56</v>
      </c>
      <c r="D58">
        <v>43</v>
      </c>
      <c r="E58">
        <v>237</v>
      </c>
      <c r="F58">
        <v>53060544</v>
      </c>
      <c r="G58">
        <v>163</v>
      </c>
      <c r="H58">
        <v>8</v>
      </c>
      <c r="I58">
        <v>1</v>
      </c>
      <c r="J58">
        <v>10309605</v>
      </c>
      <c r="K58">
        <v>2660225</v>
      </c>
      <c r="L58">
        <v>194</v>
      </c>
      <c r="M58">
        <v>98</v>
      </c>
      <c r="N58">
        <v>259</v>
      </c>
      <c r="O58">
        <v>35</v>
      </c>
      <c r="P58">
        <v>5000010</v>
      </c>
      <c r="Q58">
        <v>27</v>
      </c>
      <c r="R58">
        <v>35</v>
      </c>
      <c r="S58">
        <v>2</v>
      </c>
      <c r="T58">
        <v>19684820</v>
      </c>
      <c r="U58">
        <v>17</v>
      </c>
      <c r="V58">
        <v>1189809</v>
      </c>
      <c r="W58">
        <v>140</v>
      </c>
      <c r="X58">
        <v>226</v>
      </c>
      <c r="Y58">
        <v>5687860</v>
      </c>
      <c r="Z58">
        <v>1034798</v>
      </c>
      <c r="AA58">
        <v>9754221</v>
      </c>
      <c r="AB58">
        <v>94</v>
      </c>
      <c r="AC58">
        <v>165</v>
      </c>
      <c r="AD58">
        <v>3374697</v>
      </c>
      <c r="AE58">
        <v>27</v>
      </c>
      <c r="AF58">
        <v>27</v>
      </c>
      <c r="AG58">
        <v>3139544</v>
      </c>
    </row>
    <row r="59" spans="1:33" x14ac:dyDescent="0.25">
      <c r="A59">
        <v>58</v>
      </c>
      <c r="B59">
        <v>179</v>
      </c>
      <c r="C59">
        <v>50</v>
      </c>
      <c r="D59">
        <v>38</v>
      </c>
      <c r="E59">
        <v>202</v>
      </c>
      <c r="F59">
        <v>34034294</v>
      </c>
      <c r="G59">
        <v>119</v>
      </c>
      <c r="H59">
        <v>966455</v>
      </c>
      <c r="I59">
        <v>1</v>
      </c>
      <c r="J59">
        <v>8892878</v>
      </c>
      <c r="K59">
        <v>2660226</v>
      </c>
      <c r="L59">
        <v>159</v>
      </c>
      <c r="M59">
        <v>88</v>
      </c>
      <c r="N59">
        <v>1099532</v>
      </c>
      <c r="O59">
        <v>31</v>
      </c>
      <c r="P59">
        <v>10000002</v>
      </c>
      <c r="Q59">
        <v>24</v>
      </c>
      <c r="R59">
        <v>30</v>
      </c>
      <c r="S59">
        <v>4</v>
      </c>
      <c r="T59">
        <v>34999998</v>
      </c>
      <c r="U59">
        <v>60</v>
      </c>
      <c r="V59">
        <v>1189809</v>
      </c>
      <c r="W59">
        <v>799</v>
      </c>
      <c r="X59">
        <v>195</v>
      </c>
      <c r="Y59">
        <v>9577476</v>
      </c>
      <c r="Z59">
        <v>1034747</v>
      </c>
      <c r="AA59">
        <v>7002878</v>
      </c>
      <c r="AB59">
        <v>82</v>
      </c>
      <c r="AC59">
        <v>146</v>
      </c>
      <c r="AD59">
        <v>6820339</v>
      </c>
      <c r="AE59">
        <v>24</v>
      </c>
      <c r="AF59">
        <v>24</v>
      </c>
      <c r="AG59">
        <v>3138241</v>
      </c>
    </row>
    <row r="60" spans="1:33" x14ac:dyDescent="0.25">
      <c r="A60">
        <v>59</v>
      </c>
      <c r="B60">
        <v>105</v>
      </c>
      <c r="C60">
        <v>50</v>
      </c>
      <c r="D60">
        <v>38</v>
      </c>
      <c r="E60">
        <v>201</v>
      </c>
      <c r="F60">
        <v>36683169</v>
      </c>
      <c r="G60">
        <v>83</v>
      </c>
      <c r="H60">
        <v>997384</v>
      </c>
      <c r="I60">
        <v>1</v>
      </c>
      <c r="J60">
        <v>3549495</v>
      </c>
      <c r="K60">
        <v>2660226</v>
      </c>
      <c r="L60">
        <v>251</v>
      </c>
      <c r="M60">
        <v>92</v>
      </c>
      <c r="N60">
        <v>237</v>
      </c>
      <c r="O60">
        <v>34</v>
      </c>
      <c r="P60">
        <v>10000004</v>
      </c>
      <c r="Q60">
        <v>26</v>
      </c>
      <c r="R60">
        <v>34</v>
      </c>
      <c r="S60">
        <v>3</v>
      </c>
      <c r="T60">
        <v>35000000</v>
      </c>
      <c r="U60">
        <v>1200000</v>
      </c>
      <c r="V60">
        <v>1189809</v>
      </c>
      <c r="W60">
        <v>721</v>
      </c>
      <c r="X60">
        <v>182</v>
      </c>
      <c r="Y60">
        <v>7752151</v>
      </c>
      <c r="Z60">
        <v>6149741</v>
      </c>
      <c r="AA60">
        <v>6069528</v>
      </c>
      <c r="AB60">
        <v>87</v>
      </c>
      <c r="AC60">
        <v>157</v>
      </c>
      <c r="AD60">
        <v>12006138</v>
      </c>
      <c r="AE60">
        <v>26</v>
      </c>
      <c r="AF60">
        <v>26</v>
      </c>
      <c r="AG60">
        <v>3138018</v>
      </c>
    </row>
    <row r="61" spans="1:33" x14ac:dyDescent="0.25">
      <c r="A61">
        <v>60</v>
      </c>
      <c r="B61">
        <v>74</v>
      </c>
      <c r="C61">
        <v>33</v>
      </c>
      <c r="D61">
        <v>26</v>
      </c>
      <c r="E61">
        <v>126</v>
      </c>
      <c r="F61">
        <v>35659475</v>
      </c>
      <c r="G61">
        <v>66</v>
      </c>
      <c r="H61">
        <v>7</v>
      </c>
      <c r="I61">
        <v>1</v>
      </c>
      <c r="J61">
        <v>5567410</v>
      </c>
      <c r="K61">
        <v>2660226</v>
      </c>
      <c r="L61">
        <v>104</v>
      </c>
      <c r="M61">
        <v>55</v>
      </c>
      <c r="N61">
        <v>112</v>
      </c>
      <c r="O61">
        <v>23</v>
      </c>
      <c r="P61">
        <v>5000006</v>
      </c>
      <c r="Q61">
        <v>17</v>
      </c>
      <c r="R61">
        <v>23</v>
      </c>
      <c r="S61">
        <v>3</v>
      </c>
      <c r="T61">
        <v>34999999</v>
      </c>
      <c r="U61">
        <v>1120363</v>
      </c>
      <c r="V61">
        <v>1189809</v>
      </c>
      <c r="W61">
        <v>6000633</v>
      </c>
      <c r="X61">
        <v>128</v>
      </c>
      <c r="Y61">
        <v>9272713</v>
      </c>
      <c r="Z61">
        <v>6149740</v>
      </c>
      <c r="AA61">
        <v>5209873</v>
      </c>
      <c r="AB61">
        <v>59</v>
      </c>
      <c r="AC61">
        <v>80</v>
      </c>
      <c r="AD61">
        <v>7294050</v>
      </c>
      <c r="AE61">
        <v>17</v>
      </c>
      <c r="AF61">
        <v>17</v>
      </c>
      <c r="AG61">
        <v>3137969</v>
      </c>
    </row>
    <row r="62" spans="1:33" x14ac:dyDescent="0.25">
      <c r="A62">
        <v>61</v>
      </c>
      <c r="B62">
        <v>89</v>
      </c>
      <c r="C62">
        <v>46</v>
      </c>
      <c r="D62">
        <v>33</v>
      </c>
      <c r="E62">
        <v>161</v>
      </c>
      <c r="F62">
        <v>54999953</v>
      </c>
      <c r="G62">
        <v>66</v>
      </c>
      <c r="H62">
        <v>227011</v>
      </c>
      <c r="I62">
        <v>1</v>
      </c>
      <c r="J62">
        <v>4536077</v>
      </c>
      <c r="K62">
        <v>2660226</v>
      </c>
      <c r="L62">
        <v>100187</v>
      </c>
      <c r="M62">
        <v>82</v>
      </c>
      <c r="N62">
        <v>280</v>
      </c>
      <c r="O62">
        <v>33</v>
      </c>
      <c r="P62">
        <v>5000015</v>
      </c>
      <c r="Q62">
        <v>25</v>
      </c>
      <c r="R62">
        <v>33</v>
      </c>
      <c r="S62">
        <v>5</v>
      </c>
      <c r="T62">
        <v>20665785</v>
      </c>
      <c r="U62">
        <v>18</v>
      </c>
      <c r="V62">
        <v>1189809</v>
      </c>
      <c r="W62">
        <v>6000243</v>
      </c>
      <c r="X62">
        <v>163</v>
      </c>
      <c r="Y62">
        <v>38</v>
      </c>
      <c r="Z62">
        <v>14533044</v>
      </c>
      <c r="AA62">
        <v>7002881</v>
      </c>
      <c r="AB62">
        <v>76</v>
      </c>
      <c r="AC62">
        <v>137</v>
      </c>
      <c r="AD62">
        <v>3360284</v>
      </c>
      <c r="AE62">
        <v>25</v>
      </c>
      <c r="AF62">
        <v>24</v>
      </c>
      <c r="AG62">
        <v>3139283</v>
      </c>
    </row>
    <row r="63" spans="1:33" x14ac:dyDescent="0.25">
      <c r="A63">
        <v>62</v>
      </c>
      <c r="B63">
        <v>95</v>
      </c>
      <c r="C63">
        <v>46</v>
      </c>
      <c r="D63">
        <v>34</v>
      </c>
      <c r="E63">
        <v>182</v>
      </c>
      <c r="F63">
        <v>34383806</v>
      </c>
      <c r="G63">
        <v>87</v>
      </c>
      <c r="H63">
        <v>9</v>
      </c>
      <c r="I63">
        <v>1</v>
      </c>
      <c r="J63">
        <v>5673516</v>
      </c>
      <c r="K63">
        <v>2660225</v>
      </c>
      <c r="L63">
        <v>193</v>
      </c>
      <c r="M63">
        <v>76</v>
      </c>
      <c r="N63">
        <v>297</v>
      </c>
      <c r="O63">
        <v>30</v>
      </c>
      <c r="P63">
        <v>4822393</v>
      </c>
      <c r="Q63">
        <v>23</v>
      </c>
      <c r="R63">
        <v>30</v>
      </c>
      <c r="S63">
        <v>2</v>
      </c>
      <c r="T63">
        <v>34999998</v>
      </c>
      <c r="U63">
        <v>711863</v>
      </c>
      <c r="V63">
        <v>1189809</v>
      </c>
      <c r="W63">
        <v>294</v>
      </c>
      <c r="X63">
        <v>183</v>
      </c>
      <c r="Y63">
        <v>15000002</v>
      </c>
      <c r="Z63">
        <v>10350944</v>
      </c>
      <c r="AA63">
        <v>19642982</v>
      </c>
      <c r="AB63">
        <v>75</v>
      </c>
      <c r="AC63">
        <v>126</v>
      </c>
      <c r="AD63">
        <v>3378559</v>
      </c>
      <c r="AE63">
        <v>22</v>
      </c>
      <c r="AF63">
        <v>22</v>
      </c>
      <c r="AG63">
        <v>3138031</v>
      </c>
    </row>
    <row r="64" spans="1:33" x14ac:dyDescent="0.25">
      <c r="A64">
        <v>63</v>
      </c>
      <c r="B64">
        <v>219</v>
      </c>
      <c r="C64">
        <v>61</v>
      </c>
      <c r="D64">
        <v>50</v>
      </c>
      <c r="E64">
        <v>330</v>
      </c>
      <c r="F64">
        <v>17946485</v>
      </c>
      <c r="G64">
        <v>184</v>
      </c>
      <c r="H64">
        <v>16</v>
      </c>
      <c r="I64">
        <v>1</v>
      </c>
      <c r="J64">
        <v>8415291</v>
      </c>
      <c r="K64">
        <v>2660225</v>
      </c>
      <c r="L64">
        <v>72478</v>
      </c>
      <c r="M64">
        <v>102</v>
      </c>
      <c r="N64">
        <v>426</v>
      </c>
      <c r="O64">
        <v>37</v>
      </c>
      <c r="P64">
        <v>541555</v>
      </c>
      <c r="Q64">
        <v>29</v>
      </c>
      <c r="R64">
        <v>37</v>
      </c>
      <c r="S64">
        <v>5</v>
      </c>
      <c r="T64">
        <v>34999997</v>
      </c>
      <c r="U64">
        <v>1400</v>
      </c>
      <c r="V64">
        <v>1189809</v>
      </c>
      <c r="W64">
        <v>3937893</v>
      </c>
      <c r="X64">
        <v>325</v>
      </c>
      <c r="Y64">
        <v>6</v>
      </c>
      <c r="Z64">
        <v>6149740</v>
      </c>
      <c r="AA64">
        <v>16970581</v>
      </c>
      <c r="AB64">
        <v>107</v>
      </c>
      <c r="AC64">
        <v>206</v>
      </c>
      <c r="AD64">
        <v>3283451</v>
      </c>
      <c r="AE64">
        <v>30</v>
      </c>
      <c r="AF64">
        <v>30</v>
      </c>
      <c r="AG64">
        <v>3137352</v>
      </c>
    </row>
    <row r="65" spans="1:33" x14ac:dyDescent="0.25">
      <c r="A65">
        <v>64</v>
      </c>
      <c r="B65">
        <v>167</v>
      </c>
      <c r="C65">
        <v>53</v>
      </c>
      <c r="D65">
        <v>39</v>
      </c>
      <c r="E65">
        <v>253</v>
      </c>
      <c r="F65">
        <v>14157666</v>
      </c>
      <c r="G65">
        <v>149</v>
      </c>
      <c r="H65">
        <v>22</v>
      </c>
      <c r="I65">
        <v>1</v>
      </c>
      <c r="J65">
        <v>11060300</v>
      </c>
      <c r="K65">
        <v>2660225</v>
      </c>
      <c r="L65">
        <v>338</v>
      </c>
      <c r="M65">
        <v>92</v>
      </c>
      <c r="N65">
        <v>696</v>
      </c>
      <c r="O65">
        <v>31</v>
      </c>
      <c r="P65">
        <v>20</v>
      </c>
      <c r="Q65">
        <v>24</v>
      </c>
      <c r="R65">
        <v>31</v>
      </c>
      <c r="S65">
        <v>3</v>
      </c>
      <c r="T65">
        <v>34999999</v>
      </c>
      <c r="U65">
        <v>1199999</v>
      </c>
      <c r="V65">
        <v>1189809</v>
      </c>
      <c r="W65">
        <v>7713812</v>
      </c>
      <c r="X65">
        <v>312</v>
      </c>
      <c r="Y65">
        <v>8004323</v>
      </c>
      <c r="Z65">
        <v>6155113</v>
      </c>
      <c r="AA65">
        <v>19495056</v>
      </c>
      <c r="AB65">
        <v>90</v>
      </c>
      <c r="AC65">
        <v>160</v>
      </c>
      <c r="AD65">
        <v>3279816</v>
      </c>
      <c r="AE65">
        <v>24</v>
      </c>
      <c r="AF65">
        <v>24</v>
      </c>
      <c r="AG65">
        <v>3137251</v>
      </c>
    </row>
    <row r="66" spans="1:33" x14ac:dyDescent="0.25">
      <c r="A66">
        <v>65</v>
      </c>
      <c r="B66">
        <v>100</v>
      </c>
      <c r="C66">
        <v>56</v>
      </c>
      <c r="D66">
        <v>43</v>
      </c>
      <c r="E66">
        <v>248</v>
      </c>
      <c r="F66">
        <v>54999974</v>
      </c>
      <c r="G66">
        <v>144</v>
      </c>
      <c r="H66">
        <v>14</v>
      </c>
      <c r="I66">
        <v>1</v>
      </c>
      <c r="J66">
        <v>12720776</v>
      </c>
      <c r="K66">
        <v>2660225</v>
      </c>
      <c r="L66">
        <v>572447</v>
      </c>
      <c r="M66">
        <v>88</v>
      </c>
      <c r="N66">
        <v>338</v>
      </c>
      <c r="O66">
        <v>35</v>
      </c>
      <c r="P66">
        <v>5000003</v>
      </c>
      <c r="Q66">
        <v>27</v>
      </c>
      <c r="R66">
        <v>36</v>
      </c>
      <c r="S66">
        <v>2</v>
      </c>
      <c r="T66">
        <v>13989124</v>
      </c>
      <c r="U66">
        <v>1200000</v>
      </c>
      <c r="V66">
        <v>1189809</v>
      </c>
      <c r="W66">
        <v>153</v>
      </c>
      <c r="X66">
        <v>217</v>
      </c>
      <c r="Y66">
        <v>15000002</v>
      </c>
      <c r="Z66">
        <v>112</v>
      </c>
      <c r="AA66">
        <v>5784617</v>
      </c>
      <c r="AB66">
        <v>88</v>
      </c>
      <c r="AC66">
        <v>218</v>
      </c>
      <c r="AD66">
        <v>3279815</v>
      </c>
      <c r="AE66">
        <v>27</v>
      </c>
      <c r="AF66">
        <v>26</v>
      </c>
      <c r="AG66">
        <v>3137841</v>
      </c>
    </row>
    <row r="67" spans="1:33" x14ac:dyDescent="0.25">
      <c r="A67">
        <v>66</v>
      </c>
      <c r="B67">
        <v>89</v>
      </c>
      <c r="C67">
        <v>39</v>
      </c>
      <c r="D67">
        <v>31</v>
      </c>
      <c r="E67">
        <v>157</v>
      </c>
      <c r="F67">
        <v>37136979</v>
      </c>
      <c r="G67">
        <v>82</v>
      </c>
      <c r="H67">
        <v>476126</v>
      </c>
      <c r="I67">
        <v>1</v>
      </c>
      <c r="J67">
        <v>6994622</v>
      </c>
      <c r="K67">
        <v>2660226</v>
      </c>
      <c r="L67">
        <v>192</v>
      </c>
      <c r="M67">
        <v>66</v>
      </c>
      <c r="N67">
        <v>127</v>
      </c>
      <c r="O67">
        <v>27</v>
      </c>
      <c r="P67">
        <v>5000007</v>
      </c>
      <c r="Q67">
        <v>21</v>
      </c>
      <c r="R67">
        <v>27</v>
      </c>
      <c r="S67">
        <v>3</v>
      </c>
      <c r="T67">
        <v>34407699</v>
      </c>
      <c r="U67">
        <v>432181</v>
      </c>
      <c r="V67">
        <v>1189809</v>
      </c>
      <c r="W67">
        <v>76</v>
      </c>
      <c r="X67">
        <v>151</v>
      </c>
      <c r="Y67">
        <v>9272713</v>
      </c>
      <c r="Z67">
        <v>6149741</v>
      </c>
      <c r="AA67">
        <v>6069581</v>
      </c>
      <c r="AB67">
        <v>68</v>
      </c>
      <c r="AC67">
        <v>94</v>
      </c>
      <c r="AD67">
        <v>12056401</v>
      </c>
      <c r="AE67">
        <v>21</v>
      </c>
      <c r="AF67">
        <v>21</v>
      </c>
      <c r="AG67">
        <v>3137561</v>
      </c>
    </row>
    <row r="68" spans="1:33" x14ac:dyDescent="0.25">
      <c r="A68">
        <v>67</v>
      </c>
      <c r="B68">
        <v>120</v>
      </c>
      <c r="C68">
        <v>51</v>
      </c>
      <c r="D68">
        <v>37</v>
      </c>
      <c r="E68">
        <v>192</v>
      </c>
      <c r="F68">
        <v>31463192</v>
      </c>
      <c r="G68">
        <v>87</v>
      </c>
      <c r="H68">
        <v>45</v>
      </c>
      <c r="I68">
        <v>1</v>
      </c>
      <c r="J68">
        <v>5621310</v>
      </c>
      <c r="K68">
        <v>2660226</v>
      </c>
      <c r="L68">
        <v>196</v>
      </c>
      <c r="M68">
        <v>82</v>
      </c>
      <c r="N68">
        <v>200</v>
      </c>
      <c r="O68">
        <v>34</v>
      </c>
      <c r="P68">
        <v>9601427</v>
      </c>
      <c r="Q68">
        <v>27</v>
      </c>
      <c r="R68">
        <v>35</v>
      </c>
      <c r="S68">
        <v>2</v>
      </c>
      <c r="T68">
        <v>34999998</v>
      </c>
      <c r="U68">
        <v>34</v>
      </c>
      <c r="V68">
        <v>1189809</v>
      </c>
      <c r="W68">
        <v>6000895</v>
      </c>
      <c r="X68">
        <v>205</v>
      </c>
      <c r="Y68">
        <v>9272715</v>
      </c>
      <c r="Z68">
        <v>10487208</v>
      </c>
      <c r="AA68">
        <v>19642996</v>
      </c>
      <c r="AB68">
        <v>87</v>
      </c>
      <c r="AC68">
        <v>117</v>
      </c>
      <c r="AD68">
        <v>3354379</v>
      </c>
      <c r="AE68">
        <v>27</v>
      </c>
      <c r="AF68">
        <v>26</v>
      </c>
      <c r="AG68">
        <v>3137971</v>
      </c>
    </row>
    <row r="69" spans="1:33" x14ac:dyDescent="0.25">
      <c r="A69">
        <v>68</v>
      </c>
      <c r="B69">
        <v>58</v>
      </c>
      <c r="C69">
        <v>29</v>
      </c>
      <c r="D69">
        <v>23</v>
      </c>
      <c r="E69">
        <v>110</v>
      </c>
      <c r="F69">
        <v>39485849</v>
      </c>
      <c r="G69">
        <v>50</v>
      </c>
      <c r="H69">
        <v>10</v>
      </c>
      <c r="I69">
        <v>1</v>
      </c>
      <c r="J69">
        <v>3924986</v>
      </c>
      <c r="K69">
        <v>2660226</v>
      </c>
      <c r="L69">
        <v>221</v>
      </c>
      <c r="M69">
        <v>54</v>
      </c>
      <c r="N69">
        <v>126</v>
      </c>
      <c r="O69">
        <v>22</v>
      </c>
      <c r="P69">
        <v>5000007</v>
      </c>
      <c r="Q69">
        <v>17</v>
      </c>
      <c r="R69">
        <v>22</v>
      </c>
      <c r="S69">
        <v>1</v>
      </c>
      <c r="T69">
        <v>34999999</v>
      </c>
      <c r="U69">
        <v>1200000</v>
      </c>
      <c r="V69">
        <v>1189809</v>
      </c>
      <c r="W69">
        <v>3430415</v>
      </c>
      <c r="X69">
        <v>117</v>
      </c>
      <c r="Y69">
        <v>9272720</v>
      </c>
      <c r="Z69">
        <v>6149738</v>
      </c>
      <c r="AA69">
        <v>14932376</v>
      </c>
      <c r="AB69">
        <v>52</v>
      </c>
      <c r="AC69">
        <v>91</v>
      </c>
      <c r="AD69">
        <v>3351357</v>
      </c>
      <c r="AE69">
        <v>17</v>
      </c>
      <c r="AF69">
        <v>17</v>
      </c>
      <c r="AG69">
        <v>3138973</v>
      </c>
    </row>
    <row r="70" spans="1:33" x14ac:dyDescent="0.25">
      <c r="A70">
        <v>69</v>
      </c>
      <c r="B70">
        <v>56</v>
      </c>
      <c r="C70">
        <v>34</v>
      </c>
      <c r="D70">
        <v>24</v>
      </c>
      <c r="E70">
        <v>153</v>
      </c>
      <c r="F70">
        <v>30600431</v>
      </c>
      <c r="G70">
        <v>87</v>
      </c>
      <c r="H70">
        <v>7</v>
      </c>
      <c r="I70">
        <v>1</v>
      </c>
      <c r="J70">
        <v>9428753</v>
      </c>
      <c r="K70">
        <v>2660224</v>
      </c>
      <c r="L70">
        <v>121</v>
      </c>
      <c r="M70">
        <v>56</v>
      </c>
      <c r="N70">
        <v>161</v>
      </c>
      <c r="O70">
        <v>20</v>
      </c>
      <c r="P70">
        <v>10</v>
      </c>
      <c r="Q70">
        <v>15</v>
      </c>
      <c r="R70">
        <v>19</v>
      </c>
      <c r="S70">
        <v>2</v>
      </c>
      <c r="T70">
        <v>34999999</v>
      </c>
      <c r="U70">
        <v>2012</v>
      </c>
      <c r="V70">
        <v>1189809</v>
      </c>
      <c r="W70">
        <v>592</v>
      </c>
      <c r="X70">
        <v>157</v>
      </c>
      <c r="Y70">
        <v>12348461</v>
      </c>
      <c r="Z70">
        <v>9756374</v>
      </c>
      <c r="AA70">
        <v>19642999</v>
      </c>
      <c r="AB70">
        <v>54</v>
      </c>
      <c r="AC70">
        <v>108</v>
      </c>
      <c r="AD70">
        <v>3279817</v>
      </c>
      <c r="AE70">
        <v>15</v>
      </c>
      <c r="AF70">
        <v>15</v>
      </c>
      <c r="AG70">
        <v>3138776</v>
      </c>
    </row>
    <row r="71" spans="1:33" x14ac:dyDescent="0.25">
      <c r="A71">
        <v>70</v>
      </c>
      <c r="B71">
        <v>61</v>
      </c>
      <c r="C71">
        <v>26</v>
      </c>
      <c r="D71">
        <v>19</v>
      </c>
      <c r="E71">
        <v>85</v>
      </c>
      <c r="F71">
        <v>44548441</v>
      </c>
      <c r="G71">
        <v>36</v>
      </c>
      <c r="H71">
        <v>7</v>
      </c>
      <c r="I71">
        <v>1</v>
      </c>
      <c r="J71">
        <v>2910128</v>
      </c>
      <c r="K71">
        <v>2660226</v>
      </c>
      <c r="L71">
        <v>124</v>
      </c>
      <c r="M71">
        <v>42</v>
      </c>
      <c r="N71">
        <v>82</v>
      </c>
      <c r="O71">
        <v>19</v>
      </c>
      <c r="P71">
        <v>5000005</v>
      </c>
      <c r="Q71">
        <v>14</v>
      </c>
      <c r="R71">
        <v>19</v>
      </c>
      <c r="S71">
        <v>2</v>
      </c>
      <c r="T71">
        <v>30461194</v>
      </c>
      <c r="U71">
        <v>1200000</v>
      </c>
      <c r="V71">
        <v>1189809</v>
      </c>
      <c r="W71">
        <v>6000089</v>
      </c>
      <c r="X71">
        <v>92</v>
      </c>
      <c r="Y71">
        <v>9272705</v>
      </c>
      <c r="Z71">
        <v>6149741</v>
      </c>
      <c r="AA71">
        <v>7002861</v>
      </c>
      <c r="AB71">
        <v>43</v>
      </c>
      <c r="AC71">
        <v>64</v>
      </c>
      <c r="AD71">
        <v>7762675</v>
      </c>
      <c r="AE71">
        <v>14</v>
      </c>
      <c r="AF71">
        <v>14</v>
      </c>
      <c r="AG71">
        <v>3139595</v>
      </c>
    </row>
    <row r="72" spans="1:33" x14ac:dyDescent="0.25">
      <c r="A72">
        <v>71</v>
      </c>
      <c r="B72">
        <v>91</v>
      </c>
      <c r="C72">
        <v>43</v>
      </c>
      <c r="D72">
        <v>34</v>
      </c>
      <c r="E72">
        <v>179</v>
      </c>
      <c r="F72">
        <v>50590971</v>
      </c>
      <c r="G72">
        <v>90</v>
      </c>
      <c r="H72">
        <v>472855</v>
      </c>
      <c r="I72">
        <v>1</v>
      </c>
      <c r="J72">
        <v>5471804</v>
      </c>
      <c r="K72">
        <v>2660226</v>
      </c>
      <c r="L72">
        <v>133</v>
      </c>
      <c r="M72">
        <v>78</v>
      </c>
      <c r="N72">
        <v>174</v>
      </c>
      <c r="O72">
        <v>29</v>
      </c>
      <c r="P72">
        <v>5000009</v>
      </c>
      <c r="Q72">
        <v>23</v>
      </c>
      <c r="R72">
        <v>30</v>
      </c>
      <c r="S72">
        <v>2</v>
      </c>
      <c r="T72">
        <v>23047029</v>
      </c>
      <c r="U72">
        <v>233</v>
      </c>
      <c r="V72">
        <v>1189809</v>
      </c>
      <c r="W72">
        <v>138</v>
      </c>
      <c r="X72">
        <v>165</v>
      </c>
      <c r="Y72">
        <v>15000003</v>
      </c>
      <c r="Z72">
        <v>7764374</v>
      </c>
      <c r="AA72">
        <v>6002546</v>
      </c>
      <c r="AB72">
        <v>76</v>
      </c>
      <c r="AC72">
        <v>100</v>
      </c>
      <c r="AD72">
        <v>3279816</v>
      </c>
      <c r="AE72">
        <v>22</v>
      </c>
      <c r="AF72">
        <v>22</v>
      </c>
      <c r="AG72">
        <v>3138685</v>
      </c>
    </row>
    <row r="73" spans="1:33" x14ac:dyDescent="0.25">
      <c r="A73">
        <v>72</v>
      </c>
      <c r="B73">
        <v>91</v>
      </c>
      <c r="C73">
        <v>43</v>
      </c>
      <c r="D73">
        <v>35</v>
      </c>
      <c r="E73">
        <v>183</v>
      </c>
      <c r="F73">
        <v>21244145</v>
      </c>
      <c r="G73">
        <v>113</v>
      </c>
      <c r="H73">
        <v>7</v>
      </c>
      <c r="I73">
        <v>1</v>
      </c>
      <c r="J73">
        <v>8629884</v>
      </c>
      <c r="K73">
        <v>2660225</v>
      </c>
      <c r="L73">
        <v>108</v>
      </c>
      <c r="M73">
        <v>78</v>
      </c>
      <c r="N73">
        <v>10022353</v>
      </c>
      <c r="O73">
        <v>28</v>
      </c>
      <c r="P73">
        <v>19</v>
      </c>
      <c r="Q73">
        <v>21</v>
      </c>
      <c r="R73">
        <v>28</v>
      </c>
      <c r="S73">
        <v>4</v>
      </c>
      <c r="T73">
        <v>34999999</v>
      </c>
      <c r="U73">
        <v>20</v>
      </c>
      <c r="V73">
        <v>1189809</v>
      </c>
      <c r="W73">
        <v>2227393</v>
      </c>
      <c r="X73">
        <v>184</v>
      </c>
      <c r="Y73">
        <v>14999995</v>
      </c>
      <c r="Z73">
        <v>7405955</v>
      </c>
      <c r="AA73">
        <v>13663001</v>
      </c>
      <c r="AB73">
        <v>73</v>
      </c>
      <c r="AC73">
        <v>150</v>
      </c>
      <c r="AD73">
        <v>3378560</v>
      </c>
      <c r="AE73">
        <v>21</v>
      </c>
      <c r="AF73">
        <v>21</v>
      </c>
      <c r="AG73">
        <v>3138003</v>
      </c>
    </row>
    <row r="74" spans="1:33" x14ac:dyDescent="0.25">
      <c r="A74">
        <v>73</v>
      </c>
      <c r="B74">
        <v>129</v>
      </c>
      <c r="C74">
        <v>46</v>
      </c>
      <c r="D74">
        <v>35</v>
      </c>
      <c r="E74">
        <v>235</v>
      </c>
      <c r="F74">
        <v>19292617</v>
      </c>
      <c r="G74">
        <v>132</v>
      </c>
      <c r="H74">
        <v>8</v>
      </c>
      <c r="I74">
        <v>1</v>
      </c>
      <c r="J74">
        <v>10633263</v>
      </c>
      <c r="K74">
        <v>2660225</v>
      </c>
      <c r="L74">
        <v>3734895</v>
      </c>
      <c r="M74">
        <v>75</v>
      </c>
      <c r="N74">
        <v>383</v>
      </c>
      <c r="O74">
        <v>29</v>
      </c>
      <c r="P74">
        <v>15</v>
      </c>
      <c r="Q74">
        <v>22</v>
      </c>
      <c r="R74">
        <v>29</v>
      </c>
      <c r="S74">
        <v>2</v>
      </c>
      <c r="T74">
        <v>34999999</v>
      </c>
      <c r="U74">
        <v>1199999</v>
      </c>
      <c r="V74">
        <v>1189809</v>
      </c>
      <c r="W74">
        <v>640</v>
      </c>
      <c r="X74">
        <v>234</v>
      </c>
      <c r="Y74">
        <v>9272713</v>
      </c>
      <c r="Z74">
        <v>13710964</v>
      </c>
      <c r="AA74">
        <v>14482881</v>
      </c>
      <c r="AB74">
        <v>78</v>
      </c>
      <c r="AC74">
        <v>112</v>
      </c>
      <c r="AD74">
        <v>3344908</v>
      </c>
      <c r="AE74">
        <v>22</v>
      </c>
      <c r="AF74">
        <v>22</v>
      </c>
      <c r="AG74">
        <v>3137754</v>
      </c>
    </row>
    <row r="75" spans="1:33" x14ac:dyDescent="0.25">
      <c r="A75">
        <v>74</v>
      </c>
      <c r="B75">
        <v>310105</v>
      </c>
      <c r="C75">
        <v>54</v>
      </c>
      <c r="D75">
        <v>39</v>
      </c>
      <c r="E75">
        <v>202</v>
      </c>
      <c r="F75">
        <v>11477466</v>
      </c>
      <c r="G75">
        <v>73</v>
      </c>
      <c r="H75">
        <v>1175688</v>
      </c>
      <c r="I75">
        <v>1</v>
      </c>
      <c r="J75">
        <v>15520166</v>
      </c>
      <c r="K75">
        <v>2660226</v>
      </c>
      <c r="L75">
        <v>425</v>
      </c>
      <c r="M75">
        <v>112</v>
      </c>
      <c r="N75">
        <v>4042366</v>
      </c>
      <c r="O75">
        <v>37</v>
      </c>
      <c r="P75">
        <v>7816430</v>
      </c>
      <c r="Q75">
        <v>30</v>
      </c>
      <c r="R75">
        <v>38</v>
      </c>
      <c r="S75">
        <v>5</v>
      </c>
      <c r="T75">
        <v>34999999</v>
      </c>
      <c r="U75">
        <v>1200000</v>
      </c>
      <c r="V75">
        <v>1189809</v>
      </c>
      <c r="W75">
        <v>2975337</v>
      </c>
      <c r="X75">
        <v>214</v>
      </c>
      <c r="Y75">
        <v>9272713</v>
      </c>
      <c r="Z75">
        <v>16048223</v>
      </c>
      <c r="AA75">
        <v>12474714</v>
      </c>
      <c r="AB75">
        <v>99</v>
      </c>
      <c r="AC75">
        <v>172</v>
      </c>
      <c r="AD75">
        <v>3279821</v>
      </c>
      <c r="AE75">
        <v>30</v>
      </c>
      <c r="AF75">
        <v>30</v>
      </c>
      <c r="AG75">
        <v>3137349</v>
      </c>
    </row>
    <row r="76" spans="1:33" x14ac:dyDescent="0.25">
      <c r="A76">
        <v>75</v>
      </c>
      <c r="B76">
        <v>84</v>
      </c>
      <c r="C76">
        <v>42</v>
      </c>
      <c r="D76">
        <v>32</v>
      </c>
      <c r="E76">
        <v>184</v>
      </c>
      <c r="F76">
        <v>34136395</v>
      </c>
      <c r="G76">
        <v>83</v>
      </c>
      <c r="H76">
        <v>475610</v>
      </c>
      <c r="I76">
        <v>1</v>
      </c>
      <c r="J76">
        <v>4839851</v>
      </c>
      <c r="K76">
        <v>2660226</v>
      </c>
      <c r="L76">
        <v>348</v>
      </c>
      <c r="M76">
        <v>78</v>
      </c>
      <c r="N76">
        <v>321</v>
      </c>
      <c r="O76">
        <v>28</v>
      </c>
      <c r="P76">
        <v>5000016</v>
      </c>
      <c r="Q76">
        <v>21</v>
      </c>
      <c r="R76">
        <v>27</v>
      </c>
      <c r="S76">
        <v>3</v>
      </c>
      <c r="T76">
        <v>34999999</v>
      </c>
      <c r="U76">
        <v>1200000</v>
      </c>
      <c r="V76">
        <v>1189809</v>
      </c>
      <c r="W76">
        <v>851</v>
      </c>
      <c r="X76">
        <v>159</v>
      </c>
      <c r="Y76">
        <v>9272714</v>
      </c>
      <c r="Z76">
        <v>15160799</v>
      </c>
      <c r="AA76">
        <v>7002882</v>
      </c>
      <c r="AB76">
        <v>71</v>
      </c>
      <c r="AC76">
        <v>143</v>
      </c>
      <c r="AD76">
        <v>3378561</v>
      </c>
      <c r="AE76">
        <v>21</v>
      </c>
      <c r="AF76">
        <v>21</v>
      </c>
      <c r="AG76">
        <v>3137574</v>
      </c>
    </row>
    <row r="77" spans="1:33" x14ac:dyDescent="0.25">
      <c r="A77">
        <v>76</v>
      </c>
      <c r="B77">
        <v>121</v>
      </c>
      <c r="C77">
        <v>48</v>
      </c>
      <c r="D77">
        <v>36</v>
      </c>
      <c r="E77">
        <v>197</v>
      </c>
      <c r="F77">
        <v>34509572</v>
      </c>
      <c r="G77">
        <v>103</v>
      </c>
      <c r="H77">
        <v>715448</v>
      </c>
      <c r="I77">
        <v>1</v>
      </c>
      <c r="J77">
        <v>6865778</v>
      </c>
      <c r="K77">
        <v>2660225</v>
      </c>
      <c r="L77">
        <v>460065</v>
      </c>
      <c r="M77">
        <v>80</v>
      </c>
      <c r="N77">
        <v>230</v>
      </c>
      <c r="O77">
        <v>29</v>
      </c>
      <c r="P77">
        <v>5000038</v>
      </c>
      <c r="Q77">
        <v>22</v>
      </c>
      <c r="R77">
        <v>29</v>
      </c>
      <c r="S77">
        <v>5</v>
      </c>
      <c r="T77">
        <v>34999999</v>
      </c>
      <c r="U77">
        <v>1200000</v>
      </c>
      <c r="V77">
        <v>1189809</v>
      </c>
      <c r="W77">
        <v>2736905</v>
      </c>
      <c r="X77">
        <v>187</v>
      </c>
      <c r="Y77">
        <v>9272714</v>
      </c>
      <c r="Z77">
        <v>2388538</v>
      </c>
      <c r="AA77">
        <v>5986145</v>
      </c>
      <c r="AB77">
        <v>81</v>
      </c>
      <c r="AC77">
        <v>141</v>
      </c>
      <c r="AD77">
        <v>12044002</v>
      </c>
      <c r="AE77">
        <v>22</v>
      </c>
      <c r="AF77">
        <v>22</v>
      </c>
      <c r="AG77">
        <v>3138831</v>
      </c>
    </row>
    <row r="78" spans="1:33" x14ac:dyDescent="0.25">
      <c r="A78">
        <v>77</v>
      </c>
      <c r="B78">
        <v>37</v>
      </c>
      <c r="C78">
        <v>24</v>
      </c>
      <c r="D78">
        <v>19</v>
      </c>
      <c r="E78">
        <v>96</v>
      </c>
      <c r="F78">
        <v>44376818</v>
      </c>
      <c r="G78">
        <v>51</v>
      </c>
      <c r="H78">
        <v>340343</v>
      </c>
      <c r="I78">
        <v>1</v>
      </c>
      <c r="J78">
        <v>4330835</v>
      </c>
      <c r="K78">
        <v>2660225</v>
      </c>
      <c r="L78">
        <v>220</v>
      </c>
      <c r="M78">
        <v>41</v>
      </c>
      <c r="N78">
        <v>98</v>
      </c>
      <c r="O78">
        <v>16</v>
      </c>
      <c r="P78">
        <v>20</v>
      </c>
      <c r="Q78">
        <v>12</v>
      </c>
      <c r="R78">
        <v>16</v>
      </c>
      <c r="S78">
        <v>2</v>
      </c>
      <c r="T78">
        <v>34999992</v>
      </c>
      <c r="U78">
        <v>1200000</v>
      </c>
      <c r="V78">
        <v>1189809</v>
      </c>
      <c r="W78">
        <v>51</v>
      </c>
      <c r="X78">
        <v>97</v>
      </c>
      <c r="Y78">
        <v>9272713</v>
      </c>
      <c r="Z78">
        <v>10420742</v>
      </c>
      <c r="AA78">
        <v>5000001</v>
      </c>
      <c r="AB78">
        <v>42</v>
      </c>
      <c r="AC78">
        <v>80</v>
      </c>
      <c r="AD78">
        <v>3296912</v>
      </c>
      <c r="AE78">
        <v>12</v>
      </c>
      <c r="AF78">
        <v>12</v>
      </c>
      <c r="AG78">
        <v>3138053</v>
      </c>
    </row>
    <row r="79" spans="1:33" x14ac:dyDescent="0.25">
      <c r="A79">
        <v>78</v>
      </c>
      <c r="B79">
        <v>318</v>
      </c>
      <c r="C79">
        <v>47</v>
      </c>
      <c r="D79">
        <v>33</v>
      </c>
      <c r="E79">
        <v>181</v>
      </c>
      <c r="F79">
        <v>27215624</v>
      </c>
      <c r="G79">
        <v>67</v>
      </c>
      <c r="H79">
        <v>58</v>
      </c>
      <c r="I79">
        <v>1</v>
      </c>
      <c r="J79">
        <v>5039287</v>
      </c>
      <c r="K79">
        <v>2660226</v>
      </c>
      <c r="L79">
        <v>105</v>
      </c>
      <c r="M79">
        <v>74</v>
      </c>
      <c r="N79">
        <v>265</v>
      </c>
      <c r="O79">
        <v>31</v>
      </c>
      <c r="P79">
        <v>5000017</v>
      </c>
      <c r="Q79">
        <v>25</v>
      </c>
      <c r="R79">
        <v>32</v>
      </c>
      <c r="S79">
        <v>3</v>
      </c>
      <c r="T79">
        <v>34999999</v>
      </c>
      <c r="U79">
        <v>1199999</v>
      </c>
      <c r="V79">
        <v>1189809</v>
      </c>
      <c r="W79">
        <v>6787683</v>
      </c>
      <c r="X79">
        <v>193</v>
      </c>
      <c r="Y79">
        <v>9272714</v>
      </c>
      <c r="Z79">
        <v>9117579</v>
      </c>
      <c r="AA79">
        <v>18141827</v>
      </c>
      <c r="AB79">
        <v>78</v>
      </c>
      <c r="AC79">
        <v>188</v>
      </c>
      <c r="AD79">
        <v>3378560</v>
      </c>
      <c r="AE79">
        <v>24</v>
      </c>
      <c r="AF79">
        <v>24</v>
      </c>
      <c r="AG79">
        <v>3137509</v>
      </c>
    </row>
    <row r="80" spans="1:33" x14ac:dyDescent="0.25">
      <c r="A80">
        <v>79</v>
      </c>
      <c r="B80">
        <v>113</v>
      </c>
      <c r="C80">
        <v>50</v>
      </c>
      <c r="D80">
        <v>37</v>
      </c>
      <c r="E80">
        <v>214</v>
      </c>
      <c r="F80">
        <v>24220045</v>
      </c>
      <c r="G80">
        <v>123</v>
      </c>
      <c r="H80">
        <v>820744</v>
      </c>
      <c r="I80">
        <v>1</v>
      </c>
      <c r="J80">
        <v>14018747</v>
      </c>
      <c r="K80">
        <v>2660225</v>
      </c>
      <c r="L80">
        <v>100476</v>
      </c>
      <c r="M80">
        <v>82</v>
      </c>
      <c r="N80">
        <v>384</v>
      </c>
      <c r="O80">
        <v>30</v>
      </c>
      <c r="P80">
        <v>5000001</v>
      </c>
      <c r="Q80">
        <v>23</v>
      </c>
      <c r="R80">
        <v>31</v>
      </c>
      <c r="S80">
        <v>2</v>
      </c>
      <c r="T80">
        <v>34999999</v>
      </c>
      <c r="U80">
        <v>1200000</v>
      </c>
      <c r="V80">
        <v>1189809</v>
      </c>
      <c r="W80">
        <v>818</v>
      </c>
      <c r="X80">
        <v>218</v>
      </c>
      <c r="Y80">
        <v>9272714</v>
      </c>
      <c r="Z80">
        <v>6149746</v>
      </c>
      <c r="AA80">
        <v>13328904</v>
      </c>
      <c r="AB80">
        <v>80</v>
      </c>
      <c r="AC80">
        <v>136</v>
      </c>
      <c r="AD80">
        <v>11254514</v>
      </c>
      <c r="AE80">
        <v>23</v>
      </c>
      <c r="AF80">
        <v>23</v>
      </c>
      <c r="AG80">
        <v>3137336</v>
      </c>
    </row>
    <row r="81" spans="1:33" x14ac:dyDescent="0.25">
      <c r="A81">
        <v>80</v>
      </c>
      <c r="B81">
        <v>363</v>
      </c>
      <c r="C81">
        <v>53</v>
      </c>
      <c r="D81">
        <v>40</v>
      </c>
      <c r="E81">
        <v>226</v>
      </c>
      <c r="F81">
        <v>28996126</v>
      </c>
      <c r="G81">
        <v>106</v>
      </c>
      <c r="H81">
        <v>2868645</v>
      </c>
      <c r="I81">
        <v>1</v>
      </c>
      <c r="J81">
        <v>5574947</v>
      </c>
      <c r="K81">
        <v>2660225</v>
      </c>
      <c r="L81">
        <v>103</v>
      </c>
      <c r="M81">
        <v>94</v>
      </c>
      <c r="N81">
        <v>334</v>
      </c>
      <c r="O81">
        <v>34</v>
      </c>
      <c r="P81">
        <v>5349777</v>
      </c>
      <c r="Q81">
        <v>26</v>
      </c>
      <c r="R81">
        <v>33</v>
      </c>
      <c r="S81">
        <v>3</v>
      </c>
      <c r="T81">
        <v>34999998</v>
      </c>
      <c r="U81">
        <v>530</v>
      </c>
      <c r="V81">
        <v>1189809</v>
      </c>
      <c r="W81">
        <v>3003917</v>
      </c>
      <c r="X81">
        <v>214</v>
      </c>
      <c r="Y81">
        <v>11438092</v>
      </c>
      <c r="Z81">
        <v>6149738</v>
      </c>
      <c r="AA81">
        <v>13131961</v>
      </c>
      <c r="AB81">
        <v>93</v>
      </c>
      <c r="AC81">
        <v>145</v>
      </c>
      <c r="AD81">
        <v>3378559</v>
      </c>
      <c r="AE81">
        <v>26</v>
      </c>
      <c r="AF81">
        <v>26</v>
      </c>
      <c r="AG81">
        <v>3138603</v>
      </c>
    </row>
    <row r="82" spans="1:33" x14ac:dyDescent="0.25">
      <c r="A82">
        <v>81</v>
      </c>
      <c r="B82">
        <v>152</v>
      </c>
      <c r="C82">
        <v>51</v>
      </c>
      <c r="D82">
        <v>38</v>
      </c>
      <c r="E82">
        <v>199</v>
      </c>
      <c r="F82">
        <v>31056007</v>
      </c>
      <c r="G82">
        <v>90</v>
      </c>
      <c r="H82">
        <v>789770</v>
      </c>
      <c r="I82">
        <v>1</v>
      </c>
      <c r="J82">
        <v>1122581</v>
      </c>
      <c r="K82">
        <v>2660226</v>
      </c>
      <c r="L82">
        <v>3627907</v>
      </c>
      <c r="M82">
        <v>90</v>
      </c>
      <c r="N82">
        <v>225</v>
      </c>
      <c r="O82">
        <v>35</v>
      </c>
      <c r="P82">
        <v>5000030</v>
      </c>
      <c r="Q82">
        <v>27</v>
      </c>
      <c r="R82">
        <v>35</v>
      </c>
      <c r="S82">
        <v>3</v>
      </c>
      <c r="T82">
        <v>35000000</v>
      </c>
      <c r="U82">
        <v>1200000</v>
      </c>
      <c r="V82">
        <v>1189809</v>
      </c>
      <c r="W82">
        <v>638958</v>
      </c>
      <c r="X82">
        <v>196</v>
      </c>
      <c r="Y82">
        <v>9272714</v>
      </c>
      <c r="Z82">
        <v>14617086</v>
      </c>
      <c r="AA82">
        <v>11935835</v>
      </c>
      <c r="AB82">
        <v>84</v>
      </c>
      <c r="AC82">
        <v>104</v>
      </c>
      <c r="AD82">
        <v>3371574</v>
      </c>
      <c r="AE82">
        <v>26</v>
      </c>
      <c r="AF82">
        <v>26</v>
      </c>
      <c r="AG82">
        <v>3139135</v>
      </c>
    </row>
    <row r="83" spans="1:33" x14ac:dyDescent="0.25">
      <c r="A83">
        <v>82</v>
      </c>
      <c r="B83">
        <v>133</v>
      </c>
      <c r="C83">
        <v>57</v>
      </c>
      <c r="D83">
        <v>42</v>
      </c>
      <c r="E83">
        <v>236</v>
      </c>
      <c r="F83">
        <v>25193738</v>
      </c>
      <c r="G83">
        <v>117</v>
      </c>
      <c r="H83">
        <v>19</v>
      </c>
      <c r="I83">
        <v>1</v>
      </c>
      <c r="J83">
        <v>8873616</v>
      </c>
      <c r="K83">
        <v>2660225</v>
      </c>
      <c r="L83">
        <v>143</v>
      </c>
      <c r="M83">
        <v>85</v>
      </c>
      <c r="N83">
        <v>243</v>
      </c>
      <c r="O83">
        <v>33</v>
      </c>
      <c r="P83">
        <v>18</v>
      </c>
      <c r="Q83">
        <v>26</v>
      </c>
      <c r="R83">
        <v>33</v>
      </c>
      <c r="S83">
        <v>3</v>
      </c>
      <c r="T83">
        <v>34999999</v>
      </c>
      <c r="U83">
        <v>558</v>
      </c>
      <c r="V83">
        <v>1189809</v>
      </c>
      <c r="W83">
        <v>7097700</v>
      </c>
      <c r="X83">
        <v>232</v>
      </c>
      <c r="Y83">
        <v>9272714</v>
      </c>
      <c r="Z83">
        <v>15392993</v>
      </c>
      <c r="AA83">
        <v>10293965</v>
      </c>
      <c r="AB83">
        <v>93</v>
      </c>
      <c r="AC83">
        <v>180</v>
      </c>
      <c r="AD83">
        <v>3313669</v>
      </c>
      <c r="AE83">
        <v>27</v>
      </c>
      <c r="AF83">
        <v>27</v>
      </c>
      <c r="AG83">
        <v>3137796</v>
      </c>
    </row>
    <row r="84" spans="1:33" x14ac:dyDescent="0.25">
      <c r="A84">
        <v>83</v>
      </c>
      <c r="B84">
        <v>169</v>
      </c>
      <c r="C84">
        <v>46</v>
      </c>
      <c r="D84">
        <v>36</v>
      </c>
      <c r="E84">
        <v>216</v>
      </c>
      <c r="F84">
        <v>28060801</v>
      </c>
      <c r="G84">
        <v>134</v>
      </c>
      <c r="H84">
        <v>41</v>
      </c>
      <c r="I84">
        <v>1</v>
      </c>
      <c r="J84">
        <v>9851335</v>
      </c>
      <c r="K84">
        <v>2660225</v>
      </c>
      <c r="L84">
        <v>173</v>
      </c>
      <c r="M84">
        <v>85</v>
      </c>
      <c r="N84">
        <v>521</v>
      </c>
      <c r="O84">
        <v>28</v>
      </c>
      <c r="P84">
        <v>22</v>
      </c>
      <c r="Q84">
        <v>22</v>
      </c>
      <c r="R84">
        <v>28</v>
      </c>
      <c r="S84">
        <v>3</v>
      </c>
      <c r="T84">
        <v>34999999</v>
      </c>
      <c r="U84">
        <v>1199999</v>
      </c>
      <c r="V84">
        <v>1189809</v>
      </c>
      <c r="W84">
        <v>3345172</v>
      </c>
      <c r="X84">
        <v>207</v>
      </c>
      <c r="Y84">
        <v>9272715</v>
      </c>
      <c r="Z84">
        <v>6155095</v>
      </c>
      <c r="AA84">
        <v>13153673</v>
      </c>
      <c r="AB84">
        <v>82</v>
      </c>
      <c r="AC84">
        <v>135</v>
      </c>
      <c r="AD84">
        <v>1260347</v>
      </c>
      <c r="AE84">
        <v>22</v>
      </c>
      <c r="AF84">
        <v>22</v>
      </c>
      <c r="AG84">
        <v>3138635</v>
      </c>
    </row>
    <row r="85" spans="1:33" x14ac:dyDescent="0.25">
      <c r="A85">
        <v>84</v>
      </c>
      <c r="B85">
        <v>95</v>
      </c>
      <c r="C85">
        <v>43</v>
      </c>
      <c r="D85">
        <v>33</v>
      </c>
      <c r="E85">
        <v>171</v>
      </c>
      <c r="F85">
        <v>35744735</v>
      </c>
      <c r="G85">
        <v>78</v>
      </c>
      <c r="H85">
        <v>9</v>
      </c>
      <c r="I85">
        <v>1</v>
      </c>
      <c r="J85">
        <v>4111494</v>
      </c>
      <c r="K85">
        <v>2660226</v>
      </c>
      <c r="L85">
        <v>139</v>
      </c>
      <c r="M85">
        <v>74</v>
      </c>
      <c r="N85">
        <v>162</v>
      </c>
      <c r="O85">
        <v>29</v>
      </c>
      <c r="P85">
        <v>5000008</v>
      </c>
      <c r="Q85">
        <v>23</v>
      </c>
      <c r="R85">
        <v>30</v>
      </c>
      <c r="S85">
        <v>2</v>
      </c>
      <c r="T85">
        <v>34999999</v>
      </c>
      <c r="U85">
        <v>1200000</v>
      </c>
      <c r="V85">
        <v>1189809</v>
      </c>
      <c r="W85">
        <v>1434063</v>
      </c>
      <c r="X85">
        <v>176</v>
      </c>
      <c r="Y85">
        <v>15000000</v>
      </c>
      <c r="Z85">
        <v>9994930</v>
      </c>
      <c r="AA85">
        <v>18386874</v>
      </c>
      <c r="AB85">
        <v>72</v>
      </c>
      <c r="AC85">
        <v>112</v>
      </c>
      <c r="AD85">
        <v>3378558</v>
      </c>
      <c r="AE85">
        <v>22</v>
      </c>
      <c r="AF85">
        <v>22</v>
      </c>
      <c r="AG85">
        <v>3138795</v>
      </c>
    </row>
    <row r="86" spans="1:33" x14ac:dyDescent="0.25">
      <c r="A86">
        <v>85</v>
      </c>
      <c r="B86">
        <v>113</v>
      </c>
      <c r="C86">
        <v>53</v>
      </c>
      <c r="D86">
        <v>38</v>
      </c>
      <c r="E86">
        <v>194</v>
      </c>
      <c r="F86">
        <v>39097895</v>
      </c>
      <c r="G86">
        <v>79</v>
      </c>
      <c r="H86">
        <v>9</v>
      </c>
      <c r="I86">
        <v>1</v>
      </c>
      <c r="J86">
        <v>3076298</v>
      </c>
      <c r="K86">
        <v>2660225</v>
      </c>
      <c r="L86">
        <v>371</v>
      </c>
      <c r="M86">
        <v>87</v>
      </c>
      <c r="N86">
        <v>153</v>
      </c>
      <c r="O86">
        <v>37</v>
      </c>
      <c r="P86">
        <v>5000010</v>
      </c>
      <c r="Q86">
        <v>29</v>
      </c>
      <c r="R86">
        <v>37</v>
      </c>
      <c r="S86">
        <v>2</v>
      </c>
      <c r="T86">
        <v>34999999</v>
      </c>
      <c r="U86">
        <v>1200000</v>
      </c>
      <c r="V86">
        <v>1189809</v>
      </c>
      <c r="W86">
        <v>452</v>
      </c>
      <c r="X86">
        <v>193</v>
      </c>
      <c r="Y86">
        <v>14579777</v>
      </c>
      <c r="Z86">
        <v>15392998</v>
      </c>
      <c r="AA86">
        <v>14814366</v>
      </c>
      <c r="AB86">
        <v>84</v>
      </c>
      <c r="AC86">
        <v>137</v>
      </c>
      <c r="AD86">
        <v>3289265</v>
      </c>
      <c r="AE86">
        <v>28</v>
      </c>
      <c r="AF86">
        <v>27</v>
      </c>
      <c r="AG86">
        <v>3140429</v>
      </c>
    </row>
    <row r="87" spans="1:33" x14ac:dyDescent="0.25">
      <c r="A87">
        <v>86</v>
      </c>
      <c r="B87">
        <v>106</v>
      </c>
      <c r="C87">
        <v>39</v>
      </c>
      <c r="D87">
        <v>31</v>
      </c>
      <c r="E87">
        <v>174</v>
      </c>
      <c r="F87">
        <v>26344636</v>
      </c>
      <c r="G87">
        <v>71</v>
      </c>
      <c r="H87">
        <v>8</v>
      </c>
      <c r="I87">
        <v>1</v>
      </c>
      <c r="J87">
        <v>5651231</v>
      </c>
      <c r="K87">
        <v>2660225</v>
      </c>
      <c r="L87">
        <v>127</v>
      </c>
      <c r="M87">
        <v>68</v>
      </c>
      <c r="N87">
        <v>206</v>
      </c>
      <c r="O87">
        <v>27</v>
      </c>
      <c r="P87">
        <v>15</v>
      </c>
      <c r="Q87">
        <v>21</v>
      </c>
      <c r="R87">
        <v>28</v>
      </c>
      <c r="S87">
        <v>2</v>
      </c>
      <c r="T87">
        <v>34999999</v>
      </c>
      <c r="U87">
        <v>1199999</v>
      </c>
      <c r="V87">
        <v>1189809</v>
      </c>
      <c r="W87">
        <v>7211457</v>
      </c>
      <c r="X87">
        <v>167</v>
      </c>
      <c r="Y87">
        <v>10771763</v>
      </c>
      <c r="Z87">
        <v>15393000</v>
      </c>
      <c r="AA87">
        <v>19642998</v>
      </c>
      <c r="AB87">
        <v>73</v>
      </c>
      <c r="AC87">
        <v>102</v>
      </c>
      <c r="AD87">
        <v>3378559</v>
      </c>
      <c r="AE87">
        <v>21</v>
      </c>
      <c r="AF87">
        <v>21</v>
      </c>
      <c r="AG87">
        <v>3137889</v>
      </c>
    </row>
    <row r="88" spans="1:33" x14ac:dyDescent="0.25">
      <c r="A88">
        <v>87</v>
      </c>
      <c r="B88">
        <v>88</v>
      </c>
      <c r="C88">
        <v>34</v>
      </c>
      <c r="D88">
        <v>25</v>
      </c>
      <c r="E88">
        <v>133</v>
      </c>
      <c r="F88">
        <v>29403419</v>
      </c>
      <c r="G88">
        <v>57</v>
      </c>
      <c r="H88">
        <v>775363</v>
      </c>
      <c r="I88">
        <v>1</v>
      </c>
      <c r="J88">
        <v>5647340</v>
      </c>
      <c r="K88">
        <v>2660226</v>
      </c>
      <c r="L88">
        <v>123</v>
      </c>
      <c r="M88">
        <v>56</v>
      </c>
      <c r="N88">
        <v>126</v>
      </c>
      <c r="O88">
        <v>24</v>
      </c>
      <c r="P88">
        <v>10000003</v>
      </c>
      <c r="Q88">
        <v>18</v>
      </c>
      <c r="R88">
        <v>24</v>
      </c>
      <c r="S88">
        <v>3</v>
      </c>
      <c r="T88">
        <v>35000000</v>
      </c>
      <c r="U88">
        <v>1200000</v>
      </c>
      <c r="V88">
        <v>1189809</v>
      </c>
      <c r="W88">
        <v>152</v>
      </c>
      <c r="X88">
        <v>129</v>
      </c>
      <c r="Y88">
        <v>11227876</v>
      </c>
      <c r="Z88">
        <v>15393001</v>
      </c>
      <c r="AA88">
        <v>7861573</v>
      </c>
      <c r="AB88">
        <v>60</v>
      </c>
      <c r="AC88">
        <v>81</v>
      </c>
      <c r="AD88">
        <v>5427964</v>
      </c>
      <c r="AE88">
        <v>18</v>
      </c>
      <c r="AF88">
        <v>18</v>
      </c>
      <c r="AG88">
        <v>3137979</v>
      </c>
    </row>
    <row r="89" spans="1:33" x14ac:dyDescent="0.25">
      <c r="A89">
        <v>88</v>
      </c>
      <c r="B89">
        <v>70</v>
      </c>
      <c r="C89">
        <v>37</v>
      </c>
      <c r="D89">
        <v>28</v>
      </c>
      <c r="E89">
        <v>139</v>
      </c>
      <c r="F89">
        <v>54999974</v>
      </c>
      <c r="G89">
        <v>70</v>
      </c>
      <c r="H89">
        <v>9</v>
      </c>
      <c r="I89">
        <v>1</v>
      </c>
      <c r="J89">
        <v>5956775</v>
      </c>
      <c r="K89">
        <v>2660226</v>
      </c>
      <c r="L89">
        <v>11132</v>
      </c>
      <c r="M89">
        <v>64</v>
      </c>
      <c r="N89">
        <v>120</v>
      </c>
      <c r="O89">
        <v>24</v>
      </c>
      <c r="P89">
        <v>5000006</v>
      </c>
      <c r="Q89">
        <v>19</v>
      </c>
      <c r="R89">
        <v>25</v>
      </c>
      <c r="S89">
        <v>2</v>
      </c>
      <c r="T89">
        <v>18515907</v>
      </c>
      <c r="U89">
        <v>1200000</v>
      </c>
      <c r="V89">
        <v>1189809</v>
      </c>
      <c r="W89">
        <v>3851450</v>
      </c>
      <c r="X89">
        <v>139</v>
      </c>
      <c r="Y89">
        <v>8069174</v>
      </c>
      <c r="Z89">
        <v>6149740</v>
      </c>
      <c r="AA89">
        <v>7002870</v>
      </c>
      <c r="AB89">
        <v>61</v>
      </c>
      <c r="AC89">
        <v>96</v>
      </c>
      <c r="AD89">
        <v>6117835</v>
      </c>
      <c r="AE89">
        <v>18</v>
      </c>
      <c r="AF89">
        <v>18</v>
      </c>
      <c r="AG89">
        <v>3138220</v>
      </c>
    </row>
    <row r="90" spans="1:33" x14ac:dyDescent="0.25">
      <c r="A90">
        <v>89</v>
      </c>
      <c r="B90">
        <v>137</v>
      </c>
      <c r="C90">
        <v>48</v>
      </c>
      <c r="D90">
        <v>38</v>
      </c>
      <c r="E90">
        <v>181</v>
      </c>
      <c r="F90">
        <v>30784771</v>
      </c>
      <c r="G90">
        <v>89</v>
      </c>
      <c r="H90">
        <v>1199335</v>
      </c>
      <c r="I90">
        <v>1</v>
      </c>
      <c r="J90">
        <v>6885672</v>
      </c>
      <c r="K90">
        <v>2660226</v>
      </c>
      <c r="L90">
        <v>966938</v>
      </c>
      <c r="M90">
        <v>87</v>
      </c>
      <c r="N90">
        <v>335</v>
      </c>
      <c r="O90">
        <v>32</v>
      </c>
      <c r="P90">
        <v>9999992</v>
      </c>
      <c r="Q90">
        <v>25</v>
      </c>
      <c r="R90">
        <v>32</v>
      </c>
      <c r="S90">
        <v>4</v>
      </c>
      <c r="T90">
        <v>34999999</v>
      </c>
      <c r="U90">
        <v>1200000</v>
      </c>
      <c r="V90">
        <v>1189809</v>
      </c>
      <c r="W90">
        <v>289</v>
      </c>
      <c r="X90">
        <v>186</v>
      </c>
      <c r="Y90">
        <v>9272712</v>
      </c>
      <c r="Z90">
        <v>6149743</v>
      </c>
      <c r="AA90">
        <v>8769739</v>
      </c>
      <c r="AB90">
        <v>82</v>
      </c>
      <c r="AC90">
        <v>146</v>
      </c>
      <c r="AD90">
        <v>12034654</v>
      </c>
      <c r="AE90">
        <v>25</v>
      </c>
      <c r="AF90">
        <v>25</v>
      </c>
      <c r="AG90">
        <v>3137618</v>
      </c>
    </row>
    <row r="91" spans="1:33" x14ac:dyDescent="0.25">
      <c r="A91">
        <v>90</v>
      </c>
      <c r="B91">
        <v>96</v>
      </c>
      <c r="C91">
        <v>38</v>
      </c>
      <c r="D91">
        <v>30</v>
      </c>
      <c r="E91">
        <v>151</v>
      </c>
      <c r="F91">
        <v>29282634</v>
      </c>
      <c r="G91">
        <v>58</v>
      </c>
      <c r="H91">
        <v>1090502</v>
      </c>
      <c r="I91">
        <v>1</v>
      </c>
      <c r="J91">
        <v>3664534</v>
      </c>
      <c r="K91">
        <v>2660226</v>
      </c>
      <c r="L91">
        <v>483849</v>
      </c>
      <c r="M91">
        <v>73</v>
      </c>
      <c r="N91">
        <v>154</v>
      </c>
      <c r="O91">
        <v>28</v>
      </c>
      <c r="P91">
        <v>5000017</v>
      </c>
      <c r="Q91">
        <v>22</v>
      </c>
      <c r="R91">
        <v>29</v>
      </c>
      <c r="S91">
        <v>2</v>
      </c>
      <c r="T91">
        <v>35000000</v>
      </c>
      <c r="U91">
        <v>1200000</v>
      </c>
      <c r="V91">
        <v>1189809</v>
      </c>
      <c r="W91">
        <v>138</v>
      </c>
      <c r="X91">
        <v>151</v>
      </c>
      <c r="Y91">
        <v>15000029</v>
      </c>
      <c r="Z91">
        <v>15000004</v>
      </c>
      <c r="AA91">
        <v>18467142</v>
      </c>
      <c r="AB91">
        <v>68</v>
      </c>
      <c r="AC91">
        <v>111</v>
      </c>
      <c r="AD91">
        <v>3378561</v>
      </c>
      <c r="AE91">
        <v>22</v>
      </c>
      <c r="AF91">
        <v>22</v>
      </c>
      <c r="AG91">
        <v>3138117</v>
      </c>
    </row>
    <row r="92" spans="1:33" x14ac:dyDescent="0.25">
      <c r="A92">
        <v>91</v>
      </c>
      <c r="B92">
        <v>231</v>
      </c>
      <c r="C92">
        <v>51</v>
      </c>
      <c r="D92">
        <v>37</v>
      </c>
      <c r="E92">
        <v>186</v>
      </c>
      <c r="F92">
        <v>27826713</v>
      </c>
      <c r="G92">
        <v>75</v>
      </c>
      <c r="H92">
        <v>1991657</v>
      </c>
      <c r="I92">
        <v>1</v>
      </c>
      <c r="J92">
        <v>3986276</v>
      </c>
      <c r="K92">
        <v>2660225</v>
      </c>
      <c r="L92">
        <v>403</v>
      </c>
      <c r="M92">
        <v>84</v>
      </c>
      <c r="N92">
        <v>299</v>
      </c>
      <c r="O92">
        <v>35</v>
      </c>
      <c r="P92">
        <v>5000013</v>
      </c>
      <c r="Q92">
        <v>27</v>
      </c>
      <c r="R92">
        <v>35</v>
      </c>
      <c r="S92">
        <v>3</v>
      </c>
      <c r="T92">
        <v>34999998</v>
      </c>
      <c r="U92">
        <v>530</v>
      </c>
      <c r="V92">
        <v>1189809</v>
      </c>
      <c r="W92">
        <v>5118648</v>
      </c>
      <c r="X92">
        <v>204</v>
      </c>
      <c r="Y92">
        <v>15000003</v>
      </c>
      <c r="Z92">
        <v>8398319</v>
      </c>
      <c r="AA92">
        <v>15900523</v>
      </c>
      <c r="AB92">
        <v>89</v>
      </c>
      <c r="AC92">
        <v>155</v>
      </c>
      <c r="AD92">
        <v>3380042</v>
      </c>
      <c r="AE92">
        <v>27</v>
      </c>
      <c r="AF92">
        <v>27</v>
      </c>
      <c r="AG92">
        <v>3138202</v>
      </c>
    </row>
    <row r="93" spans="1:33" x14ac:dyDescent="0.25">
      <c r="A93">
        <v>92</v>
      </c>
      <c r="B93">
        <v>80</v>
      </c>
      <c r="C93">
        <v>43</v>
      </c>
      <c r="D93">
        <v>32</v>
      </c>
      <c r="E93">
        <v>197</v>
      </c>
      <c r="F93">
        <v>41267534</v>
      </c>
      <c r="G93">
        <v>83</v>
      </c>
      <c r="H93">
        <v>13</v>
      </c>
      <c r="I93">
        <v>1</v>
      </c>
      <c r="J93">
        <v>6152400</v>
      </c>
      <c r="K93">
        <v>2660225</v>
      </c>
      <c r="L93">
        <v>211</v>
      </c>
      <c r="M93">
        <v>75</v>
      </c>
      <c r="N93">
        <v>227</v>
      </c>
      <c r="O93">
        <v>27</v>
      </c>
      <c r="P93">
        <v>5000005</v>
      </c>
      <c r="Q93">
        <v>21</v>
      </c>
      <c r="R93">
        <v>28</v>
      </c>
      <c r="S93">
        <v>3</v>
      </c>
      <c r="T93">
        <v>24322218</v>
      </c>
      <c r="U93">
        <v>19</v>
      </c>
      <c r="V93">
        <v>1189809</v>
      </c>
      <c r="W93">
        <v>226</v>
      </c>
      <c r="X93">
        <v>181</v>
      </c>
      <c r="Y93">
        <v>15000001</v>
      </c>
      <c r="Z93">
        <v>15393001</v>
      </c>
      <c r="AA93">
        <v>19642999</v>
      </c>
      <c r="AB93">
        <v>69</v>
      </c>
      <c r="AC93">
        <v>118</v>
      </c>
      <c r="AD93">
        <v>3329238</v>
      </c>
      <c r="AE93">
        <v>20</v>
      </c>
      <c r="AF93">
        <v>20</v>
      </c>
      <c r="AG93">
        <v>3138100</v>
      </c>
    </row>
    <row r="94" spans="1:33" x14ac:dyDescent="0.25">
      <c r="A94">
        <v>93</v>
      </c>
      <c r="B94">
        <v>88</v>
      </c>
      <c r="C94">
        <v>30</v>
      </c>
      <c r="D94">
        <v>24</v>
      </c>
      <c r="E94">
        <v>134</v>
      </c>
      <c r="F94">
        <v>26466515</v>
      </c>
      <c r="G94">
        <v>53</v>
      </c>
      <c r="H94">
        <v>1080243</v>
      </c>
      <c r="I94">
        <v>1</v>
      </c>
      <c r="J94">
        <v>6556831</v>
      </c>
      <c r="K94">
        <v>2660226</v>
      </c>
      <c r="L94">
        <v>1264201</v>
      </c>
      <c r="M94">
        <v>61</v>
      </c>
      <c r="N94">
        <v>259</v>
      </c>
      <c r="O94">
        <v>21</v>
      </c>
      <c r="P94">
        <v>5000006</v>
      </c>
      <c r="Q94">
        <v>17</v>
      </c>
      <c r="R94">
        <v>23</v>
      </c>
      <c r="S94">
        <v>2</v>
      </c>
      <c r="T94">
        <v>34999999</v>
      </c>
      <c r="U94">
        <v>1200000</v>
      </c>
      <c r="V94">
        <v>1189809</v>
      </c>
      <c r="W94">
        <v>147</v>
      </c>
      <c r="X94">
        <v>140</v>
      </c>
      <c r="Y94">
        <v>15000001</v>
      </c>
      <c r="Z94">
        <v>16048602</v>
      </c>
      <c r="AA94">
        <v>19643000</v>
      </c>
      <c r="AB94">
        <v>56</v>
      </c>
      <c r="AC94">
        <v>85</v>
      </c>
      <c r="AD94">
        <v>3354379</v>
      </c>
      <c r="AE94">
        <v>17</v>
      </c>
      <c r="AF94">
        <v>17</v>
      </c>
      <c r="AG94">
        <v>3138057</v>
      </c>
    </row>
    <row r="95" spans="1:33" x14ac:dyDescent="0.25">
      <c r="A95">
        <v>94</v>
      </c>
      <c r="B95">
        <v>73</v>
      </c>
      <c r="C95">
        <v>38</v>
      </c>
      <c r="D95">
        <v>29</v>
      </c>
      <c r="E95">
        <v>190</v>
      </c>
      <c r="F95">
        <v>33422309</v>
      </c>
      <c r="G95">
        <v>119</v>
      </c>
      <c r="H95">
        <v>10</v>
      </c>
      <c r="I95">
        <v>1</v>
      </c>
      <c r="J95">
        <v>10791920</v>
      </c>
      <c r="K95">
        <v>2660225</v>
      </c>
      <c r="L95">
        <v>104</v>
      </c>
      <c r="M95">
        <v>64</v>
      </c>
      <c r="N95">
        <v>227</v>
      </c>
      <c r="O95">
        <v>23</v>
      </c>
      <c r="P95">
        <v>5000004</v>
      </c>
      <c r="Q95">
        <v>17</v>
      </c>
      <c r="R95">
        <v>24</v>
      </c>
      <c r="S95">
        <v>3</v>
      </c>
      <c r="T95">
        <v>31104899</v>
      </c>
      <c r="U95">
        <v>14</v>
      </c>
      <c r="V95">
        <v>1189809</v>
      </c>
      <c r="W95">
        <v>682</v>
      </c>
      <c r="X95">
        <v>152</v>
      </c>
      <c r="Y95">
        <v>9272713</v>
      </c>
      <c r="Z95">
        <v>5040194</v>
      </c>
      <c r="AA95">
        <v>11259054</v>
      </c>
      <c r="AB95">
        <v>60</v>
      </c>
      <c r="AC95">
        <v>92</v>
      </c>
      <c r="AD95">
        <v>3378560</v>
      </c>
      <c r="AE95">
        <v>17</v>
      </c>
      <c r="AF95">
        <v>17</v>
      </c>
      <c r="AG95">
        <v>3137371</v>
      </c>
    </row>
    <row r="96" spans="1:33" x14ac:dyDescent="0.25">
      <c r="A96">
        <v>95</v>
      </c>
      <c r="B96">
        <v>174</v>
      </c>
      <c r="C96">
        <v>49</v>
      </c>
      <c r="D96">
        <v>37</v>
      </c>
      <c r="E96">
        <v>197</v>
      </c>
      <c r="F96">
        <v>26943736</v>
      </c>
      <c r="G96">
        <v>77</v>
      </c>
      <c r="H96">
        <v>1776008</v>
      </c>
      <c r="I96">
        <v>1</v>
      </c>
      <c r="J96">
        <v>5329109</v>
      </c>
      <c r="K96">
        <v>2660225</v>
      </c>
      <c r="L96">
        <v>154</v>
      </c>
      <c r="M96">
        <v>80</v>
      </c>
      <c r="N96">
        <v>172</v>
      </c>
      <c r="O96">
        <v>35</v>
      </c>
      <c r="P96">
        <v>5000020</v>
      </c>
      <c r="Q96">
        <v>27</v>
      </c>
      <c r="R96">
        <v>35</v>
      </c>
      <c r="S96">
        <v>5</v>
      </c>
      <c r="T96">
        <v>34999999</v>
      </c>
      <c r="U96">
        <v>1200000</v>
      </c>
      <c r="V96">
        <v>1189809</v>
      </c>
      <c r="W96">
        <v>2147187</v>
      </c>
      <c r="X96">
        <v>193</v>
      </c>
      <c r="Y96">
        <v>11878315</v>
      </c>
      <c r="Z96">
        <v>15392995</v>
      </c>
      <c r="AA96">
        <v>13607153</v>
      </c>
      <c r="AB96">
        <v>87</v>
      </c>
      <c r="AC96">
        <v>151</v>
      </c>
      <c r="AD96">
        <v>3378560</v>
      </c>
      <c r="AE96">
        <v>27</v>
      </c>
      <c r="AF96">
        <v>26</v>
      </c>
      <c r="AG96">
        <v>3138005</v>
      </c>
    </row>
    <row r="97" spans="1:33" x14ac:dyDescent="0.25">
      <c r="A97">
        <v>96</v>
      </c>
      <c r="B97">
        <v>258</v>
      </c>
      <c r="C97">
        <v>47</v>
      </c>
      <c r="D97">
        <v>36</v>
      </c>
      <c r="E97">
        <v>224</v>
      </c>
      <c r="F97">
        <v>26396118</v>
      </c>
      <c r="G97">
        <v>85</v>
      </c>
      <c r="H97">
        <v>849314</v>
      </c>
      <c r="I97">
        <v>1</v>
      </c>
      <c r="J97">
        <v>5154648</v>
      </c>
      <c r="K97">
        <v>2660225</v>
      </c>
      <c r="L97">
        <v>178</v>
      </c>
      <c r="M97">
        <v>88</v>
      </c>
      <c r="N97">
        <v>416</v>
      </c>
      <c r="O97">
        <v>31</v>
      </c>
      <c r="P97">
        <v>28</v>
      </c>
      <c r="Q97">
        <v>24</v>
      </c>
      <c r="R97">
        <v>31</v>
      </c>
      <c r="S97">
        <v>3</v>
      </c>
      <c r="T97">
        <v>34999999</v>
      </c>
      <c r="U97">
        <v>1199999</v>
      </c>
      <c r="V97">
        <v>1189809</v>
      </c>
      <c r="W97">
        <v>2261751</v>
      </c>
      <c r="X97">
        <v>213</v>
      </c>
      <c r="Y97">
        <v>15000005</v>
      </c>
      <c r="Z97">
        <v>15862222</v>
      </c>
      <c r="AA97">
        <v>19643000</v>
      </c>
      <c r="AB97">
        <v>81</v>
      </c>
      <c r="AC97">
        <v>168</v>
      </c>
      <c r="AD97">
        <v>3308162</v>
      </c>
      <c r="AE97">
        <v>24</v>
      </c>
      <c r="AF97">
        <v>24</v>
      </c>
      <c r="AG97">
        <v>3138020</v>
      </c>
    </row>
    <row r="98" spans="1:33" x14ac:dyDescent="0.25">
      <c r="A98">
        <v>97</v>
      </c>
      <c r="B98">
        <v>98</v>
      </c>
      <c r="C98">
        <v>33</v>
      </c>
      <c r="D98">
        <v>26</v>
      </c>
      <c r="E98">
        <v>174</v>
      </c>
      <c r="F98">
        <v>20870510</v>
      </c>
      <c r="G98">
        <v>74</v>
      </c>
      <c r="H98">
        <v>750236</v>
      </c>
      <c r="I98">
        <v>1</v>
      </c>
      <c r="J98">
        <v>9950158</v>
      </c>
      <c r="K98">
        <v>2660226</v>
      </c>
      <c r="L98">
        <v>164</v>
      </c>
      <c r="M98">
        <v>62</v>
      </c>
      <c r="N98">
        <v>246601</v>
      </c>
      <c r="O98">
        <v>21</v>
      </c>
      <c r="P98">
        <v>16</v>
      </c>
      <c r="Q98">
        <v>17</v>
      </c>
      <c r="R98">
        <v>22</v>
      </c>
      <c r="S98">
        <v>1</v>
      </c>
      <c r="T98">
        <v>35000000</v>
      </c>
      <c r="U98">
        <v>1200000</v>
      </c>
      <c r="V98">
        <v>1189809</v>
      </c>
      <c r="W98">
        <v>3020919</v>
      </c>
      <c r="X98">
        <v>171</v>
      </c>
      <c r="Y98">
        <v>9272713</v>
      </c>
      <c r="Z98">
        <v>15392997</v>
      </c>
      <c r="AA98">
        <v>18556612</v>
      </c>
      <c r="AB98">
        <v>59</v>
      </c>
      <c r="AC98">
        <v>132</v>
      </c>
      <c r="AD98">
        <v>3281346</v>
      </c>
      <c r="AE98">
        <v>17</v>
      </c>
      <c r="AF98">
        <v>17</v>
      </c>
      <c r="AG98">
        <v>3137253</v>
      </c>
    </row>
    <row r="99" spans="1:33" x14ac:dyDescent="0.25">
      <c r="A99">
        <v>98</v>
      </c>
      <c r="B99">
        <v>187</v>
      </c>
      <c r="C99">
        <v>70</v>
      </c>
      <c r="D99">
        <v>53</v>
      </c>
      <c r="E99">
        <v>334</v>
      </c>
      <c r="F99">
        <v>11001816</v>
      </c>
      <c r="G99">
        <v>175</v>
      </c>
      <c r="H99">
        <v>16</v>
      </c>
      <c r="I99">
        <v>1</v>
      </c>
      <c r="J99">
        <v>25419937</v>
      </c>
      <c r="K99">
        <v>2660225</v>
      </c>
      <c r="L99">
        <v>133</v>
      </c>
      <c r="M99">
        <v>121</v>
      </c>
      <c r="N99">
        <v>3159037</v>
      </c>
      <c r="O99">
        <v>39</v>
      </c>
      <c r="P99">
        <v>47</v>
      </c>
      <c r="Q99">
        <v>30</v>
      </c>
      <c r="R99">
        <v>38</v>
      </c>
      <c r="S99">
        <v>2</v>
      </c>
      <c r="T99">
        <v>34999999</v>
      </c>
      <c r="U99">
        <v>1158823</v>
      </c>
      <c r="V99">
        <v>1189809</v>
      </c>
      <c r="W99">
        <v>1033</v>
      </c>
      <c r="X99">
        <v>308</v>
      </c>
      <c r="Y99">
        <v>9046074</v>
      </c>
      <c r="Z99">
        <v>6149742</v>
      </c>
      <c r="AA99">
        <v>13434151</v>
      </c>
      <c r="AB99">
        <v>113</v>
      </c>
      <c r="AC99">
        <v>291</v>
      </c>
      <c r="AD99">
        <v>3378559</v>
      </c>
      <c r="AE99">
        <v>31</v>
      </c>
      <c r="AF99">
        <v>31</v>
      </c>
      <c r="AG99">
        <v>3137305</v>
      </c>
    </row>
    <row r="100" spans="1:33" x14ac:dyDescent="0.25">
      <c r="A100">
        <v>99</v>
      </c>
      <c r="B100">
        <v>106</v>
      </c>
      <c r="C100">
        <v>42</v>
      </c>
      <c r="D100">
        <v>31</v>
      </c>
      <c r="E100">
        <v>164</v>
      </c>
      <c r="F100">
        <v>35543662</v>
      </c>
      <c r="G100">
        <v>92</v>
      </c>
      <c r="H100">
        <v>1700497</v>
      </c>
      <c r="I100">
        <v>1</v>
      </c>
      <c r="J100">
        <v>5374883</v>
      </c>
      <c r="K100">
        <v>2660226</v>
      </c>
      <c r="L100">
        <v>205</v>
      </c>
      <c r="M100">
        <v>60</v>
      </c>
      <c r="N100">
        <v>149</v>
      </c>
      <c r="O100">
        <v>27</v>
      </c>
      <c r="P100">
        <v>5000009</v>
      </c>
      <c r="Q100">
        <v>21</v>
      </c>
      <c r="R100">
        <v>26</v>
      </c>
      <c r="S100">
        <v>3</v>
      </c>
      <c r="T100">
        <v>34999999</v>
      </c>
      <c r="U100">
        <v>1200000</v>
      </c>
      <c r="V100">
        <v>1189809</v>
      </c>
      <c r="W100">
        <v>144</v>
      </c>
      <c r="X100">
        <v>157</v>
      </c>
      <c r="Y100">
        <v>814</v>
      </c>
      <c r="Z100">
        <v>15000001</v>
      </c>
      <c r="AA100">
        <v>5645744</v>
      </c>
      <c r="AB100">
        <v>63</v>
      </c>
      <c r="AC100">
        <v>113</v>
      </c>
      <c r="AD100">
        <v>3356372</v>
      </c>
      <c r="AE100">
        <v>20</v>
      </c>
      <c r="AF100">
        <v>20</v>
      </c>
      <c r="AG100">
        <v>3137715</v>
      </c>
    </row>
    <row r="101" spans="1:33" x14ac:dyDescent="0.25">
      <c r="A101">
        <v>100</v>
      </c>
      <c r="B101">
        <v>1158</v>
      </c>
      <c r="C101">
        <v>52</v>
      </c>
      <c r="D101">
        <v>38</v>
      </c>
      <c r="E101">
        <v>219</v>
      </c>
      <c r="F101">
        <v>15131165</v>
      </c>
      <c r="G101">
        <v>82</v>
      </c>
      <c r="H101">
        <v>868670</v>
      </c>
      <c r="I101">
        <v>1</v>
      </c>
      <c r="J101">
        <v>4411049</v>
      </c>
      <c r="K101">
        <v>2660225</v>
      </c>
      <c r="L101">
        <v>127</v>
      </c>
      <c r="M101">
        <v>96</v>
      </c>
      <c r="N101">
        <v>8813236</v>
      </c>
      <c r="O101">
        <v>35</v>
      </c>
      <c r="P101">
        <v>25</v>
      </c>
      <c r="Q101">
        <v>28</v>
      </c>
      <c r="R101">
        <v>35</v>
      </c>
      <c r="S101">
        <v>5</v>
      </c>
      <c r="T101">
        <v>34999999</v>
      </c>
      <c r="U101">
        <v>1199998</v>
      </c>
      <c r="V101">
        <v>1189809</v>
      </c>
      <c r="W101">
        <v>3345978</v>
      </c>
      <c r="X101">
        <v>227</v>
      </c>
      <c r="Y101">
        <v>15003545</v>
      </c>
      <c r="Z101">
        <v>15393004</v>
      </c>
      <c r="AA101">
        <v>17291696</v>
      </c>
      <c r="AB101">
        <v>92</v>
      </c>
      <c r="AC101">
        <v>131</v>
      </c>
      <c r="AD101">
        <v>3326284</v>
      </c>
      <c r="AE101">
        <v>27</v>
      </c>
      <c r="AF101">
        <v>27</v>
      </c>
      <c r="AG101">
        <v>3137701</v>
      </c>
    </row>
    <row r="102" spans="1:33" x14ac:dyDescent="0.25">
      <c r="A102">
        <v>101</v>
      </c>
      <c r="B102">
        <v>109</v>
      </c>
      <c r="C102">
        <v>53</v>
      </c>
      <c r="D102">
        <v>40</v>
      </c>
      <c r="E102">
        <v>205</v>
      </c>
      <c r="F102">
        <v>54999958</v>
      </c>
      <c r="G102">
        <v>88</v>
      </c>
      <c r="H102">
        <v>19</v>
      </c>
      <c r="I102">
        <v>1</v>
      </c>
      <c r="J102">
        <v>5280068</v>
      </c>
      <c r="K102">
        <v>2660225</v>
      </c>
      <c r="L102">
        <v>127264</v>
      </c>
      <c r="M102">
        <v>98</v>
      </c>
      <c r="N102">
        <v>241</v>
      </c>
      <c r="O102">
        <v>39</v>
      </c>
      <c r="P102">
        <v>5000010</v>
      </c>
      <c r="Q102">
        <v>31</v>
      </c>
      <c r="R102">
        <v>41</v>
      </c>
      <c r="S102">
        <v>5</v>
      </c>
      <c r="T102">
        <v>15320609</v>
      </c>
      <c r="U102">
        <v>1200000</v>
      </c>
      <c r="V102">
        <v>1189809</v>
      </c>
      <c r="W102">
        <v>6000237</v>
      </c>
      <c r="X102">
        <v>206</v>
      </c>
      <c r="Y102">
        <v>9272713</v>
      </c>
      <c r="Z102">
        <v>14806076</v>
      </c>
      <c r="AA102">
        <v>8664573</v>
      </c>
      <c r="AB102">
        <v>92</v>
      </c>
      <c r="AC102">
        <v>149</v>
      </c>
      <c r="AD102">
        <v>3363536</v>
      </c>
      <c r="AE102">
        <v>30</v>
      </c>
      <c r="AF102">
        <v>29</v>
      </c>
      <c r="AG102">
        <v>3139362</v>
      </c>
    </row>
    <row r="103" spans="1:33" x14ac:dyDescent="0.25">
      <c r="A103">
        <v>102</v>
      </c>
      <c r="B103">
        <v>109</v>
      </c>
      <c r="C103">
        <v>44</v>
      </c>
      <c r="D103">
        <v>34</v>
      </c>
      <c r="E103">
        <v>234</v>
      </c>
      <c r="F103">
        <v>25528003</v>
      </c>
      <c r="G103">
        <v>139</v>
      </c>
      <c r="H103">
        <v>7</v>
      </c>
      <c r="I103">
        <v>1</v>
      </c>
      <c r="J103">
        <v>11526035</v>
      </c>
      <c r="K103">
        <v>2660225</v>
      </c>
      <c r="L103">
        <v>401</v>
      </c>
      <c r="M103">
        <v>72</v>
      </c>
      <c r="N103">
        <v>274</v>
      </c>
      <c r="O103">
        <v>27</v>
      </c>
      <c r="P103">
        <v>33</v>
      </c>
      <c r="Q103">
        <v>21</v>
      </c>
      <c r="R103">
        <v>28</v>
      </c>
      <c r="S103">
        <v>2</v>
      </c>
      <c r="T103">
        <v>34999999</v>
      </c>
      <c r="U103">
        <v>1200000</v>
      </c>
      <c r="V103">
        <v>1189809</v>
      </c>
      <c r="W103">
        <v>205</v>
      </c>
      <c r="X103">
        <v>185</v>
      </c>
      <c r="Y103">
        <v>15</v>
      </c>
      <c r="Z103">
        <v>14563876</v>
      </c>
      <c r="AA103">
        <v>8731208</v>
      </c>
      <c r="AB103">
        <v>73</v>
      </c>
      <c r="AC103">
        <v>105</v>
      </c>
      <c r="AD103">
        <v>3378559</v>
      </c>
      <c r="AE103">
        <v>21</v>
      </c>
      <c r="AF103">
        <v>21</v>
      </c>
      <c r="AG103">
        <v>3137350</v>
      </c>
    </row>
    <row r="104" spans="1:33" x14ac:dyDescent="0.25">
      <c r="A104">
        <v>103</v>
      </c>
      <c r="B104">
        <v>70</v>
      </c>
      <c r="C104">
        <v>40</v>
      </c>
      <c r="D104">
        <v>32</v>
      </c>
      <c r="E104">
        <v>170</v>
      </c>
      <c r="F104">
        <v>53668874</v>
      </c>
      <c r="G104">
        <v>117</v>
      </c>
      <c r="H104">
        <v>6</v>
      </c>
      <c r="I104">
        <v>1</v>
      </c>
      <c r="J104">
        <v>7607994</v>
      </c>
      <c r="K104">
        <v>2660225</v>
      </c>
      <c r="L104">
        <v>97</v>
      </c>
      <c r="M104">
        <v>61</v>
      </c>
      <c r="N104">
        <v>180</v>
      </c>
      <c r="O104">
        <v>26</v>
      </c>
      <c r="P104">
        <v>5000002</v>
      </c>
      <c r="Q104">
        <v>20</v>
      </c>
      <c r="R104">
        <v>27</v>
      </c>
      <c r="S104">
        <v>2</v>
      </c>
      <c r="T104">
        <v>19764982</v>
      </c>
      <c r="U104">
        <v>13</v>
      </c>
      <c r="V104">
        <v>1189809</v>
      </c>
      <c r="W104">
        <v>169</v>
      </c>
      <c r="X104">
        <v>165</v>
      </c>
      <c r="Y104">
        <v>9272713</v>
      </c>
      <c r="Z104">
        <v>6149738</v>
      </c>
      <c r="AA104">
        <v>7148686</v>
      </c>
      <c r="AB104">
        <v>66</v>
      </c>
      <c r="AC104">
        <v>95</v>
      </c>
      <c r="AD104">
        <v>6063876</v>
      </c>
      <c r="AE104">
        <v>20</v>
      </c>
      <c r="AF104">
        <v>20</v>
      </c>
      <c r="AG104">
        <v>3138505</v>
      </c>
    </row>
    <row r="105" spans="1:33" x14ac:dyDescent="0.25">
      <c r="A105">
        <v>104</v>
      </c>
      <c r="B105">
        <v>136</v>
      </c>
      <c r="C105">
        <v>50</v>
      </c>
      <c r="D105">
        <v>41</v>
      </c>
      <c r="E105">
        <v>251</v>
      </c>
      <c r="F105">
        <v>7850429</v>
      </c>
      <c r="G105">
        <v>104</v>
      </c>
      <c r="H105">
        <v>2608181</v>
      </c>
      <c r="I105">
        <v>1</v>
      </c>
      <c r="J105">
        <v>19646275</v>
      </c>
      <c r="K105">
        <v>2660225</v>
      </c>
      <c r="L105">
        <v>134</v>
      </c>
      <c r="M105">
        <v>101</v>
      </c>
      <c r="N105">
        <v>3042859</v>
      </c>
      <c r="O105">
        <v>31</v>
      </c>
      <c r="P105">
        <v>206</v>
      </c>
      <c r="Q105">
        <v>24</v>
      </c>
      <c r="R105">
        <v>31</v>
      </c>
      <c r="S105">
        <v>2</v>
      </c>
      <c r="T105">
        <v>34999999</v>
      </c>
      <c r="U105">
        <v>1200000</v>
      </c>
      <c r="V105">
        <v>1189809</v>
      </c>
      <c r="W105">
        <v>2341232</v>
      </c>
      <c r="X105">
        <v>253</v>
      </c>
      <c r="Y105">
        <v>15000002</v>
      </c>
      <c r="Z105">
        <v>7997848</v>
      </c>
      <c r="AA105">
        <v>18749739</v>
      </c>
      <c r="AB105">
        <v>94</v>
      </c>
      <c r="AC105">
        <v>179</v>
      </c>
      <c r="AD105">
        <v>3354378</v>
      </c>
      <c r="AE105">
        <v>25</v>
      </c>
      <c r="AF105">
        <v>25</v>
      </c>
      <c r="AG105">
        <v>3137254</v>
      </c>
    </row>
    <row r="106" spans="1:33" x14ac:dyDescent="0.25">
      <c r="A106">
        <v>105</v>
      </c>
      <c r="B106">
        <v>128</v>
      </c>
      <c r="C106">
        <v>38</v>
      </c>
      <c r="D106">
        <v>30</v>
      </c>
      <c r="E106">
        <v>182</v>
      </c>
      <c r="F106">
        <v>33149295</v>
      </c>
      <c r="G106">
        <v>91</v>
      </c>
      <c r="H106">
        <v>21</v>
      </c>
      <c r="I106">
        <v>1</v>
      </c>
      <c r="J106">
        <v>6563103</v>
      </c>
      <c r="K106">
        <v>2660226</v>
      </c>
      <c r="L106">
        <v>70</v>
      </c>
      <c r="M106">
        <v>70</v>
      </c>
      <c r="N106">
        <v>232</v>
      </c>
      <c r="O106">
        <v>24</v>
      </c>
      <c r="P106">
        <v>5000011</v>
      </c>
      <c r="Q106">
        <v>19</v>
      </c>
      <c r="R106">
        <v>25</v>
      </c>
      <c r="S106">
        <v>3</v>
      </c>
      <c r="T106">
        <v>29689143</v>
      </c>
      <c r="U106">
        <v>135</v>
      </c>
      <c r="V106">
        <v>1189809</v>
      </c>
      <c r="W106">
        <v>6001289</v>
      </c>
      <c r="X106">
        <v>164</v>
      </c>
      <c r="Y106">
        <v>14816353</v>
      </c>
      <c r="Z106">
        <v>9224411</v>
      </c>
      <c r="AA106">
        <v>19643000</v>
      </c>
      <c r="AB106">
        <v>65</v>
      </c>
      <c r="AC106">
        <v>104</v>
      </c>
      <c r="AD106">
        <v>3327171</v>
      </c>
      <c r="AE106">
        <v>19</v>
      </c>
      <c r="AF106">
        <v>19</v>
      </c>
      <c r="AG106">
        <v>3138192</v>
      </c>
    </row>
    <row r="107" spans="1:33" x14ac:dyDescent="0.25">
      <c r="A107">
        <v>106</v>
      </c>
      <c r="B107">
        <v>154</v>
      </c>
      <c r="C107">
        <v>58</v>
      </c>
      <c r="D107">
        <v>43</v>
      </c>
      <c r="E107">
        <v>341</v>
      </c>
      <c r="F107">
        <v>14197300</v>
      </c>
      <c r="G107">
        <v>146</v>
      </c>
      <c r="H107">
        <v>10</v>
      </c>
      <c r="I107">
        <v>1</v>
      </c>
      <c r="J107">
        <v>25361612</v>
      </c>
      <c r="K107">
        <v>2660225</v>
      </c>
      <c r="L107">
        <v>281</v>
      </c>
      <c r="M107">
        <v>107</v>
      </c>
      <c r="N107">
        <v>654586</v>
      </c>
      <c r="O107">
        <v>33</v>
      </c>
      <c r="P107">
        <v>3892704</v>
      </c>
      <c r="Q107">
        <v>26</v>
      </c>
      <c r="R107">
        <v>33</v>
      </c>
      <c r="S107">
        <v>2</v>
      </c>
      <c r="T107">
        <v>34999998</v>
      </c>
      <c r="U107">
        <v>31</v>
      </c>
      <c r="V107">
        <v>1189809</v>
      </c>
      <c r="W107">
        <v>1651</v>
      </c>
      <c r="X107">
        <v>264</v>
      </c>
      <c r="Y107">
        <v>11026700</v>
      </c>
      <c r="Z107">
        <v>12491054</v>
      </c>
      <c r="AA107">
        <v>13236729</v>
      </c>
      <c r="AB107">
        <v>97</v>
      </c>
      <c r="AC107">
        <v>195</v>
      </c>
      <c r="AD107">
        <v>1208974</v>
      </c>
      <c r="AE107">
        <v>26</v>
      </c>
      <c r="AF107">
        <v>26</v>
      </c>
      <c r="AG107">
        <v>3137426</v>
      </c>
    </row>
    <row r="108" spans="1:33" x14ac:dyDescent="0.25">
      <c r="A108">
        <v>107</v>
      </c>
      <c r="B108">
        <v>75</v>
      </c>
      <c r="C108">
        <v>35</v>
      </c>
      <c r="D108">
        <v>26</v>
      </c>
      <c r="E108">
        <v>116</v>
      </c>
      <c r="F108">
        <v>31746841</v>
      </c>
      <c r="G108">
        <v>45</v>
      </c>
      <c r="H108">
        <v>17</v>
      </c>
      <c r="I108">
        <v>1</v>
      </c>
      <c r="J108">
        <v>1114764</v>
      </c>
      <c r="K108">
        <v>2660225</v>
      </c>
      <c r="L108">
        <v>81</v>
      </c>
      <c r="M108">
        <v>59</v>
      </c>
      <c r="N108">
        <v>105</v>
      </c>
      <c r="O108">
        <v>28</v>
      </c>
      <c r="P108">
        <v>4999888</v>
      </c>
      <c r="Q108">
        <v>22</v>
      </c>
      <c r="R108">
        <v>28</v>
      </c>
      <c r="S108">
        <v>3</v>
      </c>
      <c r="T108">
        <v>34999999</v>
      </c>
      <c r="U108">
        <v>1200000</v>
      </c>
      <c r="V108">
        <v>1189809</v>
      </c>
      <c r="W108">
        <v>9050922</v>
      </c>
      <c r="X108">
        <v>130</v>
      </c>
      <c r="Y108">
        <v>9272714</v>
      </c>
      <c r="Z108">
        <v>10375279</v>
      </c>
      <c r="AA108">
        <v>12780070</v>
      </c>
      <c r="AB108">
        <v>60</v>
      </c>
      <c r="AC108">
        <v>112</v>
      </c>
      <c r="AD108">
        <v>3306694</v>
      </c>
      <c r="AE108">
        <v>21</v>
      </c>
      <c r="AF108">
        <v>21</v>
      </c>
      <c r="AG108">
        <v>3139912</v>
      </c>
    </row>
    <row r="109" spans="1:33" x14ac:dyDescent="0.25">
      <c r="A109">
        <v>108</v>
      </c>
      <c r="B109">
        <v>104</v>
      </c>
      <c r="C109">
        <v>44</v>
      </c>
      <c r="D109">
        <v>36</v>
      </c>
      <c r="E109">
        <v>166</v>
      </c>
      <c r="F109">
        <v>29811820</v>
      </c>
      <c r="G109">
        <v>71</v>
      </c>
      <c r="H109">
        <v>88</v>
      </c>
      <c r="I109">
        <v>1</v>
      </c>
      <c r="J109">
        <v>7051811</v>
      </c>
      <c r="K109">
        <v>2660226</v>
      </c>
      <c r="L109">
        <v>318</v>
      </c>
      <c r="M109">
        <v>86</v>
      </c>
      <c r="N109">
        <v>353</v>
      </c>
      <c r="O109">
        <v>32</v>
      </c>
      <c r="P109">
        <v>5000018</v>
      </c>
      <c r="Q109">
        <v>25</v>
      </c>
      <c r="R109">
        <v>32</v>
      </c>
      <c r="S109">
        <v>2</v>
      </c>
      <c r="T109">
        <v>34999999</v>
      </c>
      <c r="U109">
        <v>1200000</v>
      </c>
      <c r="V109">
        <v>1189809</v>
      </c>
      <c r="W109">
        <v>9342127</v>
      </c>
      <c r="X109">
        <v>162</v>
      </c>
      <c r="Y109">
        <v>9272719</v>
      </c>
      <c r="Z109">
        <v>6149791</v>
      </c>
      <c r="AA109">
        <v>5935577</v>
      </c>
      <c r="AB109">
        <v>84</v>
      </c>
      <c r="AC109">
        <v>161</v>
      </c>
      <c r="AD109">
        <v>7381312</v>
      </c>
      <c r="AE109">
        <v>25</v>
      </c>
      <c r="AF109">
        <v>25</v>
      </c>
      <c r="AG109">
        <v>3137673</v>
      </c>
    </row>
    <row r="110" spans="1:33" x14ac:dyDescent="0.25">
      <c r="A110">
        <v>109</v>
      </c>
      <c r="B110">
        <v>85</v>
      </c>
      <c r="C110">
        <v>49</v>
      </c>
      <c r="D110">
        <v>36</v>
      </c>
      <c r="E110">
        <v>171</v>
      </c>
      <c r="F110">
        <v>41993119</v>
      </c>
      <c r="G110">
        <v>77</v>
      </c>
      <c r="H110">
        <v>1362838</v>
      </c>
      <c r="I110">
        <v>1</v>
      </c>
      <c r="J110">
        <v>4107038</v>
      </c>
      <c r="K110">
        <v>2660225</v>
      </c>
      <c r="L110">
        <v>233</v>
      </c>
      <c r="M110">
        <v>79</v>
      </c>
      <c r="N110">
        <v>131</v>
      </c>
      <c r="O110">
        <v>35</v>
      </c>
      <c r="P110">
        <v>5000007</v>
      </c>
      <c r="Q110">
        <v>28</v>
      </c>
      <c r="R110">
        <v>36</v>
      </c>
      <c r="S110">
        <v>4</v>
      </c>
      <c r="T110">
        <v>34999998</v>
      </c>
      <c r="U110">
        <v>1200000</v>
      </c>
      <c r="V110">
        <v>1189809</v>
      </c>
      <c r="W110">
        <v>108</v>
      </c>
      <c r="X110">
        <v>186</v>
      </c>
      <c r="Y110">
        <v>9272716</v>
      </c>
      <c r="Z110">
        <v>8662490</v>
      </c>
      <c r="AA110">
        <v>5684829</v>
      </c>
      <c r="AB110">
        <v>81</v>
      </c>
      <c r="AC110">
        <v>115</v>
      </c>
      <c r="AD110">
        <v>3279815</v>
      </c>
      <c r="AE110">
        <v>27</v>
      </c>
      <c r="AF110">
        <v>27</v>
      </c>
      <c r="AG110">
        <v>3138361</v>
      </c>
    </row>
    <row r="111" spans="1:33" x14ac:dyDescent="0.25">
      <c r="A111">
        <v>110</v>
      </c>
      <c r="B111">
        <v>116</v>
      </c>
      <c r="C111">
        <v>38</v>
      </c>
      <c r="D111">
        <v>27</v>
      </c>
      <c r="E111">
        <v>135</v>
      </c>
      <c r="F111">
        <v>27952065</v>
      </c>
      <c r="G111">
        <v>54</v>
      </c>
      <c r="H111">
        <v>536224</v>
      </c>
      <c r="I111">
        <v>1</v>
      </c>
      <c r="J111">
        <v>4562695</v>
      </c>
      <c r="K111">
        <v>2660226</v>
      </c>
      <c r="L111">
        <v>307589</v>
      </c>
      <c r="M111">
        <v>66</v>
      </c>
      <c r="N111">
        <v>181</v>
      </c>
      <c r="O111">
        <v>27</v>
      </c>
      <c r="P111">
        <v>62</v>
      </c>
      <c r="Q111">
        <v>21</v>
      </c>
      <c r="R111">
        <v>28</v>
      </c>
      <c r="S111">
        <v>2</v>
      </c>
      <c r="T111">
        <v>35000000</v>
      </c>
      <c r="U111">
        <v>1200000</v>
      </c>
      <c r="V111">
        <v>1189809</v>
      </c>
      <c r="W111">
        <v>6000798</v>
      </c>
      <c r="X111">
        <v>156</v>
      </c>
      <c r="Y111">
        <v>11741654</v>
      </c>
      <c r="Z111">
        <v>15393000</v>
      </c>
      <c r="AA111">
        <v>14012000</v>
      </c>
      <c r="AB111">
        <v>60</v>
      </c>
      <c r="AC111">
        <v>110</v>
      </c>
      <c r="AD111">
        <v>3355647</v>
      </c>
      <c r="AE111">
        <v>21</v>
      </c>
      <c r="AF111">
        <v>20</v>
      </c>
      <c r="AG111">
        <v>3137818</v>
      </c>
    </row>
    <row r="112" spans="1:33" x14ac:dyDescent="0.25">
      <c r="A112">
        <v>111</v>
      </c>
      <c r="B112">
        <v>133</v>
      </c>
      <c r="C112">
        <v>50</v>
      </c>
      <c r="D112">
        <v>35</v>
      </c>
      <c r="E112">
        <v>181</v>
      </c>
      <c r="F112">
        <v>31286082</v>
      </c>
      <c r="G112">
        <v>80</v>
      </c>
      <c r="H112">
        <v>529712</v>
      </c>
      <c r="I112">
        <v>1</v>
      </c>
      <c r="J112">
        <v>4058140</v>
      </c>
      <c r="K112">
        <v>2660226</v>
      </c>
      <c r="L112">
        <v>199</v>
      </c>
      <c r="M112">
        <v>82</v>
      </c>
      <c r="N112">
        <v>227</v>
      </c>
      <c r="O112">
        <v>34</v>
      </c>
      <c r="P112">
        <v>5000028</v>
      </c>
      <c r="Q112">
        <v>26</v>
      </c>
      <c r="R112">
        <v>34</v>
      </c>
      <c r="S112">
        <v>4</v>
      </c>
      <c r="T112">
        <v>34999999</v>
      </c>
      <c r="U112">
        <v>1200000</v>
      </c>
      <c r="V112">
        <v>1189809</v>
      </c>
      <c r="W112">
        <v>6001557</v>
      </c>
      <c r="X112">
        <v>183</v>
      </c>
      <c r="Y112">
        <v>15000001</v>
      </c>
      <c r="Z112">
        <v>6149749</v>
      </c>
      <c r="AA112">
        <v>8274260</v>
      </c>
      <c r="AB112">
        <v>83</v>
      </c>
      <c r="AC112">
        <v>127</v>
      </c>
      <c r="AD112">
        <v>10425951</v>
      </c>
      <c r="AE112">
        <v>26</v>
      </c>
      <c r="AF112">
        <v>25</v>
      </c>
      <c r="AG112">
        <v>3138503</v>
      </c>
    </row>
    <row r="113" spans="1:33" x14ac:dyDescent="0.25">
      <c r="A113">
        <v>112</v>
      </c>
      <c r="B113">
        <v>392782</v>
      </c>
      <c r="C113">
        <v>39</v>
      </c>
      <c r="D113">
        <v>28</v>
      </c>
      <c r="E113">
        <v>204</v>
      </c>
      <c r="F113">
        <v>16754286</v>
      </c>
      <c r="G113">
        <v>51</v>
      </c>
      <c r="H113">
        <v>753452</v>
      </c>
      <c r="I113">
        <v>1</v>
      </c>
      <c r="J113">
        <v>10954787</v>
      </c>
      <c r="K113">
        <v>2660226</v>
      </c>
      <c r="L113">
        <v>1579724</v>
      </c>
      <c r="M113">
        <v>78</v>
      </c>
      <c r="N113">
        <v>452</v>
      </c>
      <c r="O113">
        <v>28</v>
      </c>
      <c r="P113">
        <v>5000132</v>
      </c>
      <c r="Q113">
        <v>23</v>
      </c>
      <c r="R113">
        <v>30</v>
      </c>
      <c r="S113">
        <v>2</v>
      </c>
      <c r="T113">
        <v>35000000</v>
      </c>
      <c r="U113">
        <v>1200000</v>
      </c>
      <c r="V113">
        <v>1189809</v>
      </c>
      <c r="W113">
        <v>1218</v>
      </c>
      <c r="X113">
        <v>198</v>
      </c>
      <c r="Y113">
        <v>18982504</v>
      </c>
      <c r="Z113">
        <v>15392999</v>
      </c>
      <c r="AA113">
        <v>19643000</v>
      </c>
      <c r="AB113">
        <v>69</v>
      </c>
      <c r="AC113">
        <v>149</v>
      </c>
      <c r="AD113">
        <v>4347054</v>
      </c>
      <c r="AE113">
        <v>22</v>
      </c>
      <c r="AF113">
        <v>22</v>
      </c>
      <c r="AG113">
        <v>3137323</v>
      </c>
    </row>
    <row r="114" spans="1:33" x14ac:dyDescent="0.25">
      <c r="A114">
        <v>113</v>
      </c>
      <c r="B114">
        <v>65</v>
      </c>
      <c r="C114">
        <v>39</v>
      </c>
      <c r="D114">
        <v>28</v>
      </c>
      <c r="E114">
        <v>162</v>
      </c>
      <c r="F114">
        <v>27289530</v>
      </c>
      <c r="G114">
        <v>66</v>
      </c>
      <c r="H114">
        <v>9</v>
      </c>
      <c r="I114">
        <v>1</v>
      </c>
      <c r="J114">
        <v>7934718</v>
      </c>
      <c r="K114">
        <v>2660225</v>
      </c>
      <c r="L114">
        <v>208</v>
      </c>
      <c r="M114">
        <v>70</v>
      </c>
      <c r="N114">
        <v>144</v>
      </c>
      <c r="O114">
        <v>25</v>
      </c>
      <c r="P114">
        <v>4999996</v>
      </c>
      <c r="Q114">
        <v>20</v>
      </c>
      <c r="R114">
        <v>27</v>
      </c>
      <c r="S114">
        <v>2</v>
      </c>
      <c r="T114">
        <v>34702437</v>
      </c>
      <c r="U114">
        <v>1199999</v>
      </c>
      <c r="V114">
        <v>1189809</v>
      </c>
      <c r="W114">
        <v>4357906</v>
      </c>
      <c r="X114">
        <v>157</v>
      </c>
      <c r="Y114">
        <v>10797036</v>
      </c>
      <c r="Z114">
        <v>15393001</v>
      </c>
      <c r="AA114">
        <v>19611846</v>
      </c>
      <c r="AB114">
        <v>67</v>
      </c>
      <c r="AC114">
        <v>84</v>
      </c>
      <c r="AD114">
        <v>3366995</v>
      </c>
      <c r="AE114">
        <v>20</v>
      </c>
      <c r="AF114">
        <v>20</v>
      </c>
      <c r="AG114">
        <v>3137919</v>
      </c>
    </row>
    <row r="115" spans="1:33" x14ac:dyDescent="0.25">
      <c r="A115">
        <v>114</v>
      </c>
      <c r="B115">
        <v>204</v>
      </c>
      <c r="C115">
        <v>55</v>
      </c>
      <c r="D115">
        <v>41</v>
      </c>
      <c r="E115">
        <v>212</v>
      </c>
      <c r="F115">
        <v>30168461</v>
      </c>
      <c r="G115">
        <v>77</v>
      </c>
      <c r="H115">
        <v>19</v>
      </c>
      <c r="I115">
        <v>1</v>
      </c>
      <c r="J115">
        <v>2640410</v>
      </c>
      <c r="K115">
        <v>2660226</v>
      </c>
      <c r="L115">
        <v>100319</v>
      </c>
      <c r="M115">
        <v>104</v>
      </c>
      <c r="N115">
        <v>384</v>
      </c>
      <c r="O115">
        <v>42</v>
      </c>
      <c r="P115">
        <v>10000005</v>
      </c>
      <c r="Q115">
        <v>33</v>
      </c>
      <c r="R115">
        <v>42</v>
      </c>
      <c r="S115">
        <v>4</v>
      </c>
      <c r="T115">
        <v>34999999</v>
      </c>
      <c r="U115">
        <v>1200000</v>
      </c>
      <c r="V115">
        <v>1189809</v>
      </c>
      <c r="W115">
        <v>6000729</v>
      </c>
      <c r="X115">
        <v>205</v>
      </c>
      <c r="Y115">
        <v>9272713</v>
      </c>
      <c r="Z115">
        <v>15392993</v>
      </c>
      <c r="AA115">
        <v>9044324</v>
      </c>
      <c r="AB115">
        <v>97</v>
      </c>
      <c r="AC115">
        <v>188</v>
      </c>
      <c r="AD115">
        <v>5737275</v>
      </c>
      <c r="AE115">
        <v>32</v>
      </c>
      <c r="AF115">
        <v>31</v>
      </c>
      <c r="AG115">
        <v>3138785</v>
      </c>
    </row>
    <row r="116" spans="1:33" x14ac:dyDescent="0.25">
      <c r="A116">
        <v>115</v>
      </c>
      <c r="B116">
        <v>80</v>
      </c>
      <c r="C116">
        <v>37</v>
      </c>
      <c r="D116">
        <v>26</v>
      </c>
      <c r="E116">
        <v>128</v>
      </c>
      <c r="F116">
        <v>34175628</v>
      </c>
      <c r="G116">
        <v>60</v>
      </c>
      <c r="H116">
        <v>2222701</v>
      </c>
      <c r="I116">
        <v>1</v>
      </c>
      <c r="J116">
        <v>5167866</v>
      </c>
      <c r="K116">
        <v>2660226</v>
      </c>
      <c r="L116">
        <v>122591</v>
      </c>
      <c r="M116">
        <v>62</v>
      </c>
      <c r="N116">
        <v>140</v>
      </c>
      <c r="O116">
        <v>24</v>
      </c>
      <c r="P116">
        <v>5000008</v>
      </c>
      <c r="Q116">
        <v>19</v>
      </c>
      <c r="R116">
        <v>24</v>
      </c>
      <c r="S116">
        <v>3</v>
      </c>
      <c r="T116">
        <v>35000000</v>
      </c>
      <c r="U116">
        <v>1200000</v>
      </c>
      <c r="V116">
        <v>1189809</v>
      </c>
      <c r="W116">
        <v>6000149</v>
      </c>
      <c r="X116">
        <v>128</v>
      </c>
      <c r="Y116">
        <v>2</v>
      </c>
      <c r="Z116">
        <v>9257951</v>
      </c>
      <c r="AA116">
        <v>6002659</v>
      </c>
      <c r="AB116">
        <v>58</v>
      </c>
      <c r="AC116">
        <v>83</v>
      </c>
      <c r="AD116">
        <v>3308132</v>
      </c>
      <c r="AE116">
        <v>18</v>
      </c>
      <c r="AF116">
        <v>18</v>
      </c>
      <c r="AG116">
        <v>3137700</v>
      </c>
    </row>
    <row r="117" spans="1:33" x14ac:dyDescent="0.25">
      <c r="A117">
        <v>116</v>
      </c>
      <c r="B117">
        <v>576847</v>
      </c>
      <c r="C117">
        <v>40</v>
      </c>
      <c r="D117">
        <v>28</v>
      </c>
      <c r="E117">
        <v>164</v>
      </c>
      <c r="F117">
        <v>6657762</v>
      </c>
      <c r="G117">
        <v>51</v>
      </c>
      <c r="H117">
        <v>2400935</v>
      </c>
      <c r="I117">
        <v>1</v>
      </c>
      <c r="J117">
        <v>7321960</v>
      </c>
      <c r="K117">
        <v>2660226</v>
      </c>
      <c r="L117">
        <v>1808130</v>
      </c>
      <c r="M117">
        <v>75</v>
      </c>
      <c r="N117">
        <v>1935612</v>
      </c>
      <c r="O117">
        <v>29</v>
      </c>
      <c r="P117">
        <v>22</v>
      </c>
      <c r="Q117">
        <v>23</v>
      </c>
      <c r="R117">
        <v>29</v>
      </c>
      <c r="S117">
        <v>2</v>
      </c>
      <c r="T117">
        <v>34999999</v>
      </c>
      <c r="U117">
        <v>1200000</v>
      </c>
      <c r="V117">
        <v>1189809</v>
      </c>
      <c r="W117">
        <v>10002062</v>
      </c>
      <c r="X117">
        <v>201</v>
      </c>
      <c r="Y117">
        <v>16641864</v>
      </c>
      <c r="Z117">
        <v>10699176</v>
      </c>
      <c r="AA117">
        <v>19642999</v>
      </c>
      <c r="AB117">
        <v>70</v>
      </c>
      <c r="AC117">
        <v>123</v>
      </c>
      <c r="AD117">
        <v>3326284</v>
      </c>
      <c r="AE117">
        <v>22</v>
      </c>
      <c r="AF117">
        <v>22</v>
      </c>
      <c r="AG117">
        <v>3137348</v>
      </c>
    </row>
    <row r="118" spans="1:33" x14ac:dyDescent="0.25">
      <c r="A118">
        <v>117</v>
      </c>
      <c r="B118">
        <v>211</v>
      </c>
      <c r="C118">
        <v>64</v>
      </c>
      <c r="D118">
        <v>52</v>
      </c>
      <c r="E118">
        <v>371</v>
      </c>
      <c r="F118">
        <v>20413971</v>
      </c>
      <c r="G118">
        <v>181</v>
      </c>
      <c r="H118">
        <v>840522</v>
      </c>
      <c r="I118">
        <v>1</v>
      </c>
      <c r="J118">
        <v>11292479</v>
      </c>
      <c r="K118">
        <v>2660225</v>
      </c>
      <c r="L118">
        <v>134</v>
      </c>
      <c r="M118">
        <v>113</v>
      </c>
      <c r="N118">
        <v>515429</v>
      </c>
      <c r="O118">
        <v>41</v>
      </c>
      <c r="P118">
        <v>50</v>
      </c>
      <c r="Q118">
        <v>33</v>
      </c>
      <c r="R118">
        <v>42</v>
      </c>
      <c r="S118">
        <v>3</v>
      </c>
      <c r="T118">
        <v>34999998</v>
      </c>
      <c r="U118">
        <v>1069</v>
      </c>
      <c r="V118">
        <v>1189809</v>
      </c>
      <c r="W118">
        <v>1672</v>
      </c>
      <c r="X118">
        <v>373</v>
      </c>
      <c r="Y118">
        <v>9272707</v>
      </c>
      <c r="Z118">
        <v>15393005</v>
      </c>
      <c r="AA118">
        <v>19642999</v>
      </c>
      <c r="AB118">
        <v>121</v>
      </c>
      <c r="AC118">
        <v>203</v>
      </c>
      <c r="AD118">
        <v>1213916</v>
      </c>
      <c r="AE118">
        <v>32</v>
      </c>
      <c r="AF118">
        <v>32</v>
      </c>
      <c r="AG118">
        <v>3137378</v>
      </c>
    </row>
    <row r="119" spans="1:33" x14ac:dyDescent="0.25">
      <c r="A119">
        <v>118</v>
      </c>
      <c r="B119">
        <v>117</v>
      </c>
      <c r="C119">
        <v>38</v>
      </c>
      <c r="D119">
        <v>30</v>
      </c>
      <c r="E119">
        <v>162</v>
      </c>
      <c r="F119">
        <v>21560123</v>
      </c>
      <c r="G119">
        <v>63</v>
      </c>
      <c r="H119">
        <v>11</v>
      </c>
      <c r="I119">
        <v>1</v>
      </c>
      <c r="J119">
        <v>7451187</v>
      </c>
      <c r="K119">
        <v>2660226</v>
      </c>
      <c r="L119">
        <v>912</v>
      </c>
      <c r="M119">
        <v>71</v>
      </c>
      <c r="N119">
        <v>2701505</v>
      </c>
      <c r="O119">
        <v>27</v>
      </c>
      <c r="P119">
        <v>49893</v>
      </c>
      <c r="Q119">
        <v>21</v>
      </c>
      <c r="R119">
        <v>28</v>
      </c>
      <c r="S119">
        <v>2</v>
      </c>
      <c r="T119">
        <v>34999999</v>
      </c>
      <c r="U119">
        <v>1199997</v>
      </c>
      <c r="V119">
        <v>1189809</v>
      </c>
      <c r="W119">
        <v>5475784</v>
      </c>
      <c r="X119">
        <v>166</v>
      </c>
      <c r="Y119">
        <v>10000020</v>
      </c>
      <c r="Z119">
        <v>16048226</v>
      </c>
      <c r="AA119">
        <v>19642999</v>
      </c>
      <c r="AB119">
        <v>70</v>
      </c>
      <c r="AC119">
        <v>143</v>
      </c>
      <c r="AD119">
        <v>3328728</v>
      </c>
      <c r="AE119">
        <v>21</v>
      </c>
      <c r="AF119">
        <v>21</v>
      </c>
      <c r="AG119">
        <v>3137401</v>
      </c>
    </row>
    <row r="120" spans="1:33" x14ac:dyDescent="0.25">
      <c r="A120">
        <v>119</v>
      </c>
      <c r="B120">
        <v>107</v>
      </c>
      <c r="C120">
        <v>48</v>
      </c>
      <c r="D120">
        <v>38</v>
      </c>
      <c r="E120">
        <v>230</v>
      </c>
      <c r="F120">
        <v>24309868</v>
      </c>
      <c r="G120">
        <v>129</v>
      </c>
      <c r="H120">
        <v>9</v>
      </c>
      <c r="I120">
        <v>1</v>
      </c>
      <c r="J120">
        <v>7202239</v>
      </c>
      <c r="K120">
        <v>2660225</v>
      </c>
      <c r="L120">
        <v>140</v>
      </c>
      <c r="M120">
        <v>89</v>
      </c>
      <c r="N120">
        <v>5025972</v>
      </c>
      <c r="O120">
        <v>31</v>
      </c>
      <c r="P120">
        <v>44</v>
      </c>
      <c r="Q120">
        <v>24</v>
      </c>
      <c r="R120">
        <v>31</v>
      </c>
      <c r="S120">
        <v>3</v>
      </c>
      <c r="T120">
        <v>34999999</v>
      </c>
      <c r="U120">
        <v>1199999</v>
      </c>
      <c r="V120">
        <v>1189809</v>
      </c>
      <c r="W120">
        <v>1000</v>
      </c>
      <c r="X120">
        <v>210</v>
      </c>
      <c r="Y120">
        <v>13224505</v>
      </c>
      <c r="Z120">
        <v>15007480</v>
      </c>
      <c r="AA120">
        <v>11407646</v>
      </c>
      <c r="AB120">
        <v>81</v>
      </c>
      <c r="AC120">
        <v>177</v>
      </c>
      <c r="AD120">
        <v>3315374</v>
      </c>
      <c r="AE120">
        <v>24</v>
      </c>
      <c r="AF120">
        <v>24</v>
      </c>
      <c r="AG120">
        <v>3137895</v>
      </c>
    </row>
    <row r="121" spans="1:33" x14ac:dyDescent="0.25">
      <c r="A121">
        <v>120</v>
      </c>
      <c r="B121">
        <v>21002</v>
      </c>
      <c r="C121">
        <v>36</v>
      </c>
      <c r="D121">
        <v>28</v>
      </c>
      <c r="E121">
        <v>162</v>
      </c>
      <c r="F121">
        <v>15000312</v>
      </c>
      <c r="G121">
        <v>59</v>
      </c>
      <c r="H121">
        <v>765899</v>
      </c>
      <c r="I121">
        <v>1</v>
      </c>
      <c r="J121">
        <v>12428025</v>
      </c>
      <c r="K121">
        <v>2660226</v>
      </c>
      <c r="L121">
        <v>1377757</v>
      </c>
      <c r="M121">
        <v>75</v>
      </c>
      <c r="N121">
        <v>1642487</v>
      </c>
      <c r="O121">
        <v>26</v>
      </c>
      <c r="P121">
        <v>109</v>
      </c>
      <c r="Q121">
        <v>21</v>
      </c>
      <c r="R121">
        <v>26</v>
      </c>
      <c r="S121">
        <v>2</v>
      </c>
      <c r="T121">
        <v>35000000</v>
      </c>
      <c r="U121">
        <v>1200000</v>
      </c>
      <c r="V121">
        <v>1189809</v>
      </c>
      <c r="W121">
        <v>4906420</v>
      </c>
      <c r="X121">
        <v>175</v>
      </c>
      <c r="Y121">
        <v>18990071</v>
      </c>
      <c r="Z121">
        <v>6142172</v>
      </c>
      <c r="AA121">
        <v>13191277</v>
      </c>
      <c r="AB121">
        <v>67</v>
      </c>
      <c r="AC121">
        <v>117</v>
      </c>
      <c r="AD121">
        <v>7579625</v>
      </c>
      <c r="AE121">
        <v>20</v>
      </c>
      <c r="AF121">
        <v>20</v>
      </c>
      <c r="AG121">
        <v>3137334</v>
      </c>
    </row>
    <row r="122" spans="1:33" x14ac:dyDescent="0.25">
      <c r="A122">
        <v>121</v>
      </c>
      <c r="B122">
        <v>68</v>
      </c>
      <c r="C122">
        <v>36</v>
      </c>
      <c r="D122">
        <v>27</v>
      </c>
      <c r="E122">
        <v>133</v>
      </c>
      <c r="F122">
        <v>42824805</v>
      </c>
      <c r="G122">
        <v>61</v>
      </c>
      <c r="H122">
        <v>10</v>
      </c>
      <c r="I122">
        <v>1</v>
      </c>
      <c r="J122">
        <v>3399295</v>
      </c>
      <c r="K122">
        <v>2660226</v>
      </c>
      <c r="L122">
        <v>129</v>
      </c>
      <c r="M122">
        <v>58</v>
      </c>
      <c r="N122">
        <v>114</v>
      </c>
      <c r="O122">
        <v>25</v>
      </c>
      <c r="P122">
        <v>5000007</v>
      </c>
      <c r="Q122">
        <v>19</v>
      </c>
      <c r="R122">
        <v>25</v>
      </c>
      <c r="S122">
        <v>4</v>
      </c>
      <c r="T122">
        <v>34999999</v>
      </c>
      <c r="U122">
        <v>1200000</v>
      </c>
      <c r="V122">
        <v>1189809</v>
      </c>
      <c r="W122">
        <v>79</v>
      </c>
      <c r="X122">
        <v>136</v>
      </c>
      <c r="Y122">
        <v>9272714</v>
      </c>
      <c r="Z122">
        <v>7037952</v>
      </c>
      <c r="AA122">
        <v>5694297</v>
      </c>
      <c r="AB122">
        <v>59</v>
      </c>
      <c r="AC122">
        <v>96</v>
      </c>
      <c r="AD122">
        <v>3279819</v>
      </c>
      <c r="AE122">
        <v>19</v>
      </c>
      <c r="AF122">
        <v>19</v>
      </c>
      <c r="AG122">
        <v>3137519</v>
      </c>
    </row>
    <row r="123" spans="1:33" x14ac:dyDescent="0.25">
      <c r="A123">
        <v>122</v>
      </c>
      <c r="B123">
        <v>143</v>
      </c>
      <c r="C123">
        <v>45</v>
      </c>
      <c r="D123">
        <v>35</v>
      </c>
      <c r="E123">
        <v>160</v>
      </c>
      <c r="F123">
        <v>31544018</v>
      </c>
      <c r="G123">
        <v>60</v>
      </c>
      <c r="H123">
        <v>1018398</v>
      </c>
      <c r="I123">
        <v>1</v>
      </c>
      <c r="J123">
        <v>3858620</v>
      </c>
      <c r="K123">
        <v>2660226</v>
      </c>
      <c r="L123">
        <v>107235</v>
      </c>
      <c r="M123">
        <v>89</v>
      </c>
      <c r="N123">
        <v>232</v>
      </c>
      <c r="O123">
        <v>36</v>
      </c>
      <c r="P123">
        <v>5000028</v>
      </c>
      <c r="Q123">
        <v>28</v>
      </c>
      <c r="R123">
        <v>36</v>
      </c>
      <c r="S123">
        <v>3</v>
      </c>
      <c r="T123">
        <v>34999999</v>
      </c>
      <c r="U123">
        <v>1200000</v>
      </c>
      <c r="V123">
        <v>1189809</v>
      </c>
      <c r="W123">
        <v>6000781</v>
      </c>
      <c r="X123">
        <v>173</v>
      </c>
      <c r="Y123">
        <v>8600952</v>
      </c>
      <c r="Z123">
        <v>15393002</v>
      </c>
      <c r="AA123">
        <v>14839158</v>
      </c>
      <c r="AB123">
        <v>84</v>
      </c>
      <c r="AC123">
        <v>161</v>
      </c>
      <c r="AD123">
        <v>3378560</v>
      </c>
      <c r="AE123">
        <v>28</v>
      </c>
      <c r="AF123">
        <v>28</v>
      </c>
      <c r="AG123">
        <v>3140678</v>
      </c>
    </row>
    <row r="124" spans="1:33" x14ac:dyDescent="0.25">
      <c r="A124">
        <v>123</v>
      </c>
      <c r="B124">
        <v>82</v>
      </c>
      <c r="C124">
        <v>52</v>
      </c>
      <c r="D124">
        <v>38</v>
      </c>
      <c r="E124">
        <v>199</v>
      </c>
      <c r="F124">
        <v>54999973</v>
      </c>
      <c r="G124">
        <v>116</v>
      </c>
      <c r="H124">
        <v>7</v>
      </c>
      <c r="I124">
        <v>1</v>
      </c>
      <c r="J124">
        <v>5963467</v>
      </c>
      <c r="K124">
        <v>2660225</v>
      </c>
      <c r="L124">
        <v>88</v>
      </c>
      <c r="M124">
        <v>73</v>
      </c>
      <c r="N124">
        <v>139</v>
      </c>
      <c r="O124">
        <v>31</v>
      </c>
      <c r="P124">
        <v>4999999</v>
      </c>
      <c r="Q124">
        <v>24</v>
      </c>
      <c r="R124">
        <v>32</v>
      </c>
      <c r="S124">
        <v>2</v>
      </c>
      <c r="T124">
        <v>16647736</v>
      </c>
      <c r="U124">
        <v>1199989</v>
      </c>
      <c r="V124">
        <v>1189809</v>
      </c>
      <c r="W124">
        <v>97</v>
      </c>
      <c r="X124">
        <v>190</v>
      </c>
      <c r="Y124">
        <v>13767481</v>
      </c>
      <c r="Z124">
        <v>6149735</v>
      </c>
      <c r="AA124">
        <v>11823640</v>
      </c>
      <c r="AB124">
        <v>79</v>
      </c>
      <c r="AC124">
        <v>117</v>
      </c>
      <c r="AD124">
        <v>3378559</v>
      </c>
      <c r="AE124">
        <v>23</v>
      </c>
      <c r="AF124">
        <v>23</v>
      </c>
      <c r="AG124">
        <v>3138061</v>
      </c>
    </row>
    <row r="125" spans="1:33" x14ac:dyDescent="0.25">
      <c r="A125">
        <v>124</v>
      </c>
      <c r="B125">
        <v>137</v>
      </c>
      <c r="C125">
        <v>41</v>
      </c>
      <c r="D125">
        <v>31</v>
      </c>
      <c r="E125">
        <v>180</v>
      </c>
      <c r="F125">
        <v>30949141</v>
      </c>
      <c r="G125">
        <v>90</v>
      </c>
      <c r="H125">
        <v>1413132</v>
      </c>
      <c r="I125">
        <v>1</v>
      </c>
      <c r="J125">
        <v>5820083</v>
      </c>
      <c r="K125">
        <v>2660225</v>
      </c>
      <c r="L125">
        <v>1195</v>
      </c>
      <c r="M125">
        <v>63</v>
      </c>
      <c r="N125">
        <v>207</v>
      </c>
      <c r="O125">
        <v>27</v>
      </c>
      <c r="P125">
        <v>4999993</v>
      </c>
      <c r="Q125">
        <v>21</v>
      </c>
      <c r="R125">
        <v>28</v>
      </c>
      <c r="S125">
        <v>2</v>
      </c>
      <c r="T125">
        <v>34999996</v>
      </c>
      <c r="U125">
        <v>1199999</v>
      </c>
      <c r="V125">
        <v>1189809</v>
      </c>
      <c r="W125">
        <v>3834191</v>
      </c>
      <c r="X125">
        <v>168</v>
      </c>
      <c r="Y125">
        <v>4</v>
      </c>
      <c r="Z125">
        <v>14745242</v>
      </c>
      <c r="AA125">
        <v>18115704</v>
      </c>
      <c r="AB125">
        <v>67</v>
      </c>
      <c r="AC125">
        <v>101</v>
      </c>
      <c r="AD125">
        <v>3378560</v>
      </c>
      <c r="AE125">
        <v>21</v>
      </c>
      <c r="AF125">
        <v>21</v>
      </c>
      <c r="AG125">
        <v>3138206</v>
      </c>
    </row>
    <row r="126" spans="1:33" x14ac:dyDescent="0.25">
      <c r="A126">
        <v>125</v>
      </c>
      <c r="B126">
        <v>53</v>
      </c>
      <c r="C126">
        <v>31</v>
      </c>
      <c r="D126">
        <v>24</v>
      </c>
      <c r="E126">
        <v>127</v>
      </c>
      <c r="F126">
        <v>38236908</v>
      </c>
      <c r="G126">
        <v>75</v>
      </c>
      <c r="H126">
        <v>15</v>
      </c>
      <c r="I126">
        <v>1</v>
      </c>
      <c r="J126">
        <v>5892331</v>
      </c>
      <c r="K126">
        <v>2660225</v>
      </c>
      <c r="L126">
        <v>124</v>
      </c>
      <c r="M126">
        <v>48</v>
      </c>
      <c r="N126">
        <v>111</v>
      </c>
      <c r="O126">
        <v>20</v>
      </c>
      <c r="P126">
        <v>35</v>
      </c>
      <c r="Q126">
        <v>16</v>
      </c>
      <c r="R126">
        <v>21</v>
      </c>
      <c r="S126">
        <v>2</v>
      </c>
      <c r="T126">
        <v>34999999</v>
      </c>
      <c r="U126">
        <v>1200000</v>
      </c>
      <c r="V126">
        <v>1189809</v>
      </c>
      <c r="W126">
        <v>137</v>
      </c>
      <c r="X126">
        <v>127</v>
      </c>
      <c r="Y126">
        <v>9272713</v>
      </c>
      <c r="Z126">
        <v>14999998</v>
      </c>
      <c r="AA126">
        <v>5058692</v>
      </c>
      <c r="AB126">
        <v>51</v>
      </c>
      <c r="AC126">
        <v>67</v>
      </c>
      <c r="AD126">
        <v>3378559</v>
      </c>
      <c r="AE126">
        <v>15</v>
      </c>
      <c r="AF126">
        <v>15</v>
      </c>
      <c r="AG126">
        <v>3137576</v>
      </c>
    </row>
    <row r="127" spans="1:33" x14ac:dyDescent="0.25">
      <c r="A127">
        <v>126</v>
      </c>
      <c r="B127">
        <v>206</v>
      </c>
      <c r="C127">
        <v>45</v>
      </c>
      <c r="D127">
        <v>35</v>
      </c>
      <c r="E127">
        <v>195</v>
      </c>
      <c r="F127">
        <v>18401181</v>
      </c>
      <c r="G127">
        <v>90</v>
      </c>
      <c r="H127">
        <v>1784804</v>
      </c>
      <c r="I127">
        <v>1</v>
      </c>
      <c r="J127">
        <v>17070692</v>
      </c>
      <c r="K127">
        <v>2660226</v>
      </c>
      <c r="L127">
        <v>270</v>
      </c>
      <c r="M127">
        <v>79</v>
      </c>
      <c r="N127">
        <v>291</v>
      </c>
      <c r="O127">
        <v>32</v>
      </c>
      <c r="P127">
        <v>5000010</v>
      </c>
      <c r="Q127">
        <v>25</v>
      </c>
      <c r="R127">
        <v>32</v>
      </c>
      <c r="S127">
        <v>2</v>
      </c>
      <c r="T127">
        <v>34999999</v>
      </c>
      <c r="U127">
        <v>40</v>
      </c>
      <c r="V127">
        <v>1189809</v>
      </c>
      <c r="W127">
        <v>706</v>
      </c>
      <c r="X127">
        <v>203</v>
      </c>
      <c r="Y127">
        <v>18982514</v>
      </c>
      <c r="Z127">
        <v>8645322</v>
      </c>
      <c r="AA127">
        <v>13724219</v>
      </c>
      <c r="AB127">
        <v>84</v>
      </c>
      <c r="AC127">
        <v>110</v>
      </c>
      <c r="AD127">
        <v>3308678</v>
      </c>
      <c r="AE127">
        <v>24</v>
      </c>
      <c r="AF127">
        <v>24</v>
      </c>
      <c r="AG127">
        <v>3137340</v>
      </c>
    </row>
    <row r="128" spans="1:33" x14ac:dyDescent="0.25">
      <c r="A128">
        <v>127</v>
      </c>
      <c r="B128">
        <v>86</v>
      </c>
      <c r="C128">
        <v>47</v>
      </c>
      <c r="D128">
        <v>35</v>
      </c>
      <c r="E128">
        <v>177</v>
      </c>
      <c r="F128">
        <v>35793203</v>
      </c>
      <c r="G128">
        <v>99</v>
      </c>
      <c r="H128">
        <v>902709</v>
      </c>
      <c r="I128">
        <v>1</v>
      </c>
      <c r="J128">
        <v>6623813</v>
      </c>
      <c r="K128">
        <v>2660225</v>
      </c>
      <c r="L128">
        <v>247</v>
      </c>
      <c r="M128">
        <v>75</v>
      </c>
      <c r="N128">
        <v>259</v>
      </c>
      <c r="O128">
        <v>30</v>
      </c>
      <c r="P128">
        <v>5000007</v>
      </c>
      <c r="Q128">
        <v>23</v>
      </c>
      <c r="R128">
        <v>29</v>
      </c>
      <c r="S128">
        <v>4</v>
      </c>
      <c r="T128">
        <v>34999999</v>
      </c>
      <c r="U128">
        <v>1200000</v>
      </c>
      <c r="V128">
        <v>1189809</v>
      </c>
      <c r="W128">
        <v>206</v>
      </c>
      <c r="X128">
        <v>171</v>
      </c>
      <c r="Y128">
        <v>9272713</v>
      </c>
      <c r="Z128">
        <v>10583031</v>
      </c>
      <c r="AA128">
        <v>6002552</v>
      </c>
      <c r="AB128">
        <v>74</v>
      </c>
      <c r="AC128">
        <v>105</v>
      </c>
      <c r="AD128">
        <v>3339366</v>
      </c>
      <c r="AE128">
        <v>22</v>
      </c>
      <c r="AF128">
        <v>22</v>
      </c>
      <c r="AG128">
        <v>3137602</v>
      </c>
    </row>
    <row r="129" spans="1:33" x14ac:dyDescent="0.25">
      <c r="A129">
        <v>128</v>
      </c>
      <c r="B129">
        <v>112</v>
      </c>
      <c r="C129">
        <v>49</v>
      </c>
      <c r="D129">
        <v>35</v>
      </c>
      <c r="E129">
        <v>192</v>
      </c>
      <c r="F129">
        <v>27260154</v>
      </c>
      <c r="G129">
        <v>105</v>
      </c>
      <c r="H129">
        <v>11</v>
      </c>
      <c r="I129">
        <v>1</v>
      </c>
      <c r="J129">
        <v>8443589</v>
      </c>
      <c r="K129">
        <v>2660225</v>
      </c>
      <c r="L129">
        <v>166</v>
      </c>
      <c r="M129">
        <v>74</v>
      </c>
      <c r="N129">
        <v>214</v>
      </c>
      <c r="O129">
        <v>29</v>
      </c>
      <c r="P129">
        <v>25</v>
      </c>
      <c r="Q129">
        <v>23</v>
      </c>
      <c r="R129">
        <v>30</v>
      </c>
      <c r="S129">
        <v>4</v>
      </c>
      <c r="T129">
        <v>34999999</v>
      </c>
      <c r="U129">
        <v>1200000</v>
      </c>
      <c r="V129">
        <v>1189809</v>
      </c>
      <c r="W129">
        <v>6002093</v>
      </c>
      <c r="X129">
        <v>196</v>
      </c>
      <c r="Y129">
        <v>961368</v>
      </c>
      <c r="Z129">
        <v>15007661</v>
      </c>
      <c r="AA129">
        <v>13109897</v>
      </c>
      <c r="AB129">
        <v>78</v>
      </c>
      <c r="AC129">
        <v>139</v>
      </c>
      <c r="AD129">
        <v>3334328</v>
      </c>
      <c r="AE129">
        <v>23</v>
      </c>
      <c r="AF129">
        <v>23</v>
      </c>
      <c r="AG129">
        <v>3137559</v>
      </c>
    </row>
    <row r="130" spans="1:33" x14ac:dyDescent="0.25">
      <c r="A130">
        <v>129</v>
      </c>
      <c r="B130">
        <v>63</v>
      </c>
      <c r="C130">
        <v>38</v>
      </c>
      <c r="D130">
        <v>31</v>
      </c>
      <c r="E130">
        <v>152</v>
      </c>
      <c r="F130">
        <v>45214128</v>
      </c>
      <c r="G130">
        <v>100</v>
      </c>
      <c r="H130">
        <v>10</v>
      </c>
      <c r="I130">
        <v>1</v>
      </c>
      <c r="J130">
        <v>6343967</v>
      </c>
      <c r="K130">
        <v>2660225</v>
      </c>
      <c r="L130">
        <v>182</v>
      </c>
      <c r="M130">
        <v>62</v>
      </c>
      <c r="N130">
        <v>156</v>
      </c>
      <c r="O130">
        <v>23</v>
      </c>
      <c r="P130">
        <v>5000000</v>
      </c>
      <c r="Q130">
        <v>18</v>
      </c>
      <c r="R130">
        <v>24</v>
      </c>
      <c r="S130">
        <v>2</v>
      </c>
      <c r="T130">
        <v>29752785</v>
      </c>
      <c r="U130">
        <v>1200000</v>
      </c>
      <c r="V130">
        <v>1189809</v>
      </c>
      <c r="W130">
        <v>6000112</v>
      </c>
      <c r="X130">
        <v>150</v>
      </c>
      <c r="Y130">
        <v>2</v>
      </c>
      <c r="Z130">
        <v>2031604</v>
      </c>
      <c r="AA130">
        <v>1069599</v>
      </c>
      <c r="AB130">
        <v>57</v>
      </c>
      <c r="AC130">
        <v>94</v>
      </c>
      <c r="AD130">
        <v>3379186</v>
      </c>
      <c r="AE130">
        <v>18</v>
      </c>
      <c r="AF130">
        <v>18</v>
      </c>
      <c r="AG130">
        <v>3137829</v>
      </c>
    </row>
    <row r="131" spans="1:33" x14ac:dyDescent="0.25">
      <c r="A131">
        <v>130</v>
      </c>
      <c r="B131">
        <v>147</v>
      </c>
      <c r="C131">
        <v>54</v>
      </c>
      <c r="D131">
        <v>39</v>
      </c>
      <c r="E131">
        <v>219</v>
      </c>
      <c r="F131">
        <v>25497968</v>
      </c>
      <c r="G131">
        <v>99</v>
      </c>
      <c r="H131">
        <v>15</v>
      </c>
      <c r="I131">
        <v>1</v>
      </c>
      <c r="J131">
        <v>9701425</v>
      </c>
      <c r="K131">
        <v>2660226</v>
      </c>
      <c r="L131">
        <v>381135</v>
      </c>
      <c r="M131">
        <v>94</v>
      </c>
      <c r="N131">
        <v>873319</v>
      </c>
      <c r="O131">
        <v>33</v>
      </c>
      <c r="P131">
        <v>7370514</v>
      </c>
      <c r="Q131">
        <v>26</v>
      </c>
      <c r="R131">
        <v>34</v>
      </c>
      <c r="S131">
        <v>3</v>
      </c>
      <c r="T131">
        <v>34999999</v>
      </c>
      <c r="U131">
        <v>1200000</v>
      </c>
      <c r="V131">
        <v>1189809</v>
      </c>
      <c r="W131">
        <v>3825387</v>
      </c>
      <c r="X131">
        <v>203</v>
      </c>
      <c r="Y131">
        <v>4187164</v>
      </c>
      <c r="Z131">
        <v>15007518</v>
      </c>
      <c r="AA131">
        <v>11700369</v>
      </c>
      <c r="AB131">
        <v>89</v>
      </c>
      <c r="AC131">
        <v>168</v>
      </c>
      <c r="AD131">
        <v>3312814</v>
      </c>
      <c r="AE131">
        <v>26</v>
      </c>
      <c r="AF131">
        <v>26</v>
      </c>
      <c r="AG131">
        <v>3137504</v>
      </c>
    </row>
    <row r="132" spans="1:33" x14ac:dyDescent="0.25">
      <c r="A132">
        <v>131</v>
      </c>
      <c r="B132">
        <v>187</v>
      </c>
      <c r="C132">
        <v>46</v>
      </c>
      <c r="D132">
        <v>34</v>
      </c>
      <c r="E132">
        <v>185</v>
      </c>
      <c r="F132">
        <v>7498089</v>
      </c>
      <c r="G132">
        <v>73</v>
      </c>
      <c r="H132">
        <v>15</v>
      </c>
      <c r="I132">
        <v>1</v>
      </c>
      <c r="J132">
        <v>17757848</v>
      </c>
      <c r="K132">
        <v>2660226</v>
      </c>
      <c r="L132">
        <v>177</v>
      </c>
      <c r="M132">
        <v>90</v>
      </c>
      <c r="N132">
        <v>9064745</v>
      </c>
      <c r="O132">
        <v>31</v>
      </c>
      <c r="P132">
        <v>5000009</v>
      </c>
      <c r="Q132">
        <v>24</v>
      </c>
      <c r="R132">
        <v>31</v>
      </c>
      <c r="S132">
        <v>2</v>
      </c>
      <c r="T132">
        <v>35000000</v>
      </c>
      <c r="U132">
        <v>1200000</v>
      </c>
      <c r="V132">
        <v>1189809</v>
      </c>
      <c r="W132">
        <v>6363001</v>
      </c>
      <c r="X132">
        <v>192</v>
      </c>
      <c r="Y132">
        <v>9272715</v>
      </c>
      <c r="Z132">
        <v>4919178</v>
      </c>
      <c r="AA132">
        <v>13253716</v>
      </c>
      <c r="AB132">
        <v>83</v>
      </c>
      <c r="AC132">
        <v>133</v>
      </c>
      <c r="AD132">
        <v>11988733</v>
      </c>
      <c r="AE132">
        <v>24</v>
      </c>
      <c r="AF132">
        <v>24</v>
      </c>
      <c r="AG132">
        <v>3137639</v>
      </c>
    </row>
    <row r="133" spans="1:33" x14ac:dyDescent="0.25">
      <c r="A133">
        <v>132</v>
      </c>
      <c r="B133">
        <v>76</v>
      </c>
      <c r="C133">
        <v>42</v>
      </c>
      <c r="D133">
        <v>31</v>
      </c>
      <c r="E133">
        <v>144</v>
      </c>
      <c r="F133">
        <v>34270641</v>
      </c>
      <c r="G133">
        <v>60</v>
      </c>
      <c r="H133">
        <v>13</v>
      </c>
      <c r="I133">
        <v>1</v>
      </c>
      <c r="J133">
        <v>2966078</v>
      </c>
      <c r="K133">
        <v>2660226</v>
      </c>
      <c r="L133">
        <v>132</v>
      </c>
      <c r="M133">
        <v>69</v>
      </c>
      <c r="N133">
        <v>157</v>
      </c>
      <c r="O133">
        <v>30</v>
      </c>
      <c r="P133">
        <v>5000010</v>
      </c>
      <c r="Q133">
        <v>23</v>
      </c>
      <c r="R133">
        <v>30</v>
      </c>
      <c r="S133">
        <v>3</v>
      </c>
      <c r="T133">
        <v>35000000</v>
      </c>
      <c r="U133">
        <v>1200000</v>
      </c>
      <c r="V133">
        <v>1189809</v>
      </c>
      <c r="W133">
        <v>10001150</v>
      </c>
      <c r="X133">
        <v>151</v>
      </c>
      <c r="Y133">
        <v>15000000</v>
      </c>
      <c r="Z133">
        <v>2471924</v>
      </c>
      <c r="AA133">
        <v>5599550</v>
      </c>
      <c r="AB133">
        <v>68</v>
      </c>
      <c r="AC133">
        <v>131</v>
      </c>
      <c r="AD133">
        <v>7918723</v>
      </c>
      <c r="AE133">
        <v>23</v>
      </c>
      <c r="AF133">
        <v>22</v>
      </c>
      <c r="AG133">
        <v>3138622</v>
      </c>
    </row>
    <row r="134" spans="1:33" x14ac:dyDescent="0.25">
      <c r="A134">
        <v>133</v>
      </c>
      <c r="B134">
        <v>278078</v>
      </c>
      <c r="C134">
        <v>68</v>
      </c>
      <c r="D134">
        <v>52</v>
      </c>
      <c r="E134">
        <v>302</v>
      </c>
      <c r="F134">
        <v>20717739</v>
      </c>
      <c r="G134">
        <v>134</v>
      </c>
      <c r="H134">
        <v>18</v>
      </c>
      <c r="I134">
        <v>1</v>
      </c>
      <c r="J134">
        <v>7643747</v>
      </c>
      <c r="K134">
        <v>2660225</v>
      </c>
      <c r="L134">
        <v>1978066</v>
      </c>
      <c r="M134">
        <v>116</v>
      </c>
      <c r="N134">
        <v>815989</v>
      </c>
      <c r="O134">
        <v>41</v>
      </c>
      <c r="P134">
        <v>28</v>
      </c>
      <c r="Q134">
        <v>32</v>
      </c>
      <c r="R134">
        <v>41</v>
      </c>
      <c r="S134">
        <v>5</v>
      </c>
      <c r="T134">
        <v>34999999</v>
      </c>
      <c r="U134">
        <v>2033</v>
      </c>
      <c r="V134">
        <v>1189809</v>
      </c>
      <c r="W134">
        <v>8470025</v>
      </c>
      <c r="X134">
        <v>296</v>
      </c>
      <c r="Y134">
        <v>15000005</v>
      </c>
      <c r="Z134">
        <v>6151684</v>
      </c>
      <c r="AA134">
        <v>13145604</v>
      </c>
      <c r="AB134">
        <v>124</v>
      </c>
      <c r="AC134">
        <v>226</v>
      </c>
      <c r="AD134">
        <v>3279816</v>
      </c>
      <c r="AE134">
        <v>33</v>
      </c>
      <c r="AF134">
        <v>34</v>
      </c>
      <c r="AG134">
        <v>3137980</v>
      </c>
    </row>
    <row r="135" spans="1:33" x14ac:dyDescent="0.25">
      <c r="A135">
        <v>134</v>
      </c>
      <c r="B135">
        <v>114</v>
      </c>
      <c r="C135">
        <v>57</v>
      </c>
      <c r="D135">
        <v>48</v>
      </c>
      <c r="E135">
        <v>250</v>
      </c>
      <c r="F135">
        <v>35268328</v>
      </c>
      <c r="G135">
        <v>172</v>
      </c>
      <c r="H135">
        <v>10</v>
      </c>
      <c r="I135">
        <v>1</v>
      </c>
      <c r="J135">
        <v>9202377</v>
      </c>
      <c r="K135">
        <v>2660224</v>
      </c>
      <c r="L135">
        <v>134</v>
      </c>
      <c r="M135">
        <v>106</v>
      </c>
      <c r="N135">
        <v>491</v>
      </c>
      <c r="O135">
        <v>37</v>
      </c>
      <c r="P135">
        <v>34</v>
      </c>
      <c r="Q135">
        <v>29</v>
      </c>
      <c r="R135">
        <v>38</v>
      </c>
      <c r="S135">
        <v>2</v>
      </c>
      <c r="T135">
        <v>34999995</v>
      </c>
      <c r="U135">
        <v>19</v>
      </c>
      <c r="V135">
        <v>1189809</v>
      </c>
      <c r="W135">
        <v>1342670</v>
      </c>
      <c r="X135">
        <v>248</v>
      </c>
      <c r="Y135">
        <v>9272715</v>
      </c>
      <c r="Z135">
        <v>10596005</v>
      </c>
      <c r="AA135">
        <v>13593749</v>
      </c>
      <c r="AB135">
        <v>100</v>
      </c>
      <c r="AC135">
        <v>230</v>
      </c>
      <c r="AD135">
        <v>3378559</v>
      </c>
      <c r="AE135">
        <v>29</v>
      </c>
      <c r="AF135">
        <v>29</v>
      </c>
      <c r="AG135">
        <v>3137641</v>
      </c>
    </row>
    <row r="136" spans="1:33" x14ac:dyDescent="0.25">
      <c r="A136">
        <v>135</v>
      </c>
      <c r="B136">
        <v>135501</v>
      </c>
      <c r="C136">
        <v>48</v>
      </c>
      <c r="D136">
        <v>34</v>
      </c>
      <c r="E136">
        <v>221</v>
      </c>
      <c r="F136">
        <v>17020177</v>
      </c>
      <c r="G136">
        <v>60</v>
      </c>
      <c r="H136">
        <v>16</v>
      </c>
      <c r="I136">
        <v>1</v>
      </c>
      <c r="J136">
        <v>9840987</v>
      </c>
      <c r="K136">
        <v>2660226</v>
      </c>
      <c r="L136">
        <v>1540560</v>
      </c>
      <c r="M136">
        <v>101</v>
      </c>
      <c r="N136">
        <v>1100</v>
      </c>
      <c r="O136">
        <v>36</v>
      </c>
      <c r="P136">
        <v>112</v>
      </c>
      <c r="Q136">
        <v>29</v>
      </c>
      <c r="R136">
        <v>37</v>
      </c>
      <c r="S136">
        <v>3</v>
      </c>
      <c r="T136">
        <v>34999999</v>
      </c>
      <c r="U136">
        <v>1200000</v>
      </c>
      <c r="V136">
        <v>1189809</v>
      </c>
      <c r="W136">
        <v>3880553</v>
      </c>
      <c r="X136">
        <v>227</v>
      </c>
      <c r="Y136">
        <v>16641986</v>
      </c>
      <c r="Z136">
        <v>16054011</v>
      </c>
      <c r="AA136">
        <v>19642998</v>
      </c>
      <c r="AB136">
        <v>87</v>
      </c>
      <c r="AC136">
        <v>163</v>
      </c>
      <c r="AD136">
        <v>3396313</v>
      </c>
      <c r="AE136">
        <v>28</v>
      </c>
      <c r="AF136">
        <v>28</v>
      </c>
      <c r="AG136">
        <v>3137509</v>
      </c>
    </row>
    <row r="137" spans="1:33" x14ac:dyDescent="0.25">
      <c r="A137">
        <v>136</v>
      </c>
      <c r="B137">
        <v>83</v>
      </c>
      <c r="C137">
        <v>36</v>
      </c>
      <c r="D137">
        <v>29</v>
      </c>
      <c r="E137">
        <v>163</v>
      </c>
      <c r="F137">
        <v>22865131</v>
      </c>
      <c r="G137">
        <v>75</v>
      </c>
      <c r="H137">
        <v>1773737</v>
      </c>
      <c r="I137">
        <v>1</v>
      </c>
      <c r="J137">
        <v>6797341</v>
      </c>
      <c r="K137">
        <v>2660225</v>
      </c>
      <c r="L137">
        <v>122</v>
      </c>
      <c r="M137">
        <v>68</v>
      </c>
      <c r="N137">
        <v>3204631</v>
      </c>
      <c r="O137">
        <v>23</v>
      </c>
      <c r="P137">
        <v>14</v>
      </c>
      <c r="Q137">
        <v>18</v>
      </c>
      <c r="R137">
        <v>23</v>
      </c>
      <c r="S137">
        <v>2</v>
      </c>
      <c r="T137">
        <v>34999999</v>
      </c>
      <c r="U137">
        <v>1200000</v>
      </c>
      <c r="V137">
        <v>1189809</v>
      </c>
      <c r="W137">
        <v>664</v>
      </c>
      <c r="X137">
        <v>163</v>
      </c>
      <c r="Y137">
        <v>13862306</v>
      </c>
      <c r="Z137">
        <v>13435512</v>
      </c>
      <c r="AA137">
        <v>14533069</v>
      </c>
      <c r="AB137">
        <v>65</v>
      </c>
      <c r="AC137">
        <v>121</v>
      </c>
      <c r="AD137">
        <v>3303937</v>
      </c>
      <c r="AE137">
        <v>18</v>
      </c>
      <c r="AF137">
        <v>18</v>
      </c>
      <c r="AG137">
        <v>3137999</v>
      </c>
    </row>
    <row r="138" spans="1:33" x14ac:dyDescent="0.25">
      <c r="A138">
        <v>137</v>
      </c>
      <c r="B138">
        <v>88</v>
      </c>
      <c r="C138">
        <v>43</v>
      </c>
      <c r="D138">
        <v>32</v>
      </c>
      <c r="E138">
        <v>172</v>
      </c>
      <c r="F138">
        <v>45253514</v>
      </c>
      <c r="G138">
        <v>77</v>
      </c>
      <c r="H138">
        <v>165611</v>
      </c>
      <c r="I138">
        <v>1</v>
      </c>
      <c r="J138">
        <v>6974733</v>
      </c>
      <c r="K138">
        <v>2660225</v>
      </c>
      <c r="L138">
        <v>258971</v>
      </c>
      <c r="M138">
        <v>74</v>
      </c>
      <c r="N138">
        <v>189</v>
      </c>
      <c r="O138">
        <v>29</v>
      </c>
      <c r="P138">
        <v>5000005</v>
      </c>
      <c r="Q138">
        <v>23</v>
      </c>
      <c r="R138">
        <v>31</v>
      </c>
      <c r="S138">
        <v>3</v>
      </c>
      <c r="T138">
        <v>23860513</v>
      </c>
      <c r="U138">
        <v>93216</v>
      </c>
      <c r="V138">
        <v>1189809</v>
      </c>
      <c r="W138">
        <v>95</v>
      </c>
      <c r="X138">
        <v>163</v>
      </c>
      <c r="Y138">
        <v>15000001</v>
      </c>
      <c r="Z138">
        <v>15393000</v>
      </c>
      <c r="AA138">
        <v>7002879</v>
      </c>
      <c r="AB138">
        <v>74</v>
      </c>
      <c r="AC138">
        <v>102</v>
      </c>
      <c r="AD138">
        <v>3378564</v>
      </c>
      <c r="AE138">
        <v>22</v>
      </c>
      <c r="AF138">
        <v>22</v>
      </c>
      <c r="AG138">
        <v>3138153</v>
      </c>
    </row>
    <row r="139" spans="1:33" x14ac:dyDescent="0.25">
      <c r="A139">
        <v>138</v>
      </c>
      <c r="B139">
        <v>78</v>
      </c>
      <c r="C139">
        <v>38</v>
      </c>
      <c r="D139">
        <v>28</v>
      </c>
      <c r="E139">
        <v>143</v>
      </c>
      <c r="F139">
        <v>36218275</v>
      </c>
      <c r="G139">
        <v>63</v>
      </c>
      <c r="H139">
        <v>1230630</v>
      </c>
      <c r="I139">
        <v>1</v>
      </c>
      <c r="J139">
        <v>3957936</v>
      </c>
      <c r="K139">
        <v>2660226</v>
      </c>
      <c r="L139">
        <v>517163</v>
      </c>
      <c r="M139">
        <v>69</v>
      </c>
      <c r="N139">
        <v>249</v>
      </c>
      <c r="O139">
        <v>26</v>
      </c>
      <c r="P139">
        <v>5000009</v>
      </c>
      <c r="Q139">
        <v>20</v>
      </c>
      <c r="R139">
        <v>26</v>
      </c>
      <c r="S139">
        <v>2</v>
      </c>
      <c r="T139">
        <v>34999999</v>
      </c>
      <c r="U139">
        <v>1199999</v>
      </c>
      <c r="V139">
        <v>1189809</v>
      </c>
      <c r="W139">
        <v>126</v>
      </c>
      <c r="X139">
        <v>145</v>
      </c>
      <c r="Y139">
        <v>9272732</v>
      </c>
      <c r="Z139">
        <v>13756434</v>
      </c>
      <c r="AA139">
        <v>13777294</v>
      </c>
      <c r="AB139">
        <v>65</v>
      </c>
      <c r="AC139">
        <v>135</v>
      </c>
      <c r="AD139">
        <v>3374391</v>
      </c>
      <c r="AE139">
        <v>20</v>
      </c>
      <c r="AF139">
        <v>19</v>
      </c>
      <c r="AG139">
        <v>3137733</v>
      </c>
    </row>
    <row r="140" spans="1:33" x14ac:dyDescent="0.25">
      <c r="A140">
        <v>139</v>
      </c>
      <c r="B140">
        <v>99</v>
      </c>
      <c r="C140">
        <v>49</v>
      </c>
      <c r="D140">
        <v>38</v>
      </c>
      <c r="E140">
        <v>216</v>
      </c>
      <c r="F140">
        <v>40297874</v>
      </c>
      <c r="G140">
        <v>144</v>
      </c>
      <c r="H140">
        <v>7</v>
      </c>
      <c r="I140">
        <v>1</v>
      </c>
      <c r="J140">
        <v>6786019</v>
      </c>
      <c r="K140">
        <v>2660225</v>
      </c>
      <c r="L140">
        <v>199</v>
      </c>
      <c r="M140">
        <v>74</v>
      </c>
      <c r="N140">
        <v>173</v>
      </c>
      <c r="O140">
        <v>30</v>
      </c>
      <c r="P140">
        <v>5000006</v>
      </c>
      <c r="Q140">
        <v>23</v>
      </c>
      <c r="R140">
        <v>31</v>
      </c>
      <c r="S140">
        <v>3</v>
      </c>
      <c r="T140">
        <v>33231628</v>
      </c>
      <c r="U140">
        <v>15</v>
      </c>
      <c r="V140">
        <v>1189809</v>
      </c>
      <c r="W140">
        <v>222</v>
      </c>
      <c r="X140">
        <v>191</v>
      </c>
      <c r="Y140">
        <v>5</v>
      </c>
      <c r="Z140">
        <v>8904986</v>
      </c>
      <c r="AA140">
        <v>1069602</v>
      </c>
      <c r="AB140">
        <v>76</v>
      </c>
      <c r="AC140">
        <v>113</v>
      </c>
      <c r="AD140">
        <v>3378560</v>
      </c>
      <c r="AE140">
        <v>23</v>
      </c>
      <c r="AF140">
        <v>23</v>
      </c>
      <c r="AG140">
        <v>3137987</v>
      </c>
    </row>
    <row r="141" spans="1:33" x14ac:dyDescent="0.25">
      <c r="A141">
        <v>140</v>
      </c>
      <c r="B141">
        <v>118</v>
      </c>
      <c r="C141">
        <v>43</v>
      </c>
      <c r="D141">
        <v>29</v>
      </c>
      <c r="E141">
        <v>204</v>
      </c>
      <c r="F141">
        <v>22177910</v>
      </c>
      <c r="G141">
        <v>69</v>
      </c>
      <c r="H141">
        <v>1258793</v>
      </c>
      <c r="I141">
        <v>1</v>
      </c>
      <c r="J141">
        <v>9031668</v>
      </c>
      <c r="K141">
        <v>2660226</v>
      </c>
      <c r="L141">
        <v>477</v>
      </c>
      <c r="M141">
        <v>78</v>
      </c>
      <c r="N141">
        <v>486</v>
      </c>
      <c r="O141">
        <v>27</v>
      </c>
      <c r="P141">
        <v>5000012</v>
      </c>
      <c r="Q141">
        <v>21</v>
      </c>
      <c r="R141">
        <v>27</v>
      </c>
      <c r="S141">
        <v>1</v>
      </c>
      <c r="T141">
        <v>34999999</v>
      </c>
      <c r="U141">
        <v>1200000</v>
      </c>
      <c r="V141">
        <v>1189809</v>
      </c>
      <c r="W141">
        <v>620</v>
      </c>
      <c r="X141">
        <v>180</v>
      </c>
      <c r="Y141">
        <v>10000795</v>
      </c>
      <c r="Z141">
        <v>16053769</v>
      </c>
      <c r="AA141">
        <v>19642951</v>
      </c>
      <c r="AB141">
        <v>73</v>
      </c>
      <c r="AC141">
        <v>91</v>
      </c>
      <c r="AD141">
        <v>3378560</v>
      </c>
      <c r="AE141">
        <v>21</v>
      </c>
      <c r="AF141">
        <v>21</v>
      </c>
      <c r="AG141">
        <v>3137408</v>
      </c>
    </row>
    <row r="142" spans="1:33" x14ac:dyDescent="0.25">
      <c r="A142">
        <v>141</v>
      </c>
      <c r="B142">
        <v>414440</v>
      </c>
      <c r="C142">
        <v>31</v>
      </c>
      <c r="D142">
        <v>24</v>
      </c>
      <c r="E142">
        <v>124</v>
      </c>
      <c r="F142">
        <v>8671520</v>
      </c>
      <c r="G142">
        <v>47</v>
      </c>
      <c r="H142">
        <v>7</v>
      </c>
      <c r="I142">
        <v>1</v>
      </c>
      <c r="J142">
        <v>15324898</v>
      </c>
      <c r="K142">
        <v>2660226</v>
      </c>
      <c r="L142">
        <v>75</v>
      </c>
      <c r="M142">
        <v>57</v>
      </c>
      <c r="N142">
        <v>6842637</v>
      </c>
      <c r="O142">
        <v>23</v>
      </c>
      <c r="P142">
        <v>12</v>
      </c>
      <c r="Q142">
        <v>18</v>
      </c>
      <c r="R142">
        <v>22</v>
      </c>
      <c r="S142">
        <v>2</v>
      </c>
      <c r="T142">
        <v>34999999</v>
      </c>
      <c r="U142">
        <v>1200000</v>
      </c>
      <c r="V142">
        <v>1189809</v>
      </c>
      <c r="W142">
        <v>6712149</v>
      </c>
      <c r="X142">
        <v>150</v>
      </c>
      <c r="Y142">
        <v>9272722</v>
      </c>
      <c r="Z142">
        <v>15393002</v>
      </c>
      <c r="AA142">
        <v>15616444</v>
      </c>
      <c r="AB142">
        <v>60</v>
      </c>
      <c r="AC142">
        <v>125</v>
      </c>
      <c r="AD142">
        <v>3322063</v>
      </c>
      <c r="AE142">
        <v>17</v>
      </c>
      <c r="AF142">
        <v>17</v>
      </c>
      <c r="AG142">
        <v>3137406</v>
      </c>
    </row>
    <row r="143" spans="1:33" x14ac:dyDescent="0.25">
      <c r="A143">
        <v>142</v>
      </c>
      <c r="B143">
        <v>1396</v>
      </c>
      <c r="C143">
        <v>28</v>
      </c>
      <c r="D143">
        <v>21</v>
      </c>
      <c r="E143">
        <v>114</v>
      </c>
      <c r="F143">
        <v>29624042</v>
      </c>
      <c r="G143">
        <v>44</v>
      </c>
      <c r="H143">
        <v>197571</v>
      </c>
      <c r="I143">
        <v>1</v>
      </c>
      <c r="J143">
        <v>3407092</v>
      </c>
      <c r="K143">
        <v>2660226</v>
      </c>
      <c r="L143">
        <v>63</v>
      </c>
      <c r="M143">
        <v>50</v>
      </c>
      <c r="N143">
        <v>272</v>
      </c>
      <c r="O143">
        <v>20</v>
      </c>
      <c r="P143">
        <v>10000002</v>
      </c>
      <c r="Q143">
        <v>15</v>
      </c>
      <c r="R143">
        <v>20</v>
      </c>
      <c r="S143">
        <v>2</v>
      </c>
      <c r="T143">
        <v>34999999</v>
      </c>
      <c r="U143">
        <v>1200000</v>
      </c>
      <c r="V143">
        <v>1189809</v>
      </c>
      <c r="W143">
        <v>9070500</v>
      </c>
      <c r="X143">
        <v>112</v>
      </c>
      <c r="Y143">
        <v>15000004</v>
      </c>
      <c r="Z143">
        <v>2568527</v>
      </c>
      <c r="AA143">
        <v>12519617</v>
      </c>
      <c r="AB143">
        <v>52</v>
      </c>
      <c r="AC143">
        <v>120</v>
      </c>
      <c r="AD143">
        <v>3366744</v>
      </c>
      <c r="AE143">
        <v>15</v>
      </c>
      <c r="AF143">
        <v>15</v>
      </c>
      <c r="AG143">
        <v>3137724</v>
      </c>
    </row>
    <row r="144" spans="1:33" x14ac:dyDescent="0.25">
      <c r="A144">
        <v>143</v>
      </c>
      <c r="B144">
        <v>50098</v>
      </c>
      <c r="C144">
        <v>71</v>
      </c>
      <c r="D144">
        <v>55</v>
      </c>
      <c r="E144">
        <v>404</v>
      </c>
      <c r="F144">
        <v>839465</v>
      </c>
      <c r="G144">
        <v>132</v>
      </c>
      <c r="H144">
        <v>34</v>
      </c>
      <c r="I144">
        <v>1</v>
      </c>
      <c r="J144">
        <v>26220473</v>
      </c>
      <c r="K144">
        <v>2660225</v>
      </c>
      <c r="L144">
        <v>418</v>
      </c>
      <c r="M144">
        <v>150</v>
      </c>
      <c r="N144">
        <v>11315646</v>
      </c>
      <c r="O144">
        <v>45</v>
      </c>
      <c r="P144">
        <v>5000012</v>
      </c>
      <c r="Q144">
        <v>35</v>
      </c>
      <c r="R144">
        <v>45</v>
      </c>
      <c r="S144">
        <v>2</v>
      </c>
      <c r="T144">
        <v>34999999</v>
      </c>
      <c r="U144">
        <v>1200000</v>
      </c>
      <c r="V144">
        <v>1189809</v>
      </c>
      <c r="W144">
        <v>714</v>
      </c>
      <c r="X144">
        <v>300</v>
      </c>
      <c r="Y144">
        <v>14999998</v>
      </c>
      <c r="Z144">
        <v>15000002</v>
      </c>
      <c r="AA144">
        <v>8711933</v>
      </c>
      <c r="AB144">
        <v>131</v>
      </c>
      <c r="AC144">
        <v>187</v>
      </c>
      <c r="AD144">
        <v>3378558</v>
      </c>
      <c r="AE144">
        <v>35</v>
      </c>
      <c r="AF144">
        <v>35</v>
      </c>
      <c r="AG144">
        <v>3137557</v>
      </c>
    </row>
    <row r="145" spans="1:33" x14ac:dyDescent="0.25">
      <c r="A145">
        <v>144</v>
      </c>
      <c r="B145">
        <v>203</v>
      </c>
      <c r="C145">
        <v>46</v>
      </c>
      <c r="D145">
        <v>32</v>
      </c>
      <c r="E145">
        <v>147</v>
      </c>
      <c r="F145">
        <v>32000099</v>
      </c>
      <c r="G145">
        <v>53</v>
      </c>
      <c r="H145">
        <v>1016143</v>
      </c>
      <c r="I145">
        <v>1</v>
      </c>
      <c r="J145">
        <v>3287417</v>
      </c>
      <c r="K145">
        <v>2660226</v>
      </c>
      <c r="L145">
        <v>149</v>
      </c>
      <c r="M145">
        <v>79</v>
      </c>
      <c r="N145">
        <v>313</v>
      </c>
      <c r="O145">
        <v>35</v>
      </c>
      <c r="P145">
        <v>5000131</v>
      </c>
      <c r="Q145">
        <v>28</v>
      </c>
      <c r="R145">
        <v>35</v>
      </c>
      <c r="S145">
        <v>3</v>
      </c>
      <c r="T145">
        <v>34999999</v>
      </c>
      <c r="U145">
        <v>1200000</v>
      </c>
      <c r="V145">
        <v>1189809</v>
      </c>
      <c r="W145">
        <v>10002025</v>
      </c>
      <c r="X145">
        <v>160</v>
      </c>
      <c r="Y145">
        <v>9272714</v>
      </c>
      <c r="Z145">
        <v>5939604</v>
      </c>
      <c r="AA145">
        <v>8711984</v>
      </c>
      <c r="AB145">
        <v>81</v>
      </c>
      <c r="AC145">
        <v>226</v>
      </c>
      <c r="AD145">
        <v>6601000</v>
      </c>
      <c r="AE145">
        <v>27</v>
      </c>
      <c r="AF145">
        <v>27</v>
      </c>
      <c r="AG145">
        <v>3138144</v>
      </c>
    </row>
    <row r="146" spans="1:33" x14ac:dyDescent="0.25">
      <c r="A146">
        <v>145</v>
      </c>
      <c r="B146">
        <v>148</v>
      </c>
      <c r="C146">
        <v>52</v>
      </c>
      <c r="D146">
        <v>40</v>
      </c>
      <c r="E146">
        <v>231</v>
      </c>
      <c r="F146">
        <v>31801976</v>
      </c>
      <c r="G146">
        <v>125</v>
      </c>
      <c r="H146">
        <v>684109</v>
      </c>
      <c r="I146">
        <v>1</v>
      </c>
      <c r="J146">
        <v>6427160</v>
      </c>
      <c r="K146">
        <v>2660225</v>
      </c>
      <c r="L146">
        <v>102</v>
      </c>
      <c r="M146">
        <v>79</v>
      </c>
      <c r="N146">
        <v>350</v>
      </c>
      <c r="O146">
        <v>32</v>
      </c>
      <c r="P146">
        <v>5000010</v>
      </c>
      <c r="Q146">
        <v>25</v>
      </c>
      <c r="R146">
        <v>32</v>
      </c>
      <c r="S146">
        <v>3</v>
      </c>
      <c r="T146">
        <v>34999999</v>
      </c>
      <c r="U146">
        <v>1200000</v>
      </c>
      <c r="V146">
        <v>1189809</v>
      </c>
      <c r="W146">
        <v>1210823</v>
      </c>
      <c r="X146">
        <v>199</v>
      </c>
      <c r="Y146">
        <v>14999998</v>
      </c>
      <c r="Z146">
        <v>7615235</v>
      </c>
      <c r="AA146">
        <v>8664185</v>
      </c>
      <c r="AB146">
        <v>87</v>
      </c>
      <c r="AC146">
        <v>166</v>
      </c>
      <c r="AD146">
        <v>3376061</v>
      </c>
      <c r="AE146">
        <v>25</v>
      </c>
      <c r="AF146">
        <v>25</v>
      </c>
      <c r="AG146">
        <v>3138154</v>
      </c>
    </row>
    <row r="147" spans="1:33" x14ac:dyDescent="0.25">
      <c r="A147">
        <v>146</v>
      </c>
      <c r="B147">
        <v>107</v>
      </c>
      <c r="C147">
        <v>50</v>
      </c>
      <c r="D147">
        <v>38</v>
      </c>
      <c r="E147">
        <v>206</v>
      </c>
      <c r="F147">
        <v>40456622</v>
      </c>
      <c r="G147">
        <v>115</v>
      </c>
      <c r="H147">
        <v>389458</v>
      </c>
      <c r="I147">
        <v>1</v>
      </c>
      <c r="J147">
        <v>17396055</v>
      </c>
      <c r="K147">
        <v>2660225</v>
      </c>
      <c r="L147">
        <v>595</v>
      </c>
      <c r="M147">
        <v>91</v>
      </c>
      <c r="N147">
        <v>699</v>
      </c>
      <c r="O147">
        <v>31</v>
      </c>
      <c r="P147">
        <v>5000011</v>
      </c>
      <c r="Q147">
        <v>24</v>
      </c>
      <c r="R147">
        <v>31</v>
      </c>
      <c r="S147">
        <v>4</v>
      </c>
      <c r="T147">
        <v>24094114</v>
      </c>
      <c r="U147">
        <v>15</v>
      </c>
      <c r="V147">
        <v>1189809</v>
      </c>
      <c r="W147">
        <v>144</v>
      </c>
      <c r="X147">
        <v>202</v>
      </c>
      <c r="Y147">
        <v>9272738</v>
      </c>
      <c r="Z147">
        <v>6155171</v>
      </c>
      <c r="AA147">
        <v>11310153</v>
      </c>
      <c r="AB147">
        <v>85</v>
      </c>
      <c r="AC147">
        <v>193</v>
      </c>
      <c r="AD147">
        <v>3313467</v>
      </c>
      <c r="AE147">
        <v>24</v>
      </c>
      <c r="AF147">
        <v>23</v>
      </c>
      <c r="AG147">
        <v>3137512</v>
      </c>
    </row>
    <row r="148" spans="1:33" x14ac:dyDescent="0.25">
      <c r="A148">
        <v>147</v>
      </c>
      <c r="B148">
        <v>137</v>
      </c>
      <c r="C148">
        <v>43</v>
      </c>
      <c r="D148">
        <v>33</v>
      </c>
      <c r="E148">
        <v>231</v>
      </c>
      <c r="F148">
        <v>8504835</v>
      </c>
      <c r="G148">
        <v>112</v>
      </c>
      <c r="H148">
        <v>7</v>
      </c>
      <c r="I148">
        <v>1</v>
      </c>
      <c r="J148">
        <v>18944261</v>
      </c>
      <c r="K148">
        <v>2660225</v>
      </c>
      <c r="L148">
        <v>3790649</v>
      </c>
      <c r="M148">
        <v>92</v>
      </c>
      <c r="N148">
        <v>6223139</v>
      </c>
      <c r="O148">
        <v>26</v>
      </c>
      <c r="P148">
        <v>22</v>
      </c>
      <c r="Q148">
        <v>21</v>
      </c>
      <c r="R148">
        <v>26</v>
      </c>
      <c r="S148">
        <v>3</v>
      </c>
      <c r="T148">
        <v>27357590</v>
      </c>
      <c r="U148">
        <v>28</v>
      </c>
      <c r="V148">
        <v>1189809</v>
      </c>
      <c r="W148">
        <v>8985506</v>
      </c>
      <c r="X148">
        <v>207</v>
      </c>
      <c r="Y148">
        <v>15000025</v>
      </c>
      <c r="Z148">
        <v>15392999</v>
      </c>
      <c r="AA148">
        <v>8918184</v>
      </c>
      <c r="AB148">
        <v>77</v>
      </c>
      <c r="AC148">
        <v>117</v>
      </c>
      <c r="AD148">
        <v>3279842</v>
      </c>
      <c r="AE148">
        <v>21</v>
      </c>
      <c r="AF148">
        <v>21</v>
      </c>
      <c r="AG148">
        <v>3137478</v>
      </c>
    </row>
    <row r="149" spans="1:33" x14ac:dyDescent="0.25">
      <c r="A149">
        <v>148</v>
      </c>
      <c r="B149">
        <v>111</v>
      </c>
      <c r="C149">
        <v>38</v>
      </c>
      <c r="D149">
        <v>31</v>
      </c>
      <c r="E149">
        <v>173</v>
      </c>
      <c r="F149">
        <v>27532882</v>
      </c>
      <c r="G149">
        <v>67</v>
      </c>
      <c r="H149">
        <v>28</v>
      </c>
      <c r="I149">
        <v>1</v>
      </c>
      <c r="J149">
        <v>6090066</v>
      </c>
      <c r="K149">
        <v>2660226</v>
      </c>
      <c r="L149">
        <v>223</v>
      </c>
      <c r="M149">
        <v>71</v>
      </c>
      <c r="N149">
        <v>509208</v>
      </c>
      <c r="O149">
        <v>26</v>
      </c>
      <c r="P149">
        <v>5000008</v>
      </c>
      <c r="Q149">
        <v>21</v>
      </c>
      <c r="R149">
        <v>27</v>
      </c>
      <c r="S149">
        <v>2</v>
      </c>
      <c r="T149">
        <v>34999999</v>
      </c>
      <c r="U149">
        <v>1199999</v>
      </c>
      <c r="V149">
        <v>1189809</v>
      </c>
      <c r="W149">
        <v>1701</v>
      </c>
      <c r="X149">
        <v>171</v>
      </c>
      <c r="Y149">
        <v>15000006</v>
      </c>
      <c r="Z149">
        <v>15393001</v>
      </c>
      <c r="AA149">
        <v>15907245</v>
      </c>
      <c r="AB149">
        <v>72</v>
      </c>
      <c r="AC149">
        <v>134</v>
      </c>
      <c r="AD149">
        <v>3300000</v>
      </c>
      <c r="AE149">
        <v>21</v>
      </c>
      <c r="AF149">
        <v>21</v>
      </c>
      <c r="AG149">
        <v>3137994</v>
      </c>
    </row>
    <row r="150" spans="1:33" x14ac:dyDescent="0.25">
      <c r="A150">
        <v>149</v>
      </c>
      <c r="B150">
        <v>78</v>
      </c>
      <c r="C150">
        <v>37</v>
      </c>
      <c r="D150">
        <v>29</v>
      </c>
      <c r="E150">
        <v>135</v>
      </c>
      <c r="F150">
        <v>41613168</v>
      </c>
      <c r="G150">
        <v>59</v>
      </c>
      <c r="H150">
        <v>21</v>
      </c>
      <c r="I150">
        <v>1</v>
      </c>
      <c r="J150">
        <v>2019007</v>
      </c>
      <c r="K150">
        <v>2660225</v>
      </c>
      <c r="L150">
        <v>145</v>
      </c>
      <c r="M150">
        <v>68</v>
      </c>
      <c r="N150">
        <v>129</v>
      </c>
      <c r="O150">
        <v>27</v>
      </c>
      <c r="P150">
        <v>5000005</v>
      </c>
      <c r="Q150">
        <v>21</v>
      </c>
      <c r="R150">
        <v>27</v>
      </c>
      <c r="S150">
        <v>1</v>
      </c>
      <c r="T150">
        <v>34999998</v>
      </c>
      <c r="U150">
        <v>1200000</v>
      </c>
      <c r="V150">
        <v>1189809</v>
      </c>
      <c r="W150">
        <v>152</v>
      </c>
      <c r="X150">
        <v>140</v>
      </c>
      <c r="Y150">
        <v>9272738</v>
      </c>
      <c r="Z150">
        <v>9893770</v>
      </c>
      <c r="AA150">
        <v>14117599</v>
      </c>
      <c r="AB150">
        <v>64</v>
      </c>
      <c r="AC150">
        <v>107</v>
      </c>
      <c r="AD150">
        <v>3371813</v>
      </c>
      <c r="AE150">
        <v>21</v>
      </c>
      <c r="AF150">
        <v>20</v>
      </c>
      <c r="AG150">
        <v>3138929</v>
      </c>
    </row>
    <row r="151" spans="1:33" x14ac:dyDescent="0.25">
      <c r="A151">
        <v>150</v>
      </c>
      <c r="B151">
        <v>113</v>
      </c>
      <c r="C151">
        <v>53</v>
      </c>
      <c r="D151">
        <v>42</v>
      </c>
      <c r="E151">
        <v>231</v>
      </c>
      <c r="F151">
        <v>33544733</v>
      </c>
      <c r="G151">
        <v>142</v>
      </c>
      <c r="H151">
        <v>113</v>
      </c>
      <c r="I151">
        <v>1</v>
      </c>
      <c r="J151">
        <v>5857166</v>
      </c>
      <c r="K151">
        <v>2660225</v>
      </c>
      <c r="L151">
        <v>17838</v>
      </c>
      <c r="M151">
        <v>82</v>
      </c>
      <c r="N151">
        <v>282</v>
      </c>
      <c r="O151">
        <v>32</v>
      </c>
      <c r="P151">
        <v>5000008</v>
      </c>
      <c r="Q151">
        <v>26</v>
      </c>
      <c r="R151">
        <v>33</v>
      </c>
      <c r="S151">
        <v>3</v>
      </c>
      <c r="T151">
        <v>34999998</v>
      </c>
      <c r="U151">
        <v>30</v>
      </c>
      <c r="V151">
        <v>1189809</v>
      </c>
      <c r="W151">
        <v>786</v>
      </c>
      <c r="X151">
        <v>217</v>
      </c>
      <c r="Y151">
        <v>14756049</v>
      </c>
      <c r="Z151">
        <v>13225120</v>
      </c>
      <c r="AA151">
        <v>12465928</v>
      </c>
      <c r="AB151">
        <v>85</v>
      </c>
      <c r="AC151">
        <v>126</v>
      </c>
      <c r="AD151">
        <v>3354039</v>
      </c>
      <c r="AE151">
        <v>25</v>
      </c>
      <c r="AF151">
        <v>25</v>
      </c>
      <c r="AG151">
        <v>3137847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theme="5" tint="-0.249977111117893"/>
  </sheetPr>
  <dimension ref="A1"/>
  <sheetViews>
    <sheetView topLeftCell="A4" zoomScale="70" zoomScaleNormal="70" workbookViewId="0">
      <selection activeCell="W35" sqref="W35"/>
    </sheetView>
  </sheetViews>
  <sheetFormatPr defaultRowHeight="13.8" x14ac:dyDescent="0.25"/>
  <sheetData/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2:P13"/>
  <sheetViews>
    <sheetView topLeftCell="C1" workbookViewId="0">
      <selection activeCell="F21" sqref="F21"/>
    </sheetView>
  </sheetViews>
  <sheetFormatPr defaultRowHeight="13.8" x14ac:dyDescent="0.25"/>
  <cols>
    <col min="15" max="15" width="36.796875" customWidth="1"/>
  </cols>
  <sheetData>
    <row r="2" spans="1:16" ht="14.4" x14ac:dyDescent="0.3">
      <c r="B2" s="88" t="s">
        <v>437</v>
      </c>
      <c r="C2" t="s">
        <v>438</v>
      </c>
      <c r="D2" t="s">
        <v>439</v>
      </c>
      <c r="E2" t="s">
        <v>440</v>
      </c>
      <c r="L2" s="88" t="s">
        <v>437</v>
      </c>
      <c r="M2" s="89" t="s">
        <v>438</v>
      </c>
      <c r="N2" s="89" t="s">
        <v>439</v>
      </c>
      <c r="O2" s="89" t="s">
        <v>440</v>
      </c>
    </row>
    <row r="3" spans="1:16" x14ac:dyDescent="0.25">
      <c r="B3" s="90">
        <v>-0.69</v>
      </c>
      <c r="C3" s="91">
        <v>0</v>
      </c>
      <c r="D3" s="92">
        <v>2.1</v>
      </c>
      <c r="E3" s="90" t="s">
        <v>441</v>
      </c>
      <c r="L3" s="93">
        <v>-0.69</v>
      </c>
      <c r="M3" s="91">
        <v>0</v>
      </c>
      <c r="N3" s="92">
        <v>2.1</v>
      </c>
      <c r="O3" s="90" t="s">
        <v>442</v>
      </c>
      <c r="P3">
        <f>ABS(L3)</f>
        <v>0.69</v>
      </c>
    </row>
    <row r="4" spans="1:16" x14ac:dyDescent="0.25">
      <c r="B4" s="94">
        <v>-0.35</v>
      </c>
      <c r="C4" s="97">
        <v>3.0000000000000001E-3</v>
      </c>
      <c r="D4" s="98">
        <v>7.6</v>
      </c>
      <c r="E4" s="94" t="s">
        <v>454</v>
      </c>
      <c r="L4" s="93">
        <v>-0.28000000000000003</v>
      </c>
      <c r="M4" s="91">
        <v>0</v>
      </c>
      <c r="N4" s="92">
        <v>2.2999999999999998</v>
      </c>
      <c r="O4" s="90" t="s">
        <v>469</v>
      </c>
      <c r="P4">
        <f t="shared" ref="P4:P5" si="0">ABS(L4)</f>
        <v>0.28000000000000003</v>
      </c>
    </row>
    <row r="5" spans="1:16" x14ac:dyDescent="0.25">
      <c r="B5" s="90">
        <v>-0.28000000000000003</v>
      </c>
      <c r="C5" s="91">
        <v>0</v>
      </c>
      <c r="D5" s="92">
        <v>2.2999999999999998</v>
      </c>
      <c r="E5" s="90" t="s">
        <v>448</v>
      </c>
      <c r="L5" s="93">
        <v>0.26</v>
      </c>
      <c r="M5" s="90">
        <v>1E-3</v>
      </c>
      <c r="N5" s="92">
        <v>3</v>
      </c>
      <c r="O5" s="90" t="s">
        <v>444</v>
      </c>
      <c r="P5">
        <f t="shared" si="0"/>
        <v>0.26</v>
      </c>
    </row>
    <row r="6" spans="1:16" x14ac:dyDescent="0.25">
      <c r="B6" s="90">
        <v>0.26</v>
      </c>
      <c r="C6" s="91">
        <v>1E-3</v>
      </c>
      <c r="D6" s="92">
        <v>3</v>
      </c>
      <c r="E6" s="90" t="s">
        <v>443</v>
      </c>
      <c r="L6" s="99"/>
      <c r="M6" s="99"/>
      <c r="N6" s="100"/>
      <c r="O6" s="99"/>
    </row>
    <row r="7" spans="1:16" x14ac:dyDescent="0.25">
      <c r="A7" t="s">
        <v>468</v>
      </c>
      <c r="B7" s="94">
        <v>0.24</v>
      </c>
      <c r="C7" s="97">
        <v>5.0000000000000001E-3</v>
      </c>
      <c r="D7" s="98">
        <v>4.0999999999999996</v>
      </c>
      <c r="E7" s="94" t="s">
        <v>461</v>
      </c>
      <c r="L7" s="99"/>
      <c r="M7" s="99"/>
      <c r="N7" s="100"/>
      <c r="O7" s="99"/>
    </row>
    <row r="8" spans="1:16" x14ac:dyDescent="0.25">
      <c r="B8" s="94">
        <v>-0.17</v>
      </c>
      <c r="C8" s="97">
        <v>8.9999999999999993E-3</v>
      </c>
      <c r="D8" s="96">
        <v>2.5</v>
      </c>
      <c r="E8" s="94" t="s">
        <v>462</v>
      </c>
      <c r="L8" s="99"/>
      <c r="M8" s="99"/>
      <c r="N8" s="100"/>
      <c r="O8" s="99"/>
    </row>
    <row r="9" spans="1:16" x14ac:dyDescent="0.25">
      <c r="B9" s="94">
        <v>-0.17</v>
      </c>
      <c r="C9" s="97">
        <v>8.0000000000000002E-3</v>
      </c>
      <c r="D9" s="96">
        <v>2.2999999999999998</v>
      </c>
      <c r="E9" s="94" t="s">
        <v>463</v>
      </c>
      <c r="L9" s="94"/>
      <c r="M9" s="94"/>
      <c r="N9" s="96"/>
      <c r="O9" s="94"/>
    </row>
    <row r="10" spans="1:16" x14ac:dyDescent="0.25">
      <c r="B10" s="94">
        <v>-0.17</v>
      </c>
      <c r="C10" s="97">
        <v>6.0000000000000001E-3</v>
      </c>
      <c r="D10" s="96">
        <v>2</v>
      </c>
      <c r="E10" s="94" t="s">
        <v>447</v>
      </c>
      <c r="L10" s="94"/>
      <c r="M10" s="94"/>
      <c r="N10" s="96"/>
      <c r="O10" s="94"/>
    </row>
    <row r="11" spans="1:16" x14ac:dyDescent="0.25">
      <c r="B11" s="94">
        <v>0.16</v>
      </c>
      <c r="C11" s="97">
        <v>1.0999999999999999E-2</v>
      </c>
      <c r="D11" s="96">
        <v>2.2999999999999998</v>
      </c>
      <c r="E11" s="94" t="s">
        <v>464</v>
      </c>
      <c r="L11" s="94"/>
      <c r="M11" s="94"/>
      <c r="N11" s="96"/>
      <c r="O11" s="94"/>
    </row>
    <row r="12" spans="1:16" x14ac:dyDescent="0.25">
      <c r="B12" s="94">
        <v>0.15</v>
      </c>
      <c r="C12" s="97">
        <v>2.5999999999999999E-2</v>
      </c>
      <c r="D12" s="96">
        <v>2.5</v>
      </c>
      <c r="E12" s="94" t="s">
        <v>465</v>
      </c>
    </row>
    <row r="13" spans="1:16" x14ac:dyDescent="0.25">
      <c r="B13" s="94">
        <v>0.12</v>
      </c>
      <c r="C13" s="97">
        <v>3.9E-2</v>
      </c>
      <c r="D13" s="96">
        <v>2</v>
      </c>
      <c r="E13" s="94" t="s">
        <v>466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FF00"/>
  </sheetPr>
  <dimension ref="A1:U79"/>
  <sheetViews>
    <sheetView zoomScale="80" zoomScaleNormal="80" workbookViewId="0">
      <selection activeCell="E74" sqref="E74"/>
    </sheetView>
  </sheetViews>
  <sheetFormatPr defaultRowHeight="13.8" x14ac:dyDescent="0.25"/>
  <sheetData>
    <row r="1" spans="1:18" ht="15.6" x14ac:dyDescent="0.3">
      <c r="A1" s="42"/>
      <c r="B1" s="43"/>
      <c r="C1" s="43"/>
      <c r="D1" s="43"/>
      <c r="E1" s="44" t="s">
        <v>414</v>
      </c>
      <c r="F1" s="43"/>
      <c r="G1" s="43"/>
      <c r="H1" s="45" t="s">
        <v>429</v>
      </c>
      <c r="I1" s="43"/>
      <c r="J1" s="43"/>
      <c r="K1" s="45" t="s">
        <v>376</v>
      </c>
      <c r="L1" s="43"/>
      <c r="N1" s="45" t="s">
        <v>377</v>
      </c>
      <c r="O1" s="43"/>
      <c r="Q1" s="45" t="s">
        <v>378</v>
      </c>
      <c r="R1" s="43"/>
    </row>
    <row r="2" spans="1:18" ht="14.4" x14ac:dyDescent="0.3">
      <c r="A2" s="46"/>
      <c r="B2" s="47"/>
      <c r="C2" s="47"/>
      <c r="D2" s="47"/>
      <c r="E2" s="48" t="s">
        <v>415</v>
      </c>
      <c r="F2" s="47"/>
      <c r="G2" s="47"/>
      <c r="H2" s="48" t="s">
        <v>415</v>
      </c>
      <c r="I2" s="47"/>
      <c r="J2" s="47"/>
      <c r="K2" s="48" t="s">
        <v>415</v>
      </c>
      <c r="L2" s="47"/>
      <c r="N2" s="48" t="s">
        <v>415</v>
      </c>
      <c r="O2" s="47"/>
      <c r="Q2" s="48" t="s">
        <v>415</v>
      </c>
      <c r="R2" s="47"/>
    </row>
    <row r="3" spans="1:18" ht="14.4" x14ac:dyDescent="0.3">
      <c r="A3" s="49">
        <v>2015</v>
      </c>
      <c r="B3" s="50"/>
      <c r="C3" s="50"/>
      <c r="D3" s="50"/>
      <c r="E3" s="51">
        <v>123.07227626564</v>
      </c>
      <c r="F3" s="50"/>
      <c r="G3" s="50"/>
      <c r="H3" s="51">
        <v>123.28182193253301</v>
      </c>
      <c r="I3" s="50"/>
      <c r="J3" s="50"/>
      <c r="K3" s="51">
        <v>123.368767499859</v>
      </c>
      <c r="L3" s="50"/>
      <c r="N3" s="51">
        <v>123.366733809089</v>
      </c>
      <c r="O3" s="50"/>
      <c r="Q3" s="51">
        <v>123.368692461281</v>
      </c>
      <c r="R3" s="50"/>
    </row>
    <row r="4" spans="1:18" ht="14.4" x14ac:dyDescent="0.3">
      <c r="A4" s="49">
        <v>2020</v>
      </c>
      <c r="B4" s="51"/>
      <c r="C4" s="51"/>
      <c r="D4" s="51"/>
      <c r="E4" s="51">
        <v>173.39571130623</v>
      </c>
      <c r="F4" s="51"/>
      <c r="G4" s="51"/>
      <c r="H4" s="51">
        <v>177.50869389095399</v>
      </c>
      <c r="I4" s="51"/>
      <c r="J4" s="51"/>
      <c r="K4" s="51">
        <v>177.68029064724101</v>
      </c>
      <c r="L4" s="51"/>
      <c r="N4" s="51">
        <v>177.679564177088</v>
      </c>
      <c r="O4" s="51"/>
      <c r="Q4" s="51">
        <v>177.682687779622</v>
      </c>
      <c r="R4" s="51"/>
    </row>
    <row r="5" spans="1:18" ht="14.4" x14ac:dyDescent="0.3">
      <c r="A5" s="49">
        <v>2025</v>
      </c>
      <c r="B5" s="51"/>
      <c r="C5" s="51"/>
      <c r="D5" s="51"/>
      <c r="E5" s="51">
        <v>214.720132850254</v>
      </c>
      <c r="F5" s="51"/>
      <c r="G5" s="51"/>
      <c r="H5" s="51">
        <v>221.29725743956399</v>
      </c>
      <c r="I5" s="51"/>
      <c r="J5" s="51"/>
      <c r="K5" s="51">
        <v>221.53615089962199</v>
      </c>
      <c r="L5" s="51"/>
      <c r="N5" s="51">
        <v>221.526795658076</v>
      </c>
      <c r="O5" s="51"/>
      <c r="Q5" s="51">
        <v>221.53431378679599</v>
      </c>
      <c r="R5" s="51"/>
    </row>
    <row r="6" spans="1:18" ht="14.4" x14ac:dyDescent="0.3">
      <c r="A6" s="49">
        <v>2030</v>
      </c>
      <c r="B6" s="51"/>
      <c r="C6" s="51"/>
      <c r="D6" s="51"/>
      <c r="E6" s="51">
        <v>227.93902040672</v>
      </c>
      <c r="F6" s="51"/>
      <c r="G6" s="51"/>
      <c r="H6" s="51">
        <v>237.07758403545199</v>
      </c>
      <c r="I6" s="51"/>
      <c r="J6" s="51"/>
      <c r="K6" s="51">
        <v>237.25782146279599</v>
      </c>
      <c r="L6" s="51"/>
      <c r="N6" s="51">
        <v>237.27961773858601</v>
      </c>
      <c r="O6" s="51"/>
      <c r="Q6" s="51">
        <v>237.257210399012</v>
      </c>
      <c r="R6" s="51"/>
    </row>
    <row r="7" spans="1:18" ht="14.4" x14ac:dyDescent="0.3">
      <c r="A7" s="49">
        <v>2035</v>
      </c>
      <c r="B7" s="51"/>
      <c r="C7" s="51"/>
      <c r="D7" s="51"/>
      <c r="E7" s="51">
        <v>236.347296774033</v>
      </c>
      <c r="F7" s="51"/>
      <c r="G7" s="51"/>
      <c r="H7" s="51">
        <v>250.56137831717501</v>
      </c>
      <c r="I7" s="51"/>
      <c r="J7" s="51"/>
      <c r="K7" s="51">
        <v>249.85944554771899</v>
      </c>
      <c r="L7" s="51"/>
      <c r="N7" s="51">
        <v>249.68683041573601</v>
      </c>
      <c r="O7" s="51"/>
      <c r="Q7" s="51">
        <v>249.972385325609</v>
      </c>
      <c r="R7" s="51"/>
    </row>
    <row r="8" spans="1:18" ht="14.4" x14ac:dyDescent="0.3">
      <c r="A8" s="49">
        <v>2040</v>
      </c>
      <c r="B8" s="51"/>
      <c r="C8" s="51"/>
      <c r="D8" s="51"/>
      <c r="E8" s="51">
        <v>248.08598616993501</v>
      </c>
      <c r="F8" s="51"/>
      <c r="G8" s="51"/>
      <c r="H8" s="51">
        <v>268.72912683407401</v>
      </c>
      <c r="I8" s="51"/>
      <c r="J8" s="51"/>
      <c r="K8" s="51">
        <v>266.75974148537603</v>
      </c>
      <c r="L8" s="51"/>
      <c r="N8" s="51">
        <v>266.37020297061298</v>
      </c>
      <c r="O8" s="51"/>
      <c r="Q8" s="51">
        <v>266.95137924891299</v>
      </c>
      <c r="R8" s="51"/>
    </row>
    <row r="9" spans="1:18" ht="14.4" x14ac:dyDescent="0.3">
      <c r="A9" s="49">
        <v>2045</v>
      </c>
      <c r="B9" s="51"/>
      <c r="C9" s="51"/>
      <c r="D9" s="51"/>
      <c r="E9" s="51">
        <v>258.77005705870499</v>
      </c>
      <c r="F9" s="51"/>
      <c r="G9" s="51"/>
      <c r="H9" s="51">
        <v>287.53927195053302</v>
      </c>
      <c r="I9" s="51"/>
      <c r="J9" s="51"/>
      <c r="K9" s="51">
        <v>283.61313137658902</v>
      </c>
      <c r="L9" s="51"/>
      <c r="N9" s="51">
        <v>282.89482439209399</v>
      </c>
      <c r="O9" s="51"/>
      <c r="Q9" s="51">
        <v>283.85205953864499</v>
      </c>
      <c r="R9" s="51"/>
    </row>
    <row r="10" spans="1:18" ht="14.4" x14ac:dyDescent="0.3">
      <c r="A10" s="49">
        <v>2050</v>
      </c>
      <c r="B10" s="51"/>
      <c r="C10" s="51"/>
      <c r="D10" s="51"/>
      <c r="E10" s="51">
        <v>268.42299576881999</v>
      </c>
      <c r="F10" s="51"/>
      <c r="G10" s="51"/>
      <c r="H10" s="51">
        <v>311.08378715633398</v>
      </c>
      <c r="I10" s="51"/>
      <c r="J10" s="51"/>
      <c r="K10" s="51">
        <v>311.05881991291898</v>
      </c>
      <c r="L10" s="51"/>
      <c r="N10" s="51">
        <v>309.11346870512801</v>
      </c>
      <c r="O10" s="51"/>
      <c r="Q10" s="51">
        <v>311.50786756792201</v>
      </c>
      <c r="R10" s="51"/>
    </row>
    <row r="11" spans="1:18" ht="14.4" x14ac:dyDescent="0.3">
      <c r="A11" s="46"/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N11" s="48"/>
      <c r="O11" s="48"/>
      <c r="Q11" s="48"/>
      <c r="R11" s="48"/>
    </row>
    <row r="12" spans="1:18" ht="14.4" x14ac:dyDescent="0.3">
      <c r="A12" s="46"/>
      <c r="B12" s="52" t="s">
        <v>416</v>
      </c>
      <c r="C12" s="52" t="s">
        <v>417</v>
      </c>
      <c r="D12" s="48"/>
      <c r="E12" s="52" t="s">
        <v>418</v>
      </c>
      <c r="F12" s="52" t="s">
        <v>417</v>
      </c>
      <c r="G12" s="48"/>
      <c r="H12" s="52" t="s">
        <v>418</v>
      </c>
      <c r="I12" s="52" t="s">
        <v>417</v>
      </c>
      <c r="J12" s="48"/>
      <c r="K12" s="52" t="s">
        <v>418</v>
      </c>
      <c r="L12" s="52" t="s">
        <v>417</v>
      </c>
      <c r="N12" s="52" t="s">
        <v>418</v>
      </c>
      <c r="O12" s="52" t="s">
        <v>417</v>
      </c>
      <c r="Q12" s="52" t="s">
        <v>418</v>
      </c>
      <c r="R12" s="52" t="s">
        <v>417</v>
      </c>
    </row>
    <row r="13" spans="1:18" ht="14.4" x14ac:dyDescent="0.3">
      <c r="A13" s="49">
        <v>2010</v>
      </c>
      <c r="B13" s="53">
        <v>1460.0000000000002</v>
      </c>
      <c r="C13" s="54">
        <f t="shared" ref="C13:C53" si="0">B13*1.035^(2010-A13)</f>
        <v>1460.0000000000002</v>
      </c>
      <c r="D13" s="50"/>
      <c r="E13" s="53">
        <f>E$18</f>
        <v>123.07227626564</v>
      </c>
      <c r="F13" s="54">
        <f>E13*1.035^(2010-$A13)</f>
        <v>123.07227626564</v>
      </c>
      <c r="G13" s="51"/>
      <c r="H13" s="53">
        <f>H$18</f>
        <v>123.28182193253301</v>
      </c>
      <c r="I13" s="54">
        <f>H13*1.035^(2010-$A13)</f>
        <v>123.28182193253301</v>
      </c>
      <c r="J13" s="51"/>
      <c r="K13" s="53">
        <f>K$18</f>
        <v>123.368767499859</v>
      </c>
      <c r="L13" s="54">
        <f>K13*1.035^(2010-$A13)</f>
        <v>123.368767499859</v>
      </c>
      <c r="N13" s="53">
        <f>N$18</f>
        <v>123.366733809089</v>
      </c>
      <c r="O13" s="54">
        <f>N13*1.035^(2010-$A13)</f>
        <v>123.366733809089</v>
      </c>
      <c r="Q13" s="53">
        <f>Q$18</f>
        <v>123.368692461281</v>
      </c>
      <c r="R13" s="54">
        <f>Q13*1.035^(2010-$A13)</f>
        <v>123.368692461281</v>
      </c>
    </row>
    <row r="14" spans="1:18" ht="14.4" x14ac:dyDescent="0.3">
      <c r="A14" s="49">
        <v>2011</v>
      </c>
      <c r="B14" s="51">
        <v>1470.9215038037235</v>
      </c>
      <c r="C14" s="55">
        <f t="shared" si="0"/>
        <v>1421.1801969118103</v>
      </c>
      <c r="D14" s="50"/>
      <c r="E14" s="56">
        <f t="shared" ref="E14:E17" si="1">E$18</f>
        <v>123.07227626564</v>
      </c>
      <c r="F14" s="55">
        <f t="shared" ref="F14:F53" si="2">E14*1.035^(2010-$A14)</f>
        <v>118.91041185085992</v>
      </c>
      <c r="G14" s="51"/>
      <c r="H14" s="56">
        <f t="shared" ref="H14:H17" si="3">H$18</f>
        <v>123.28182193253301</v>
      </c>
      <c r="I14" s="55">
        <f t="shared" ref="I14:I53" si="4">H14*1.035^(2010-$A14)</f>
        <v>119.11287143239905</v>
      </c>
      <c r="J14" s="51"/>
      <c r="K14" s="56">
        <f t="shared" ref="K14:K17" si="5">K$18</f>
        <v>123.368767499859</v>
      </c>
      <c r="L14" s="55">
        <f t="shared" ref="L14:L53" si="6">K14*1.035^(2010-$A14)</f>
        <v>119.19687681145798</v>
      </c>
      <c r="N14" s="56">
        <f t="shared" ref="N14:N17" si="7">N$18</f>
        <v>123.366733809089</v>
      </c>
      <c r="O14" s="55">
        <f t="shared" ref="O14:O53" si="8">N14*1.035^(2010-$A14)</f>
        <v>119.19491189283963</v>
      </c>
      <c r="Q14" s="56">
        <f t="shared" ref="Q14:Q17" si="9">Q$18</f>
        <v>123.368692461281</v>
      </c>
      <c r="R14" s="55">
        <f t="shared" ref="R14:R53" si="10">Q14*1.035^(2010-$A14)</f>
        <v>119.19680431041644</v>
      </c>
    </row>
    <row r="15" spans="1:18" ht="14.4" x14ac:dyDescent="0.3">
      <c r="A15" s="49">
        <v>2012</v>
      </c>
      <c r="B15" s="51">
        <v>1472.3924253075272</v>
      </c>
      <c r="C15" s="55">
        <f t="shared" si="0"/>
        <v>1374.4940841630166</v>
      </c>
      <c r="D15" s="50"/>
      <c r="E15" s="56">
        <f t="shared" si="1"/>
        <v>123.07227626564</v>
      </c>
      <c r="F15" s="55">
        <f t="shared" si="2"/>
        <v>114.88928681242504</v>
      </c>
      <c r="G15" s="51"/>
      <c r="H15" s="56">
        <f t="shared" si="3"/>
        <v>123.28182193253301</v>
      </c>
      <c r="I15" s="55">
        <f t="shared" si="4"/>
        <v>115.08489993468507</v>
      </c>
      <c r="J15" s="51"/>
      <c r="K15" s="56">
        <f t="shared" si="5"/>
        <v>123.368767499859</v>
      </c>
      <c r="L15" s="55">
        <f t="shared" si="6"/>
        <v>115.16606455213332</v>
      </c>
      <c r="N15" s="56">
        <f t="shared" si="7"/>
        <v>123.366733809089</v>
      </c>
      <c r="O15" s="55">
        <f t="shared" si="8"/>
        <v>115.16416608003829</v>
      </c>
      <c r="Q15" s="56">
        <f t="shared" si="9"/>
        <v>123.368692461281</v>
      </c>
      <c r="R15" s="55">
        <f t="shared" si="10"/>
        <v>115.16599450281781</v>
      </c>
    </row>
    <row r="16" spans="1:18" ht="14.4" x14ac:dyDescent="0.3">
      <c r="A16" s="49">
        <v>2013</v>
      </c>
      <c r="B16" s="51">
        <v>1501.8402738136779</v>
      </c>
      <c r="C16" s="55">
        <f t="shared" si="0"/>
        <v>1354.5738800447123</v>
      </c>
      <c r="D16" s="50"/>
      <c r="E16" s="56">
        <f t="shared" si="1"/>
        <v>123.07227626564</v>
      </c>
      <c r="F16" s="55">
        <f t="shared" si="2"/>
        <v>111.00414184775367</v>
      </c>
      <c r="G16" s="51"/>
      <c r="H16" s="56">
        <f t="shared" si="3"/>
        <v>123.28182193253301</v>
      </c>
      <c r="I16" s="55">
        <f t="shared" si="4"/>
        <v>111.19314003351217</v>
      </c>
      <c r="J16" s="51"/>
      <c r="K16" s="56">
        <f t="shared" si="5"/>
        <v>123.368767499859</v>
      </c>
      <c r="L16" s="55">
        <f t="shared" si="6"/>
        <v>111.27155995375202</v>
      </c>
      <c r="N16" s="56">
        <f t="shared" si="7"/>
        <v>123.366733809089</v>
      </c>
      <c r="O16" s="55">
        <f t="shared" si="8"/>
        <v>111.26972568119642</v>
      </c>
      <c r="Q16" s="56">
        <f t="shared" si="9"/>
        <v>123.368692461281</v>
      </c>
      <c r="R16" s="55">
        <f t="shared" si="10"/>
        <v>111.27149227325394</v>
      </c>
    </row>
    <row r="17" spans="1:18" ht="14.4" x14ac:dyDescent="0.3">
      <c r="A17" s="49">
        <v>2014</v>
      </c>
      <c r="B17" s="51">
        <v>1542.3899612066471</v>
      </c>
      <c r="C17" s="55">
        <f t="shared" si="0"/>
        <v>1344.103743773835</v>
      </c>
      <c r="D17" s="50"/>
      <c r="E17" s="56">
        <f t="shared" si="1"/>
        <v>123.07227626564</v>
      </c>
      <c r="F17" s="55">
        <f t="shared" si="2"/>
        <v>107.25037859686346</v>
      </c>
      <c r="G17" s="51"/>
      <c r="H17" s="56">
        <f t="shared" si="3"/>
        <v>123.28182193253301</v>
      </c>
      <c r="I17" s="55">
        <f t="shared" si="4"/>
        <v>107.43298553962528</v>
      </c>
      <c r="J17" s="51"/>
      <c r="K17" s="56">
        <f t="shared" si="5"/>
        <v>123.368767499859</v>
      </c>
      <c r="L17" s="55">
        <f t="shared" si="6"/>
        <v>107.50875357850437</v>
      </c>
      <c r="N17" s="56">
        <f t="shared" si="7"/>
        <v>123.366733809089</v>
      </c>
      <c r="O17" s="55">
        <f t="shared" si="8"/>
        <v>107.5069813344893</v>
      </c>
      <c r="Q17" s="56">
        <f t="shared" si="9"/>
        <v>123.368692461281</v>
      </c>
      <c r="R17" s="55">
        <f t="shared" si="10"/>
        <v>107.50868818671879</v>
      </c>
    </row>
    <row r="18" spans="1:18" x14ac:dyDescent="0.25">
      <c r="A18" s="49">
        <v>2015</v>
      </c>
      <c r="B18" s="53">
        <v>1588.6616600428463</v>
      </c>
      <c r="C18" s="54">
        <f t="shared" si="0"/>
        <v>1337.6104889729954</v>
      </c>
      <c r="D18" s="57"/>
      <c r="E18" s="53">
        <f>E3</f>
        <v>123.07227626564</v>
      </c>
      <c r="F18" s="54">
        <f t="shared" si="2"/>
        <v>103.6235541998681</v>
      </c>
      <c r="G18" s="53"/>
      <c r="H18" s="53">
        <f>H3</f>
        <v>123.28182193253301</v>
      </c>
      <c r="I18" s="54">
        <f t="shared" si="4"/>
        <v>103.79998602862348</v>
      </c>
      <c r="J18" s="53"/>
      <c r="K18" s="53">
        <f>K3</f>
        <v>123.368767499859</v>
      </c>
      <c r="L18" s="54">
        <f t="shared" si="6"/>
        <v>103.87319186328926</v>
      </c>
      <c r="N18" s="53">
        <f>N3</f>
        <v>123.366733809089</v>
      </c>
      <c r="O18" s="54">
        <f t="shared" si="8"/>
        <v>103.87147955023123</v>
      </c>
      <c r="Q18" s="53">
        <f>Q3</f>
        <v>123.368692461281</v>
      </c>
      <c r="R18" s="54">
        <f t="shared" si="10"/>
        <v>103.87312868282011</v>
      </c>
    </row>
    <row r="19" spans="1:18" ht="14.4" x14ac:dyDescent="0.3">
      <c r="A19" s="49">
        <v>2016</v>
      </c>
      <c r="B19" s="51">
        <v>1636.3215098441319</v>
      </c>
      <c r="C19" s="55">
        <f t="shared" si="0"/>
        <v>1331.1486025528361</v>
      </c>
      <c r="D19" s="50"/>
      <c r="E19" s="51">
        <f>E18+(E$23-E$18)/5</f>
        <v>133.136963273758</v>
      </c>
      <c r="F19" s="55">
        <f t="shared" si="2"/>
        <v>108.30700540437975</v>
      </c>
      <c r="G19" s="51"/>
      <c r="H19" s="51">
        <f>H18+(H$23-H$18)/5</f>
        <v>134.12719632421721</v>
      </c>
      <c r="I19" s="55">
        <f t="shared" si="4"/>
        <v>109.11256062894316</v>
      </c>
      <c r="J19" s="51"/>
      <c r="K19" s="51">
        <f>K18+(K$23-K$18)/5</f>
        <v>134.23107212933542</v>
      </c>
      <c r="L19" s="55">
        <f t="shared" si="6"/>
        <v>109.1970636633348</v>
      </c>
      <c r="N19" s="51">
        <f>N18+(N$23-N$18)/5</f>
        <v>134.22929988268879</v>
      </c>
      <c r="O19" s="55">
        <f t="shared" si="8"/>
        <v>109.1956219395459</v>
      </c>
      <c r="Q19" s="51">
        <f>Q18+(Q$23-Q$18)/5</f>
        <v>134.23149152494921</v>
      </c>
      <c r="R19" s="55">
        <f t="shared" si="10"/>
        <v>109.19740484193684</v>
      </c>
    </row>
    <row r="20" spans="1:18" ht="14.4" x14ac:dyDescent="0.3">
      <c r="A20" s="49">
        <v>2017</v>
      </c>
      <c r="B20" s="51">
        <v>1677.9959334040243</v>
      </c>
      <c r="C20" s="55">
        <f t="shared" si="0"/>
        <v>1318.8896357197709</v>
      </c>
      <c r="D20" s="50"/>
      <c r="E20" s="51">
        <f>E19+(E$23-E$18)/5</f>
        <v>143.201650281876</v>
      </c>
      <c r="F20" s="55">
        <f t="shared" si="2"/>
        <v>112.55520267656001</v>
      </c>
      <c r="G20" s="51"/>
      <c r="H20" s="51">
        <f>H19+(H$23-H$18)/5</f>
        <v>144.97257071590141</v>
      </c>
      <c r="I20" s="55">
        <f t="shared" si="4"/>
        <v>113.94713012979426</v>
      </c>
      <c r="J20" s="51"/>
      <c r="K20" s="51">
        <f>K19+(K$23-K$18)/5</f>
        <v>145.09337675881181</v>
      </c>
      <c r="L20" s="55">
        <f t="shared" si="6"/>
        <v>114.04208258751781</v>
      </c>
      <c r="N20" s="51">
        <f>N19+(N$23-N$18)/5</f>
        <v>145.09186595628859</v>
      </c>
      <c r="O20" s="55">
        <f t="shared" si="8"/>
        <v>114.04089511039118</v>
      </c>
      <c r="Q20" s="51">
        <f>Q19+(Q$23-Q$18)/5</f>
        <v>145.09429058861741</v>
      </c>
      <c r="R20" s="55">
        <f t="shared" si="10"/>
        <v>114.04280084948462</v>
      </c>
    </row>
    <row r="21" spans="1:18" ht="14.4" x14ac:dyDescent="0.3">
      <c r="A21" s="49">
        <v>2018</v>
      </c>
      <c r="B21" s="51">
        <v>1719.0061116099221</v>
      </c>
      <c r="C21" s="55">
        <f t="shared" si="0"/>
        <v>1305.4331063629365</v>
      </c>
      <c r="D21" s="50"/>
      <c r="E21" s="51">
        <f>E20+(E$23-E$18)/5</f>
        <v>153.266337289994</v>
      </c>
      <c r="F21" s="55">
        <f t="shared" si="2"/>
        <v>116.3922277169591</v>
      </c>
      <c r="G21" s="51"/>
      <c r="H21" s="51">
        <f>H20+(H$23-H$18)/5</f>
        <v>155.81794510758562</v>
      </c>
      <c r="I21" s="55">
        <f t="shared" si="4"/>
        <v>118.3299481805699</v>
      </c>
      <c r="J21" s="51"/>
      <c r="K21" s="51">
        <f>K20+(K$23-K$18)/5</f>
        <v>155.95568138828821</v>
      </c>
      <c r="L21" s="55">
        <f t="shared" si="6"/>
        <v>118.4345467038457</v>
      </c>
      <c r="N21" s="51">
        <f>N20+(N$23-N$18)/5</f>
        <v>155.95443202988838</v>
      </c>
      <c r="O21" s="55">
        <f t="shared" si="8"/>
        <v>118.43359792663901</v>
      </c>
      <c r="Q21" s="51">
        <f>Q20+(Q$23-Q$18)/5</f>
        <v>155.95708965228562</v>
      </c>
      <c r="R21" s="55">
        <f t="shared" si="10"/>
        <v>118.43561615579952</v>
      </c>
    </row>
    <row r="22" spans="1:18" ht="14.4" x14ac:dyDescent="0.3">
      <c r="A22" s="49">
        <v>2019</v>
      </c>
      <c r="B22" s="51">
        <v>1760.7553339247702</v>
      </c>
      <c r="C22" s="55">
        <f t="shared" si="0"/>
        <v>1291.9207229486703</v>
      </c>
      <c r="D22" s="50"/>
      <c r="E22" s="51">
        <f>E21+(E$23-E$18)/5</f>
        <v>163.331024298112</v>
      </c>
      <c r="F22" s="55">
        <f t="shared" si="2"/>
        <v>119.8410312469792</v>
      </c>
      <c r="G22" s="51"/>
      <c r="H22" s="51">
        <f>H21+(H$23-H$18)/5</f>
        <v>166.66331949926982</v>
      </c>
      <c r="I22" s="55">
        <f t="shared" si="4"/>
        <v>122.28603944454751</v>
      </c>
      <c r="J22" s="51"/>
      <c r="K22" s="51">
        <f>K21+(K$23-K$18)/5</f>
        <v>166.81798601776461</v>
      </c>
      <c r="L22" s="55">
        <f t="shared" si="6"/>
        <v>122.39952305952788</v>
      </c>
      <c r="N22" s="51">
        <f>N21+(N$23-N$18)/5</f>
        <v>166.81699810348817</v>
      </c>
      <c r="O22" s="55">
        <f t="shared" si="8"/>
        <v>122.3987981962254</v>
      </c>
      <c r="Q22" s="51">
        <f>Q21+(Q$23-Q$18)/5</f>
        <v>166.81988871595382</v>
      </c>
      <c r="R22" s="55">
        <f t="shared" si="10"/>
        <v>122.40091912812004</v>
      </c>
    </row>
    <row r="23" spans="1:18" x14ac:dyDescent="0.25">
      <c r="A23" s="49">
        <v>2020</v>
      </c>
      <c r="B23" s="53">
        <v>1803.0851712940189</v>
      </c>
      <c r="C23" s="54">
        <f t="shared" si="0"/>
        <v>1278.2410006514372</v>
      </c>
      <c r="D23" s="57"/>
      <c r="E23" s="53">
        <f>E4</f>
        <v>173.39571130623</v>
      </c>
      <c r="F23" s="54">
        <f t="shared" si="2"/>
        <v>122.92348196157469</v>
      </c>
      <c r="G23" s="53"/>
      <c r="H23" s="53">
        <f>H4</f>
        <v>177.50869389095399</v>
      </c>
      <c r="I23" s="54">
        <f t="shared" si="4"/>
        <v>125.83925269634618</v>
      </c>
      <c r="J23" s="53"/>
      <c r="K23" s="53">
        <f>K4</f>
        <v>177.68029064724101</v>
      </c>
      <c r="L23" s="54">
        <f t="shared" si="6"/>
        <v>125.96090086524963</v>
      </c>
      <c r="N23" s="53">
        <f>N4</f>
        <v>177.679564177088</v>
      </c>
      <c r="O23" s="54">
        <f t="shared" si="8"/>
        <v>125.96038585689055</v>
      </c>
      <c r="Q23" s="53">
        <f>Q4</f>
        <v>177.682687779622</v>
      </c>
      <c r="R23" s="54">
        <f t="shared" si="10"/>
        <v>125.96260023749346</v>
      </c>
    </row>
    <row r="24" spans="1:18" ht="14.4" x14ac:dyDescent="0.3">
      <c r="A24" s="49">
        <v>2021</v>
      </c>
      <c r="B24" s="51">
        <v>1846.2424407111564</v>
      </c>
      <c r="C24" s="55">
        <f t="shared" si="0"/>
        <v>1264.5758462701328</v>
      </c>
      <c r="D24" s="50"/>
      <c r="E24" s="51">
        <f>E23+(E$28-E$23)/5</f>
        <v>181.66059561503479</v>
      </c>
      <c r="F24" s="55">
        <f t="shared" si="2"/>
        <v>124.4276463200204</v>
      </c>
      <c r="G24" s="51"/>
      <c r="H24" s="51">
        <f>H23+(H$28-H$23)/5</f>
        <v>186.26640660067599</v>
      </c>
      <c r="I24" s="55">
        <f t="shared" si="4"/>
        <v>127.58237681288243</v>
      </c>
      <c r="J24" s="51"/>
      <c r="K24" s="51">
        <f>K23+(K$28-K$23)/5</f>
        <v>186.4514626977172</v>
      </c>
      <c r="L24" s="55">
        <f t="shared" si="6"/>
        <v>127.70913019335026</v>
      </c>
      <c r="N24" s="51">
        <f>N23+(N$28-N$23)/5</f>
        <v>186.4490104732856</v>
      </c>
      <c r="O24" s="55">
        <f t="shared" si="8"/>
        <v>127.70745055273673</v>
      </c>
      <c r="Q24" s="51">
        <f>Q23+(Q$28-Q$23)/5</f>
        <v>186.45301298105679</v>
      </c>
      <c r="R24" s="55">
        <f t="shared" si="10"/>
        <v>127.71019205327877</v>
      </c>
    </row>
    <row r="25" spans="1:18" ht="14.4" x14ac:dyDescent="0.3">
      <c r="A25" s="49">
        <v>2022</v>
      </c>
      <c r="B25" s="51">
        <v>1890.1279741869723</v>
      </c>
      <c r="C25" s="55">
        <f t="shared" si="0"/>
        <v>1250.8551249460043</v>
      </c>
      <c r="D25" s="50"/>
      <c r="E25" s="51">
        <f>E24+(E$28-E$23)/5</f>
        <v>189.92547992383959</v>
      </c>
      <c r="F25" s="55">
        <f t="shared" si="2"/>
        <v>125.68951053314431</v>
      </c>
      <c r="G25" s="51"/>
      <c r="H25" s="51">
        <f>H24+(H$28-H$23)/5</f>
        <v>195.02411931039799</v>
      </c>
      <c r="I25" s="55">
        <f t="shared" si="4"/>
        <v>129.06370492316779</v>
      </c>
      <c r="J25" s="51"/>
      <c r="K25" s="51">
        <f>K24+(K$28-K$23)/5</f>
        <v>195.2226347481934</v>
      </c>
      <c r="L25" s="55">
        <f t="shared" si="6"/>
        <v>129.19507912435336</v>
      </c>
      <c r="N25" s="51">
        <f>N24+(N$28-N$23)/5</f>
        <v>195.2184567694832</v>
      </c>
      <c r="O25" s="55">
        <f t="shared" si="8"/>
        <v>129.19231420782233</v>
      </c>
      <c r="Q25" s="51">
        <f>Q24+(Q$28-Q$23)/5</f>
        <v>195.22333818249157</v>
      </c>
      <c r="R25" s="55">
        <f t="shared" si="10"/>
        <v>129.19554464542333</v>
      </c>
    </row>
    <row r="26" spans="1:18" ht="14.4" x14ac:dyDescent="0.3">
      <c r="A26" s="49">
        <v>2023</v>
      </c>
      <c r="B26" s="51">
        <v>1935.3478013414122</v>
      </c>
      <c r="C26" s="55">
        <f t="shared" si="0"/>
        <v>1237.4694215539459</v>
      </c>
      <c r="D26" s="50"/>
      <c r="E26" s="51">
        <f>E25+(E$28-E$23)/5</f>
        <v>198.19036423264438</v>
      </c>
      <c r="F26" s="55">
        <f t="shared" si="2"/>
        <v>126.72374196232198</v>
      </c>
      <c r="G26" s="51"/>
      <c r="H26" s="51">
        <f>H25+(H$28-H$23)/5</f>
        <v>203.78183202011999</v>
      </c>
      <c r="I26" s="55">
        <f t="shared" si="4"/>
        <v>130.29894968664374</v>
      </c>
      <c r="J26" s="51"/>
      <c r="K26" s="51">
        <f>K25+(K$28-K$23)/5</f>
        <v>203.9938067986696</v>
      </c>
      <c r="L26" s="55">
        <f t="shared" si="6"/>
        <v>130.43448724036614</v>
      </c>
      <c r="N26" s="51">
        <f>N25+(N$28-N$23)/5</f>
        <v>203.9879030656808</v>
      </c>
      <c r="O26" s="55">
        <f t="shared" si="8"/>
        <v>130.43071236897526</v>
      </c>
      <c r="Q26" s="51">
        <f>Q25+(Q$28-Q$23)/5</f>
        <v>203.99366338392636</v>
      </c>
      <c r="R26" s="55">
        <f t="shared" si="10"/>
        <v>130.43439554038372</v>
      </c>
    </row>
    <row r="27" spans="1:18" ht="14.4" x14ac:dyDescent="0.3">
      <c r="A27" s="49">
        <v>2024</v>
      </c>
      <c r="B27" s="51">
        <v>1982.6201787360274</v>
      </c>
      <c r="C27" s="55">
        <f t="shared" si="0"/>
        <v>1224.8266434582004</v>
      </c>
      <c r="D27" s="50"/>
      <c r="E27" s="51">
        <f>E26+(E$28-E$23)/5</f>
        <v>206.45524854144918</v>
      </c>
      <c r="F27" s="55">
        <f t="shared" si="2"/>
        <v>127.54429305595195</v>
      </c>
      <c r="G27" s="51"/>
      <c r="H27" s="51">
        <f>H26+(H$28-H$23)/5</f>
        <v>212.53954472984199</v>
      </c>
      <c r="I27" s="55">
        <f t="shared" si="4"/>
        <v>131.30306044779081</v>
      </c>
      <c r="J27" s="51"/>
      <c r="K27" s="51">
        <f>K26+(K$28-K$23)/5</f>
        <v>212.76497884914579</v>
      </c>
      <c r="L27" s="55">
        <f t="shared" si="6"/>
        <v>131.44232954160375</v>
      </c>
      <c r="N27" s="51">
        <f>N26+(N$28-N$23)/5</f>
        <v>212.7573493618784</v>
      </c>
      <c r="O27" s="55">
        <f t="shared" si="8"/>
        <v>131.4376161833008</v>
      </c>
      <c r="Q27" s="51">
        <f>Q26+(Q$28-Q$23)/5</f>
        <v>212.76398858536115</v>
      </c>
      <c r="R27" s="55">
        <f t="shared" si="10"/>
        <v>131.44171777467002</v>
      </c>
    </row>
    <row r="28" spans="1:18" x14ac:dyDescent="0.25">
      <c r="A28" s="49">
        <v>2025</v>
      </c>
      <c r="B28" s="53">
        <v>2032.2558322149196</v>
      </c>
      <c r="C28" s="54">
        <f t="shared" si="0"/>
        <v>1213.0344408946312</v>
      </c>
      <c r="D28" s="57"/>
      <c r="E28" s="53">
        <f>E5</f>
        <v>214.720132850254</v>
      </c>
      <c r="F28" s="54">
        <f t="shared" si="2"/>
        <v>128.16443292818843</v>
      </c>
      <c r="G28" s="53"/>
      <c r="H28" s="53">
        <f>H5</f>
        <v>221.29725743956399</v>
      </c>
      <c r="I28" s="54">
        <f t="shared" si="4"/>
        <v>132.09025689307407</v>
      </c>
      <c r="J28" s="53"/>
      <c r="K28" s="53">
        <f>K5</f>
        <v>221.53615089962199</v>
      </c>
      <c r="L28" s="54">
        <f t="shared" si="6"/>
        <v>132.2328501582335</v>
      </c>
      <c r="N28" s="53">
        <f>N5</f>
        <v>221.526795658076</v>
      </c>
      <c r="O28" s="54">
        <f t="shared" si="8"/>
        <v>132.22726610231973</v>
      </c>
      <c r="Q28" s="53">
        <f>Q5</f>
        <v>221.53431378679599</v>
      </c>
      <c r="R28" s="54">
        <f t="shared" si="10"/>
        <v>132.23175360282232</v>
      </c>
    </row>
    <row r="29" spans="1:18" ht="14.4" x14ac:dyDescent="0.3">
      <c r="A29" s="49">
        <v>2026</v>
      </c>
      <c r="B29" s="51">
        <v>2083.2869971698078</v>
      </c>
      <c r="C29" s="55">
        <f t="shared" si="0"/>
        <v>1201.4439270663759</v>
      </c>
      <c r="D29" s="50"/>
      <c r="E29" s="51">
        <f>E28+(E$33-E$28)/5</f>
        <v>217.3639103615472</v>
      </c>
      <c r="F29" s="55">
        <f t="shared" si="2"/>
        <v>125.35505209894741</v>
      </c>
      <c r="G29" s="51"/>
      <c r="H29" s="51">
        <f>H28+(H$33-H$28)/5</f>
        <v>224.45332275874159</v>
      </c>
      <c r="I29" s="55">
        <f t="shared" si="4"/>
        <v>129.44355813899352</v>
      </c>
      <c r="J29" s="51"/>
      <c r="K29" s="51">
        <f>K28+(K$33-K$28)/5</f>
        <v>224.68048501225678</v>
      </c>
      <c r="L29" s="55">
        <f t="shared" si="6"/>
        <v>129.5745639535142</v>
      </c>
      <c r="N29" s="51">
        <f>N28+(N$33-N$28)/5</f>
        <v>224.67736007417801</v>
      </c>
      <c r="O29" s="55">
        <f t="shared" si="8"/>
        <v>129.57276178325043</v>
      </c>
      <c r="Q29" s="51">
        <f>Q28+(Q$33-Q$28)/5</f>
        <v>224.6788931092392</v>
      </c>
      <c r="R29" s="55">
        <f t="shared" si="10"/>
        <v>129.57364589363308</v>
      </c>
    </row>
    <row r="30" spans="1:18" ht="14.4" x14ac:dyDescent="0.3">
      <c r="A30" s="49">
        <v>2027</v>
      </c>
      <c r="B30" s="51">
        <v>2135.536278350517</v>
      </c>
      <c r="C30" s="55">
        <f t="shared" si="0"/>
        <v>1189.9288854165595</v>
      </c>
      <c r="D30" s="50"/>
      <c r="E30" s="51">
        <f>E29+(E$33-E$28)/5</f>
        <v>220.00768787284039</v>
      </c>
      <c r="F30" s="55">
        <f t="shared" si="2"/>
        <v>122.58911518740949</v>
      </c>
      <c r="G30" s="51"/>
      <c r="H30" s="51">
        <f>H29+(H$33-H$28)/5</f>
        <v>227.60938807791919</v>
      </c>
      <c r="I30" s="55">
        <f t="shared" si="4"/>
        <v>126.824811271808</v>
      </c>
      <c r="J30" s="51"/>
      <c r="K30" s="51">
        <f>K29+(K$33-K$28)/5</f>
        <v>227.82481912489158</v>
      </c>
      <c r="L30" s="55">
        <f t="shared" si="6"/>
        <v>126.94485026538857</v>
      </c>
      <c r="N30" s="51">
        <f>N29+(N$33-N$28)/5</f>
        <v>227.82792449028003</v>
      </c>
      <c r="O30" s="55">
        <f t="shared" si="8"/>
        <v>126.94658058671953</v>
      </c>
      <c r="Q30" s="51">
        <f>Q29+(Q$33-Q$28)/5</f>
        <v>227.8234724316824</v>
      </c>
      <c r="R30" s="55">
        <f t="shared" si="10"/>
        <v>126.94409988284266</v>
      </c>
    </row>
    <row r="31" spans="1:18" ht="14.4" x14ac:dyDescent="0.3">
      <c r="A31" s="49">
        <v>2028</v>
      </c>
      <c r="B31" s="51">
        <v>2188.7580307429503</v>
      </c>
      <c r="C31" s="55">
        <f t="shared" si="0"/>
        <v>1178.3422676306809</v>
      </c>
      <c r="D31" s="50"/>
      <c r="E31" s="51">
        <f>E30+(E$33-E$28)/5</f>
        <v>222.65146538413359</v>
      </c>
      <c r="F31" s="55">
        <f t="shared" si="2"/>
        <v>119.86689662674996</v>
      </c>
      <c r="G31" s="51"/>
      <c r="H31" s="51">
        <f>H30+(H$33-H$28)/5</f>
        <v>230.76545339709679</v>
      </c>
      <c r="I31" s="55">
        <f t="shared" si="4"/>
        <v>124.23515245970644</v>
      </c>
      <c r="J31" s="51"/>
      <c r="K31" s="51">
        <f>K30+(K$33-K$28)/5</f>
        <v>230.96915323752637</v>
      </c>
      <c r="L31" s="55">
        <f t="shared" si="6"/>
        <v>124.34481653792632</v>
      </c>
      <c r="N31" s="51">
        <f>N30+(N$33-N$28)/5</f>
        <v>230.97848890638204</v>
      </c>
      <c r="O31" s="55">
        <f t="shared" si="8"/>
        <v>124.34984249924992</v>
      </c>
      <c r="Q31" s="51">
        <f>Q30+(Q$33-Q$28)/5</f>
        <v>230.96805175412561</v>
      </c>
      <c r="R31" s="55">
        <f t="shared" si="10"/>
        <v>124.3442235420675</v>
      </c>
    </row>
    <row r="32" spans="1:18" ht="14.4" x14ac:dyDescent="0.3">
      <c r="A32" s="49">
        <v>2029</v>
      </c>
      <c r="B32" s="51">
        <v>2242.7872931734196</v>
      </c>
      <c r="C32" s="55">
        <f t="shared" si="0"/>
        <v>1166.5985728713156</v>
      </c>
      <c r="D32" s="50"/>
      <c r="E32" s="51">
        <f>E31+(E$33-E$28)/5</f>
        <v>225.29524289542678</v>
      </c>
      <c r="F32" s="55">
        <f t="shared" si="2"/>
        <v>117.18860260912781</v>
      </c>
      <c r="G32" s="51"/>
      <c r="H32" s="51">
        <f>H31+(H$33-H$28)/5</f>
        <v>233.92151871627439</v>
      </c>
      <c r="I32" s="55">
        <f t="shared" si="4"/>
        <v>121.67560906418758</v>
      </c>
      <c r="J32" s="51"/>
      <c r="K32" s="51">
        <f>K31+(K$33-K$28)/5</f>
        <v>234.11348735016117</v>
      </c>
      <c r="L32" s="55">
        <f t="shared" si="6"/>
        <v>121.77546264147956</v>
      </c>
      <c r="N32" s="51">
        <f>N31+(N$33-N$28)/5</f>
        <v>234.12905332248405</v>
      </c>
      <c r="O32" s="55">
        <f t="shared" si="8"/>
        <v>121.78355937055971</v>
      </c>
      <c r="Q32" s="51">
        <f>Q31+(Q$33-Q$28)/5</f>
        <v>234.11263107656882</v>
      </c>
      <c r="R32" s="55">
        <f t="shared" si="10"/>
        <v>121.77501724589797</v>
      </c>
    </row>
    <row r="33" spans="1:18" ht="14.4" x14ac:dyDescent="0.3">
      <c r="A33" s="49">
        <v>2030</v>
      </c>
      <c r="B33" s="58">
        <v>2297.8828434671223</v>
      </c>
      <c r="C33" s="59">
        <f t="shared" si="0"/>
        <v>1154.8375235474164</v>
      </c>
      <c r="D33" s="51"/>
      <c r="E33" s="58">
        <f>E6</f>
        <v>227.93902040672</v>
      </c>
      <c r="F33" s="59">
        <f t="shared" si="2"/>
        <v>114.55437538719185</v>
      </c>
      <c r="G33" s="51"/>
      <c r="H33" s="58">
        <f>H6</f>
        <v>237.07758403545199</v>
      </c>
      <c r="I33" s="59">
        <f t="shared" si="4"/>
        <v>119.14710569970065</v>
      </c>
      <c r="J33" s="51"/>
      <c r="K33" s="58">
        <f>K6</f>
        <v>237.25782146279599</v>
      </c>
      <c r="L33" s="59">
        <f t="shared" si="6"/>
        <v>119.23768688178147</v>
      </c>
      <c r="N33" s="58">
        <f>N6</f>
        <v>237.27961773858601</v>
      </c>
      <c r="O33" s="59">
        <f t="shared" si="8"/>
        <v>119.2486409464012</v>
      </c>
      <c r="Q33" s="58">
        <f>Q6</f>
        <v>237.257210399012</v>
      </c>
      <c r="R33" s="59">
        <f t="shared" si="10"/>
        <v>119.23737978197042</v>
      </c>
    </row>
    <row r="34" spans="1:18" ht="14.4" x14ac:dyDescent="0.3">
      <c r="A34" s="49">
        <v>2031</v>
      </c>
      <c r="B34" s="51">
        <v>2355.0372640330861</v>
      </c>
      <c r="C34" s="55">
        <f t="shared" si="0"/>
        <v>1143.5375705008018</v>
      </c>
      <c r="D34" s="50"/>
      <c r="E34" s="51">
        <f>E33+(E$38-E$33)/5</f>
        <v>229.62067568018261</v>
      </c>
      <c r="F34" s="55">
        <f t="shared" si="2"/>
        <v>111.49711879904233</v>
      </c>
      <c r="G34" s="51"/>
      <c r="H34" s="51">
        <f>H33+(H$38-H$33)/5</f>
        <v>239.77434289179661</v>
      </c>
      <c r="I34" s="55">
        <f t="shared" si="4"/>
        <v>116.42744415404681</v>
      </c>
      <c r="J34" s="51"/>
      <c r="K34" s="51">
        <f>K33+(K$38-K$33)/5</f>
        <v>239.7781462797806</v>
      </c>
      <c r="L34" s="55">
        <f t="shared" si="6"/>
        <v>116.42929096858401</v>
      </c>
      <c r="N34" s="51">
        <f>N33+(N$38-N$33)/5</f>
        <v>239.76106027401602</v>
      </c>
      <c r="O34" s="55">
        <f t="shared" si="8"/>
        <v>116.42099450133911</v>
      </c>
      <c r="Q34" s="51">
        <f>Q33+(Q$38-Q$33)/5</f>
        <v>239.80024538433139</v>
      </c>
      <c r="R34" s="55">
        <f t="shared" si="10"/>
        <v>116.44002165073253</v>
      </c>
    </row>
    <row r="35" spans="1:18" ht="14.4" x14ac:dyDescent="0.3">
      <c r="A35" s="49">
        <v>2032</v>
      </c>
      <c r="B35" s="51">
        <v>2413.6132661211523</v>
      </c>
      <c r="C35" s="55">
        <f t="shared" si="0"/>
        <v>1132.348186201956</v>
      </c>
      <c r="D35" s="50"/>
      <c r="E35" s="51">
        <f>E34+(E$38-E$33)/5</f>
        <v>231.30233095364522</v>
      </c>
      <c r="F35" s="55">
        <f t="shared" si="2"/>
        <v>108.51563446225184</v>
      </c>
      <c r="G35" s="51"/>
      <c r="H35" s="51">
        <f>H34+(H$38-H$33)/5</f>
        <v>242.47110174814122</v>
      </c>
      <c r="I35" s="55">
        <f t="shared" si="4"/>
        <v>113.75547032525959</v>
      </c>
      <c r="J35" s="51"/>
      <c r="K35" s="51">
        <f>K34+(K$38-K$33)/5</f>
        <v>242.29847109676521</v>
      </c>
      <c r="L35" s="55">
        <f t="shared" si="6"/>
        <v>113.67448054627872</v>
      </c>
      <c r="N35" s="51">
        <f>N34+(N$38-N$33)/5</f>
        <v>242.24250280944602</v>
      </c>
      <c r="O35" s="55">
        <f t="shared" si="8"/>
        <v>113.64822298898058</v>
      </c>
      <c r="Q35" s="51">
        <f>Q34+(Q$38-Q$33)/5</f>
        <v>242.34328036965078</v>
      </c>
      <c r="R35" s="55">
        <f t="shared" si="10"/>
        <v>113.6955028449167</v>
      </c>
    </row>
    <row r="36" spans="1:18" ht="14.4" x14ac:dyDescent="0.3">
      <c r="A36" s="49">
        <v>2033</v>
      </c>
      <c r="B36" s="51">
        <v>2473.6462082216008</v>
      </c>
      <c r="C36" s="55">
        <f t="shared" si="0"/>
        <v>1121.2682887483325</v>
      </c>
      <c r="D36" s="50"/>
      <c r="E36" s="51">
        <f>E35+(E$38-E$33)/5</f>
        <v>232.98398622710783</v>
      </c>
      <c r="F36" s="55">
        <f t="shared" si="2"/>
        <v>105.60829381112183</v>
      </c>
      <c r="G36" s="51"/>
      <c r="H36" s="51">
        <f>H35+(H$38-H$33)/5</f>
        <v>245.16786060448584</v>
      </c>
      <c r="I36" s="55">
        <f t="shared" si="4"/>
        <v>111.1310690277398</v>
      </c>
      <c r="J36" s="51"/>
      <c r="K36" s="51">
        <f>K35+(K$38-K$33)/5</f>
        <v>244.81879591374982</v>
      </c>
      <c r="L36" s="55">
        <f t="shared" si="6"/>
        <v>110.97284301823886</v>
      </c>
      <c r="N36" s="51">
        <f>N35+(N$38-N$33)/5</f>
        <v>244.72394534487603</v>
      </c>
      <c r="O36" s="55">
        <f t="shared" si="8"/>
        <v>110.92984861803141</v>
      </c>
      <c r="Q36" s="51">
        <f>Q35+(Q$38-Q$33)/5</f>
        <v>244.88631535497018</v>
      </c>
      <c r="R36" s="55">
        <f t="shared" si="10"/>
        <v>111.00344861093144</v>
      </c>
    </row>
    <row r="37" spans="1:18" ht="14.4" x14ac:dyDescent="0.3">
      <c r="A37" s="49">
        <v>2034</v>
      </c>
      <c r="B37" s="51">
        <v>2535.1723282838311</v>
      </c>
      <c r="C37" s="55">
        <f t="shared" si="0"/>
        <v>1110.2968068236769</v>
      </c>
      <c r="D37" s="50"/>
      <c r="E37" s="51">
        <f>E36+(E$38-E$33)/5</f>
        <v>234.66564150057044</v>
      </c>
      <c r="F37" s="55">
        <f t="shared" si="2"/>
        <v>102.77349177508961</v>
      </c>
      <c r="G37" s="51"/>
      <c r="H37" s="51">
        <f>H36+(H$38-H$33)/5</f>
        <v>247.86461946083045</v>
      </c>
      <c r="I37" s="55">
        <f t="shared" si="4"/>
        <v>108.55407833290094</v>
      </c>
      <c r="J37" s="51"/>
      <c r="K37" s="51">
        <f>K36+(K$38-K$33)/5</f>
        <v>247.33912073073444</v>
      </c>
      <c r="L37" s="55">
        <f t="shared" si="6"/>
        <v>108.32393241520293</v>
      </c>
      <c r="N37" s="51">
        <f>N36+(N$38-N$33)/5</f>
        <v>247.20538788030603</v>
      </c>
      <c r="O37" s="55">
        <f t="shared" si="8"/>
        <v>108.26536315932177</v>
      </c>
      <c r="Q37" s="51">
        <f>Q36+(Q$38-Q$33)/5</f>
        <v>247.42935034028957</v>
      </c>
      <c r="R37" s="55">
        <f t="shared" si="10"/>
        <v>108.36344911639611</v>
      </c>
    </row>
    <row r="38" spans="1:18" x14ac:dyDescent="0.25">
      <c r="A38" s="49">
        <v>2035</v>
      </c>
      <c r="B38" s="53">
        <v>2598.2287655908353</v>
      </c>
      <c r="C38" s="54">
        <f t="shared" si="0"/>
        <v>1099.4326795944417</v>
      </c>
      <c r="D38" s="57"/>
      <c r="E38" s="53">
        <f>E7</f>
        <v>236.347296774033</v>
      </c>
      <c r="F38" s="54">
        <f t="shared" si="2"/>
        <v>100.00964705203261</v>
      </c>
      <c r="G38" s="53"/>
      <c r="H38" s="53">
        <f>H7</f>
        <v>250.56137831717501</v>
      </c>
      <c r="I38" s="54">
        <f t="shared" si="4"/>
        <v>106.02429286225127</v>
      </c>
      <c r="J38" s="53"/>
      <c r="K38" s="53">
        <f>K7</f>
        <v>249.85944554771899</v>
      </c>
      <c r="L38" s="54">
        <f t="shared" si="6"/>
        <v>105.727272124186</v>
      </c>
      <c r="N38" s="53">
        <f>N7</f>
        <v>249.68683041573601</v>
      </c>
      <c r="O38" s="54">
        <f t="shared" si="8"/>
        <v>105.65423055078497</v>
      </c>
      <c r="Q38" s="53">
        <f>Q7</f>
        <v>249.972385325609</v>
      </c>
      <c r="R38" s="54">
        <f t="shared" si="10"/>
        <v>105.77506225116899</v>
      </c>
    </row>
    <row r="39" spans="1:18" ht="14.4" x14ac:dyDescent="0.3">
      <c r="A39" s="49">
        <v>2036</v>
      </c>
      <c r="B39" s="51">
        <v>2662.8535831777494</v>
      </c>
      <c r="C39" s="55">
        <f t="shared" si="0"/>
        <v>1088.674856607214</v>
      </c>
      <c r="D39" s="50"/>
      <c r="E39" s="51">
        <f>E38+(E$43-E$38)/5</f>
        <v>238.69503465321341</v>
      </c>
      <c r="F39" s="55">
        <f t="shared" si="2"/>
        <v>97.5875219972975</v>
      </c>
      <c r="G39" s="51"/>
      <c r="H39" s="51">
        <f>H38+(H$43-H$38)/5</f>
        <v>254.19492802055481</v>
      </c>
      <c r="I39" s="55">
        <f t="shared" si="4"/>
        <v>103.92446229912974</v>
      </c>
      <c r="J39" s="51"/>
      <c r="K39" s="51">
        <f>K38+(K$43-K$38)/5</f>
        <v>253.23950473525039</v>
      </c>
      <c r="L39" s="55">
        <f t="shared" si="6"/>
        <v>103.5338492685452</v>
      </c>
      <c r="N39" s="51">
        <f>N38+(N$43-N$38)/5</f>
        <v>253.02350492671141</v>
      </c>
      <c r="O39" s="55">
        <f t="shared" si="8"/>
        <v>103.44554040993056</v>
      </c>
      <c r="Q39" s="51">
        <f>Q38+(Q$43-Q$38)/5</f>
        <v>253.36818411026979</v>
      </c>
      <c r="R39" s="55">
        <f t="shared" si="10"/>
        <v>103.58645824450714</v>
      </c>
    </row>
    <row r="40" spans="1:18" ht="14.4" x14ac:dyDescent="0.3">
      <c r="A40" s="49">
        <v>2037</v>
      </c>
      <c r="B40" s="51">
        <v>2729.0857908080079</v>
      </c>
      <c r="C40" s="55">
        <f t="shared" si="0"/>
        <v>1078.022297687148</v>
      </c>
      <c r="D40" s="50"/>
      <c r="E40" s="51">
        <f>E39+(E$43-E$38)/5</f>
        <v>241.04277253239383</v>
      </c>
      <c r="F40" s="55">
        <f t="shared" si="2"/>
        <v>95.214846070968477</v>
      </c>
      <c r="G40" s="51"/>
      <c r="H40" s="51">
        <f>H39+(H$43-H$38)/5</f>
        <v>257.82847772393461</v>
      </c>
      <c r="I40" s="55">
        <f t="shared" si="4"/>
        <v>101.84540511745648</v>
      </c>
      <c r="J40" s="51"/>
      <c r="K40" s="51">
        <f>K39+(K$43-K$38)/5</f>
        <v>256.61956392278182</v>
      </c>
      <c r="L40" s="55">
        <f t="shared" si="6"/>
        <v>101.36786936610196</v>
      </c>
      <c r="N40" s="51">
        <f>N39+(N$43-N$38)/5</f>
        <v>256.36017943768678</v>
      </c>
      <c r="O40" s="55">
        <f t="shared" si="8"/>
        <v>101.26540931902379</v>
      </c>
      <c r="Q40" s="51">
        <f>Q39+(Q$43-Q$38)/5</f>
        <v>256.76398289493056</v>
      </c>
      <c r="R40" s="55">
        <f t="shared" si="10"/>
        <v>101.42491662812273</v>
      </c>
    </row>
    <row r="41" spans="1:18" ht="14.4" x14ac:dyDescent="0.3">
      <c r="A41" s="49">
        <v>2038</v>
      </c>
      <c r="B41" s="51">
        <v>2796.9653685209814</v>
      </c>
      <c r="C41" s="55">
        <f t="shared" si="0"/>
        <v>1067.4739728373893</v>
      </c>
      <c r="D41" s="50"/>
      <c r="E41" s="51">
        <f>E40+(E$43-E$38)/5</f>
        <v>243.39051041157424</v>
      </c>
      <c r="F41" s="55">
        <f t="shared" si="2"/>
        <v>92.891044710128369</v>
      </c>
      <c r="G41" s="51"/>
      <c r="H41" s="51">
        <f>H40+(H$43-H$38)/5</f>
        <v>261.46202742731441</v>
      </c>
      <c r="I41" s="55">
        <f t="shared" si="4"/>
        <v>99.78811761675199</v>
      </c>
      <c r="J41" s="51"/>
      <c r="K41" s="51">
        <f>K40+(K$43-K$38)/5</f>
        <v>259.99962311031322</v>
      </c>
      <c r="L41" s="55">
        <f t="shared" si="6"/>
        <v>99.229984661752525</v>
      </c>
      <c r="N41" s="51">
        <f>N40+(N$43-N$38)/5</f>
        <v>259.69685394866218</v>
      </c>
      <c r="O41" s="55">
        <f t="shared" si="8"/>
        <v>99.114431497069901</v>
      </c>
      <c r="Q41" s="51">
        <f>Q40+(Q$43-Q$38)/5</f>
        <v>260.15978167959133</v>
      </c>
      <c r="R41" s="55">
        <f t="shared" si="10"/>
        <v>99.291109874869363</v>
      </c>
    </row>
    <row r="42" spans="1:18" ht="14.4" x14ac:dyDescent="0.3">
      <c r="A42" s="49">
        <v>2039</v>
      </c>
      <c r="B42" s="51">
        <v>2866.5332907653037</v>
      </c>
      <c r="C42" s="55">
        <f t="shared" si="0"/>
        <v>1057.0288621394857</v>
      </c>
      <c r="D42" s="50"/>
      <c r="E42" s="51">
        <f>E41+(E$43-E$38)/5</f>
        <v>245.73824829075465</v>
      </c>
      <c r="F42" s="55">
        <f t="shared" si="2"/>
        <v>90.61552566360686</v>
      </c>
      <c r="G42" s="51"/>
      <c r="H42" s="51">
        <f>H41+(H$43-H$38)/5</f>
        <v>265.09557713069421</v>
      </c>
      <c r="I42" s="55">
        <f t="shared" si="4"/>
        <v>97.753504958547623</v>
      </c>
      <c r="J42" s="51"/>
      <c r="K42" s="51">
        <f>K41+(K$43-K$38)/5</f>
        <v>263.37968229784462</v>
      </c>
      <c r="L42" s="55">
        <f t="shared" si="6"/>
        <v>97.120771904805977</v>
      </c>
      <c r="N42" s="51">
        <f>N41+(N$43-N$38)/5</f>
        <v>263.03352845963758</v>
      </c>
      <c r="O42" s="55">
        <f t="shared" si="8"/>
        <v>96.993128315630187</v>
      </c>
      <c r="Q42" s="51">
        <f>Q41+(Q$43-Q$38)/5</f>
        <v>263.5555804642521</v>
      </c>
      <c r="R42" s="55">
        <f t="shared" si="10"/>
        <v>97.185634029131947</v>
      </c>
    </row>
    <row r="43" spans="1:18" x14ac:dyDescent="0.25">
      <c r="A43" s="49">
        <v>2040</v>
      </c>
      <c r="B43" s="53">
        <v>2937.8315511324572</v>
      </c>
      <c r="C43" s="54">
        <f t="shared" si="0"/>
        <v>1046.6859556547683</v>
      </c>
      <c r="D43" s="57"/>
      <c r="E43" s="53">
        <f>E8</f>
        <v>248.08598616993501</v>
      </c>
      <c r="F43" s="54">
        <f t="shared" si="2"/>
        <v>88.387680845329214</v>
      </c>
      <c r="G43" s="53"/>
      <c r="H43" s="53">
        <f>H8</f>
        <v>268.72912683407401</v>
      </c>
      <c r="I43" s="54">
        <f t="shared" si="4"/>
        <v>95.742386190988412</v>
      </c>
      <c r="J43" s="53"/>
      <c r="K43" s="53">
        <f>K8</f>
        <v>266.75974148537603</v>
      </c>
      <c r="L43" s="54">
        <f t="shared" si="6"/>
        <v>95.040736709090837</v>
      </c>
      <c r="N43" s="53">
        <f>N8</f>
        <v>266.37020297061298</v>
      </c>
      <c r="O43" s="54">
        <f t="shared" si="8"/>
        <v>94.90195254618267</v>
      </c>
      <c r="Q43" s="53">
        <f>Q8</f>
        <v>266.95137924891299</v>
      </c>
      <c r="R43" s="54">
        <f t="shared" si="10"/>
        <v>95.109013106895162</v>
      </c>
    </row>
    <row r="44" spans="1:18" ht="14.4" x14ac:dyDescent="0.3">
      <c r="A44" s="49">
        <v>2041</v>
      </c>
      <c r="B44" s="51">
        <v>3010.9031877055522</v>
      </c>
      <c r="C44" s="55">
        <f t="shared" si="0"/>
        <v>1036.4442533267052</v>
      </c>
      <c r="D44" s="50"/>
      <c r="E44" s="51">
        <f>E43+(E$48-E$43)/5</f>
        <v>250.222800347689</v>
      </c>
      <c r="F44" s="55">
        <f t="shared" si="2"/>
        <v>86.134281743315825</v>
      </c>
      <c r="G44" s="51"/>
      <c r="H44" s="51">
        <f>H43+(H$48-H$43)/5</f>
        <v>272.49115585736581</v>
      </c>
      <c r="I44" s="55">
        <f t="shared" si="4"/>
        <v>93.799725518885552</v>
      </c>
      <c r="J44" s="51"/>
      <c r="K44" s="51">
        <f>K43+(K$48-K$43)/5</f>
        <v>270.13041946361864</v>
      </c>
      <c r="L44" s="55">
        <f t="shared" si="6"/>
        <v>92.987088407566475</v>
      </c>
      <c r="N44" s="51">
        <f>N43+(N$48-N$43)/5</f>
        <v>269.67512725490917</v>
      </c>
      <c r="O44" s="55">
        <f t="shared" si="8"/>
        <v>92.830363011934949</v>
      </c>
      <c r="Q44" s="51">
        <f>Q43+(Q$48-Q$43)/5</f>
        <v>270.33151530685939</v>
      </c>
      <c r="R44" s="55">
        <f t="shared" si="10"/>
        <v>93.056311699748647</v>
      </c>
    </row>
    <row r="45" spans="1:18" ht="14.4" x14ac:dyDescent="0.3">
      <c r="A45" s="49">
        <v>2042</v>
      </c>
      <c r="B45" s="51">
        <v>3085.792309038593</v>
      </c>
      <c r="C45" s="55">
        <f t="shared" si="0"/>
        <v>1026.3027648842017</v>
      </c>
      <c r="D45" s="50"/>
      <c r="E45" s="51">
        <f>E44+(E$48-E$43)/5</f>
        <v>252.35961452544299</v>
      </c>
      <c r="F45" s="55">
        <f t="shared" si="2"/>
        <v>83.932210659137482</v>
      </c>
      <c r="G45" s="51"/>
      <c r="H45" s="51">
        <f>H44+(H$48-H$43)/5</f>
        <v>276.25318488065761</v>
      </c>
      <c r="I45" s="55">
        <f t="shared" si="4"/>
        <v>91.878966261154019</v>
      </c>
      <c r="J45" s="51"/>
      <c r="K45" s="51">
        <f>K44+(K$48-K$43)/5</f>
        <v>273.50109744186125</v>
      </c>
      <c r="L45" s="55">
        <f t="shared" si="6"/>
        <v>90.963650301824345</v>
      </c>
      <c r="N45" s="51">
        <f>N44+(N$48-N$43)/5</f>
        <v>272.98005153920536</v>
      </c>
      <c r="O45" s="55">
        <f t="shared" si="8"/>
        <v>90.790355796889258</v>
      </c>
      <c r="Q45" s="51">
        <f>Q44+(Q$48-Q$43)/5</f>
        <v>273.71165136480579</v>
      </c>
      <c r="R45" s="55">
        <f t="shared" si="10"/>
        <v>91.033678369702486</v>
      </c>
    </row>
    <row r="46" spans="1:18" ht="14.4" x14ac:dyDescent="0.3">
      <c r="A46" s="49">
        <v>2043</v>
      </c>
      <c r="B46" s="51">
        <v>3162.5441207819185</v>
      </c>
      <c r="C46" s="55">
        <f t="shared" si="0"/>
        <v>1016.2605097458522</v>
      </c>
      <c r="D46" s="50"/>
      <c r="E46" s="51">
        <f>E45+(E$48-E$43)/5</f>
        <v>254.49642870319698</v>
      </c>
      <c r="F46" s="55">
        <f t="shared" si="2"/>
        <v>81.780573008563806</v>
      </c>
      <c r="G46" s="51"/>
      <c r="H46" s="51">
        <f>H45+(H$48-H$43)/5</f>
        <v>280.01521390394942</v>
      </c>
      <c r="I46" s="55">
        <f t="shared" si="4"/>
        <v>89.980848693508122</v>
      </c>
      <c r="J46" s="51"/>
      <c r="K46" s="51">
        <f>K45+(K$48-K$43)/5</f>
        <v>276.87177542010386</v>
      </c>
      <c r="L46" s="55">
        <f t="shared" si="6"/>
        <v>88.970727640981025</v>
      </c>
      <c r="N46" s="51">
        <f>N45+(N$48-N$43)/5</f>
        <v>276.28497582350155</v>
      </c>
      <c r="O46" s="55">
        <f t="shared" si="8"/>
        <v>88.782163866252006</v>
      </c>
      <c r="Q46" s="51">
        <f>Q45+(Q$48-Q$43)/5</f>
        <v>277.09178742275219</v>
      </c>
      <c r="R46" s="55">
        <f t="shared" si="10"/>
        <v>89.041426894943157</v>
      </c>
    </row>
    <row r="47" spans="1:18" ht="14.4" x14ac:dyDescent="0.3">
      <c r="A47" s="49">
        <v>2044</v>
      </c>
      <c r="B47" s="51">
        <v>3241.2049529698893</v>
      </c>
      <c r="C47" s="55">
        <f t="shared" si="0"/>
        <v>1006.3165169251292</v>
      </c>
      <c r="D47" s="50"/>
      <c r="E47" s="51">
        <f>E46+(E$48-E$43)/5</f>
        <v>256.633242880951</v>
      </c>
      <c r="F47" s="55">
        <f t="shared" si="2"/>
        <v>79.678476014459704</v>
      </c>
      <c r="G47" s="51"/>
      <c r="H47" s="51">
        <f>H46+(H$48-H$43)/5</f>
        <v>283.77724292724122</v>
      </c>
      <c r="I47" s="55">
        <f t="shared" si="4"/>
        <v>88.106037979330026</v>
      </c>
      <c r="J47" s="51"/>
      <c r="K47" s="51">
        <f>K46+(K$48-K$43)/5</f>
        <v>280.24245339834647</v>
      </c>
      <c r="L47" s="55">
        <f t="shared" si="6"/>
        <v>87.008570482397616</v>
      </c>
      <c r="N47" s="51">
        <f>N46+(N$48-N$43)/5</f>
        <v>279.58990010779775</v>
      </c>
      <c r="O47" s="55">
        <f t="shared" si="8"/>
        <v>86.805968313148398</v>
      </c>
      <c r="Q47" s="51">
        <f>Q46+(Q$48-Q$43)/5</f>
        <v>280.47192348069859</v>
      </c>
      <c r="R47" s="55">
        <f t="shared" si="10"/>
        <v>87.079815447576237</v>
      </c>
    </row>
    <row r="48" spans="1:18" x14ac:dyDescent="0.25">
      <c r="A48" s="49">
        <v>2045</v>
      </c>
      <c r="B48" s="53">
        <v>3321.8222879872887</v>
      </c>
      <c r="C48" s="54">
        <f t="shared" si="0"/>
        <v>996.46982493649614</v>
      </c>
      <c r="D48" s="57"/>
      <c r="E48" s="53">
        <f>E9</f>
        <v>258.77005705870499</v>
      </c>
      <c r="F48" s="54">
        <f t="shared" si="2"/>
        <v>77.625029607568692</v>
      </c>
      <c r="G48" s="53"/>
      <c r="H48" s="53">
        <f>H9</f>
        <v>287.53927195053302</v>
      </c>
      <c r="I48" s="54">
        <f t="shared" si="4"/>
        <v>86.255128403187953</v>
      </c>
      <c r="J48" s="53"/>
      <c r="K48" s="53">
        <f>K9</f>
        <v>283.61313137658902</v>
      </c>
      <c r="L48" s="54">
        <f t="shared" si="6"/>
        <v>85.077377075387531</v>
      </c>
      <c r="N48" s="53">
        <f>N9</f>
        <v>282.89482439209399</v>
      </c>
      <c r="O48" s="54">
        <f t="shared" si="8"/>
        <v>84.861901600471597</v>
      </c>
      <c r="Q48" s="53">
        <f>Q9</f>
        <v>283.85205953864499</v>
      </c>
      <c r="R48" s="54">
        <f t="shared" si="10"/>
        <v>85.149049995602837</v>
      </c>
    </row>
    <row r="49" spans="1:18" ht="14.4" x14ac:dyDescent="0.3">
      <c r="A49" s="49">
        <v>2046</v>
      </c>
      <c r="B49" s="51">
        <v>3404.444789231326</v>
      </c>
      <c r="C49" s="55">
        <f t="shared" si="0"/>
        <v>986.71948170244298</v>
      </c>
      <c r="D49" s="50"/>
      <c r="E49" s="51">
        <f>E48+(E$53-E$48)/5</f>
        <v>260.70064480072801</v>
      </c>
      <c r="F49" s="55">
        <f t="shared" si="2"/>
        <v>75.559576096209128</v>
      </c>
      <c r="G49" s="51"/>
      <c r="H49" s="51">
        <f>H48+(H$53-H$48)/5</f>
        <v>292.24817499169319</v>
      </c>
      <c r="I49" s="55">
        <f t="shared" si="4"/>
        <v>84.703082472780366</v>
      </c>
      <c r="J49" s="51"/>
      <c r="K49" s="51">
        <f>K48+(K$53-K$48)/5</f>
        <v>289.10226908385499</v>
      </c>
      <c r="L49" s="55">
        <f t="shared" si="6"/>
        <v>83.791296017413103</v>
      </c>
      <c r="N49" s="51">
        <f>N48+(N$53-N$48)/5</f>
        <v>288.13855325470081</v>
      </c>
      <c r="O49" s="55">
        <f t="shared" si="8"/>
        <v>83.511979640640206</v>
      </c>
      <c r="Q49" s="51">
        <f>Q48+(Q$53-Q$48)/5</f>
        <v>289.3832211445004</v>
      </c>
      <c r="R49" s="55">
        <f t="shared" si="10"/>
        <v>83.87272511637812</v>
      </c>
    </row>
    <row r="50" spans="1:18" ht="14.4" x14ac:dyDescent="0.3">
      <c r="A50" s="49">
        <v>2047</v>
      </c>
      <c r="B50" s="51">
        <v>3489.1223304865371</v>
      </c>
      <c r="C50" s="55">
        <f t="shared" si="0"/>
        <v>977.06454446142936</v>
      </c>
      <c r="D50" s="50"/>
      <c r="E50" s="51">
        <f>E49+(E$53-E$48)/5</f>
        <v>262.63123254275104</v>
      </c>
      <c r="F50" s="55">
        <f t="shared" si="2"/>
        <v>73.545046943064435</v>
      </c>
      <c r="G50" s="51"/>
      <c r="H50" s="51">
        <f>H49+(H$53-H$48)/5</f>
        <v>296.95707803285336</v>
      </c>
      <c r="I50" s="55">
        <f t="shared" si="4"/>
        <v>83.157368727827858</v>
      </c>
      <c r="J50" s="51"/>
      <c r="K50" s="51">
        <f>K49+(K$53-K$48)/5</f>
        <v>294.59140679112096</v>
      </c>
      <c r="L50" s="55">
        <f t="shared" si="6"/>
        <v>82.494906000753886</v>
      </c>
      <c r="N50" s="51">
        <f>N49+(N$53-N$48)/5</f>
        <v>293.38228211730762</v>
      </c>
      <c r="O50" s="55">
        <f t="shared" si="8"/>
        <v>82.156312871388963</v>
      </c>
      <c r="Q50" s="51">
        <f>Q49+(Q$53-Q$48)/5</f>
        <v>294.9143827503558</v>
      </c>
      <c r="R50" s="55">
        <f t="shared" si="10"/>
        <v>82.58534947868084</v>
      </c>
    </row>
    <row r="51" spans="1:18" ht="14.4" x14ac:dyDescent="0.3">
      <c r="A51" s="49">
        <v>2048</v>
      </c>
      <c r="B51" s="51">
        <v>3575.9060260303145</v>
      </c>
      <c r="C51" s="55">
        <f t="shared" si="0"/>
        <v>967.504079676728</v>
      </c>
      <c r="E51" s="51">
        <f>E50+(E$53-E$48)/5</f>
        <v>264.56182028477406</v>
      </c>
      <c r="F51" s="55">
        <f t="shared" si="2"/>
        <v>71.580359939260418</v>
      </c>
      <c r="H51" s="51">
        <f>H50+(H$53-H$48)/5</f>
        <v>301.66598107401353</v>
      </c>
      <c r="I51" s="55">
        <f t="shared" si="4"/>
        <v>81.619333747647119</v>
      </c>
      <c r="K51" s="51">
        <f>K50+(K$53-K$48)/5</f>
        <v>300.08054449838693</v>
      </c>
      <c r="L51" s="55">
        <f t="shared" si="6"/>
        <v>81.190374948444472</v>
      </c>
      <c r="N51" s="51">
        <f>N50+(N$53-N$48)/5</f>
        <v>298.62601097991444</v>
      </c>
      <c r="O51" s="55">
        <f t="shared" si="8"/>
        <v>80.796833534630835</v>
      </c>
      <c r="Q51" s="51">
        <f>Q50+(Q$53-Q$48)/5</f>
        <v>300.4455443562112</v>
      </c>
      <c r="R51" s="55">
        <f t="shared" si="10"/>
        <v>81.289130018895378</v>
      </c>
    </row>
    <row r="52" spans="1:18" ht="14.4" x14ac:dyDescent="0.3">
      <c r="A52" s="49">
        <v>2049</v>
      </c>
      <c r="B52" s="51">
        <v>3664.8482614872469</v>
      </c>
      <c r="C52" s="55">
        <f t="shared" si="0"/>
        <v>958.03716294616288</v>
      </c>
      <c r="E52" s="51">
        <f>E51+(E$53-E$48)/5</f>
        <v>266.49240802679708</v>
      </c>
      <c r="F52" s="55">
        <f t="shared" si="2"/>
        <v>69.664447834212837</v>
      </c>
      <c r="H52" s="51">
        <f>H51+(H$53-H$48)/5</f>
        <v>306.3748841151737</v>
      </c>
      <c r="I52" s="55">
        <f t="shared" si="4"/>
        <v>80.090225797383084</v>
      </c>
      <c r="K52" s="51">
        <f>K51+(K$53-K$48)/5</f>
        <v>305.5696822056529</v>
      </c>
      <c r="L52" s="55">
        <f t="shared" si="6"/>
        <v>79.879735949521532</v>
      </c>
      <c r="N52" s="51">
        <f>N51+(N$53-N$48)/5</f>
        <v>303.86973984252126</v>
      </c>
      <c r="O52" s="55">
        <f t="shared" si="8"/>
        <v>79.435349758731263</v>
      </c>
      <c r="Q52" s="51">
        <f>Q51+(Q$53-Q$48)/5</f>
        <v>305.9767059620666</v>
      </c>
      <c r="R52" s="55">
        <f t="shared" si="10"/>
        <v>79.986137049109757</v>
      </c>
    </row>
    <row r="53" spans="1:18" x14ac:dyDescent="0.25">
      <c r="A53" s="49">
        <v>2050</v>
      </c>
      <c r="B53" s="60">
        <v>3756.0027254508832</v>
      </c>
      <c r="C53" s="61">
        <f t="shared" si="0"/>
        <v>948.66287891272657</v>
      </c>
      <c r="E53" s="60">
        <f>E10</f>
        <v>268.42299576881999</v>
      </c>
      <c r="F53" s="61">
        <f t="shared" si="2"/>
        <v>67.79625856151614</v>
      </c>
      <c r="H53" s="60">
        <f>H10</f>
        <v>311.08378715633398</v>
      </c>
      <c r="I53" s="61">
        <f t="shared" si="4"/>
        <v>78.571199937394937</v>
      </c>
      <c r="K53" s="60">
        <f>K10</f>
        <v>311.05881991291898</v>
      </c>
      <c r="L53" s="61">
        <f t="shared" si="6"/>
        <v>78.564893899101605</v>
      </c>
      <c r="N53" s="60">
        <f>N10</f>
        <v>309.11346870512801</v>
      </c>
      <c r="O53" s="61">
        <f t="shared" si="8"/>
        <v>78.073551743044519</v>
      </c>
      <c r="Q53" s="60">
        <f>Q10</f>
        <v>311.50786756792201</v>
      </c>
      <c r="R53" s="61">
        <f t="shared" si="10"/>
        <v>78.678310973662704</v>
      </c>
    </row>
    <row r="54" spans="1:18" ht="14.4" x14ac:dyDescent="0.3">
      <c r="B54" s="62"/>
      <c r="C54" s="63"/>
      <c r="E54" s="62"/>
      <c r="F54" s="63"/>
      <c r="H54" s="48"/>
      <c r="I54" s="63"/>
      <c r="K54" s="48"/>
      <c r="L54" s="63"/>
      <c r="N54" s="48"/>
      <c r="O54" s="63"/>
      <c r="Q54" s="48"/>
      <c r="R54" s="63"/>
    </row>
    <row r="55" spans="1:18" ht="14.4" x14ac:dyDescent="0.3">
      <c r="A55" s="64">
        <v>2030</v>
      </c>
      <c r="B55" s="64"/>
      <c r="C55" s="64"/>
      <c r="D55" s="64"/>
      <c r="E55" s="64"/>
      <c r="F55" s="64"/>
      <c r="H55" s="64"/>
      <c r="I55" s="64"/>
      <c r="K55" s="64"/>
      <c r="L55" s="64"/>
      <c r="N55" s="64"/>
      <c r="O55" s="64"/>
      <c r="Q55" s="64"/>
      <c r="R55" s="64"/>
    </row>
    <row r="56" spans="1:18" ht="14.4" x14ac:dyDescent="0.3">
      <c r="A56" s="64" t="s">
        <v>418</v>
      </c>
      <c r="B56" s="64"/>
      <c r="C56" s="64"/>
      <c r="D56" s="64"/>
      <c r="E56" s="64"/>
      <c r="F56" s="64"/>
      <c r="H56" s="65">
        <f>H33-$E33</f>
        <v>9.1385636287319869</v>
      </c>
      <c r="I56" s="64" t="s">
        <v>418</v>
      </c>
      <c r="K56" s="65">
        <f>K33-$E33</f>
        <v>9.3188010560759835</v>
      </c>
      <c r="L56" s="64" t="s">
        <v>418</v>
      </c>
      <c r="N56" s="65">
        <f>N33-$E33</f>
        <v>9.3405973318660074</v>
      </c>
      <c r="O56" s="64" t="s">
        <v>418</v>
      </c>
      <c r="Q56" s="65">
        <f>Q33-$E33</f>
        <v>9.3181899922919911</v>
      </c>
      <c r="R56" s="64" t="s">
        <v>418</v>
      </c>
    </row>
    <row r="57" spans="1:18" ht="14.4" x14ac:dyDescent="0.3">
      <c r="A57" s="64" t="s">
        <v>419</v>
      </c>
      <c r="B57" s="64"/>
      <c r="C57" s="64"/>
      <c r="D57" s="64"/>
      <c r="E57" s="64"/>
      <c r="F57" s="64"/>
      <c r="H57" s="66">
        <f>(H33-$E33)/$B$33</f>
        <v>3.9769493273832087E-3</v>
      </c>
      <c r="I57" s="64" t="s">
        <v>419</v>
      </c>
      <c r="K57" s="66">
        <f>(K33-$E33)/$B$33</f>
        <v>4.0553856270650708E-3</v>
      </c>
      <c r="L57" s="64" t="s">
        <v>419</v>
      </c>
      <c r="N57" s="66">
        <f>(N33-$E33)/$B$33</f>
        <v>4.0648710000256594E-3</v>
      </c>
      <c r="O57" s="64" t="s">
        <v>419</v>
      </c>
      <c r="Q57" s="66">
        <f>(Q33-$E33)/$B$33</f>
        <v>4.0551197023745546E-3</v>
      </c>
      <c r="R57" s="64" t="s">
        <v>419</v>
      </c>
    </row>
    <row r="58" spans="1:18" ht="14.4" x14ac:dyDescent="0.3">
      <c r="A58" s="67" t="s">
        <v>420</v>
      </c>
      <c r="B58" s="67"/>
      <c r="C58" s="67"/>
      <c r="D58" s="67"/>
      <c r="E58" s="67"/>
      <c r="F58" s="67"/>
      <c r="H58" s="66">
        <f>(SUM(I13:I33)-SUM($F13:$F33))/SUM($C13:$C33)</f>
        <v>1.866671906212399E-3</v>
      </c>
      <c r="I58" s="67" t="s">
        <v>421</v>
      </c>
      <c r="K58" s="66">
        <f>(SUM(L13:L33)-SUM($F13:$F33))/SUM($C13:$C33)</f>
        <v>1.9494007905979096E-3</v>
      </c>
      <c r="L58" s="67" t="s">
        <v>421</v>
      </c>
      <c r="N58" s="66">
        <f>(SUM(O13:O33)-SUM($F13:$F33))/SUM($C13:$C33)</f>
        <v>1.9490087500627056E-3</v>
      </c>
      <c r="O58" s="67" t="s">
        <v>421</v>
      </c>
      <c r="Q58" s="66">
        <f>(SUM(R13:R33)-SUM($F13:$F33))/SUM($C13:$C33)</f>
        <v>1.949457442810922E-3</v>
      </c>
      <c r="R58" s="67" t="s">
        <v>421</v>
      </c>
    </row>
    <row r="59" spans="1:18" ht="14.4" x14ac:dyDescent="0.3">
      <c r="B59" s="62"/>
      <c r="C59" s="68"/>
      <c r="D59" s="62"/>
      <c r="E59" s="62"/>
      <c r="F59" s="68"/>
      <c r="H59" s="68"/>
      <c r="I59" s="44"/>
      <c r="K59" s="68"/>
      <c r="L59" s="44"/>
      <c r="N59" s="68"/>
      <c r="O59" s="44"/>
      <c r="Q59" s="68"/>
      <c r="R59" s="44"/>
    </row>
    <row r="60" spans="1:18" ht="14.4" x14ac:dyDescent="0.3">
      <c r="A60" s="69">
        <v>2050</v>
      </c>
      <c r="B60" s="69"/>
      <c r="C60" s="69"/>
      <c r="D60" s="69"/>
      <c r="E60" s="69"/>
      <c r="F60" s="69"/>
      <c r="H60" s="69"/>
      <c r="I60" s="69"/>
      <c r="K60" s="69"/>
      <c r="L60" s="69"/>
      <c r="N60" s="69"/>
      <c r="O60" s="69"/>
      <c r="Q60" s="69"/>
      <c r="R60" s="69"/>
    </row>
    <row r="61" spans="1:18" ht="14.4" x14ac:dyDescent="0.3">
      <c r="A61" s="69" t="s">
        <v>418</v>
      </c>
      <c r="B61" s="69"/>
      <c r="C61" s="69"/>
      <c r="D61" s="69"/>
      <c r="E61" s="69"/>
      <c r="F61" s="69"/>
      <c r="H61" s="70">
        <f>H53-$E53</f>
        <v>42.660791387513996</v>
      </c>
      <c r="I61" s="69" t="s">
        <v>418</v>
      </c>
      <c r="K61" s="70">
        <f>K53-$E53</f>
        <v>42.63582414409899</v>
      </c>
      <c r="L61" s="69" t="s">
        <v>418</v>
      </c>
      <c r="N61" s="70">
        <f>N53-$E53</f>
        <v>40.690472936308026</v>
      </c>
      <c r="O61" s="69" t="s">
        <v>418</v>
      </c>
      <c r="Q61" s="70">
        <f>Q53-$E53</f>
        <v>43.084871799102018</v>
      </c>
      <c r="R61" s="69" t="s">
        <v>418</v>
      </c>
    </row>
    <row r="62" spans="1:18" ht="14.4" x14ac:dyDescent="0.3">
      <c r="A62" s="69" t="s">
        <v>419</v>
      </c>
      <c r="B62" s="69"/>
      <c r="C62" s="69"/>
      <c r="D62" s="69"/>
      <c r="E62" s="69"/>
      <c r="F62" s="69"/>
      <c r="H62" s="71">
        <f>(H53-$E53)/$B$53</f>
        <v>1.1358029933908755E-2</v>
      </c>
      <c r="I62" s="69" t="s">
        <v>419</v>
      </c>
      <c r="K62" s="71">
        <f>(K53-$E53)/$B$53</f>
        <v>1.1351382642828312E-2</v>
      </c>
      <c r="L62" s="69" t="s">
        <v>419</v>
      </c>
      <c r="N62" s="71">
        <f>(N53-$E53)/$B$53</f>
        <v>1.0833451387185403E-2</v>
      </c>
      <c r="O62" s="69" t="s">
        <v>419</v>
      </c>
      <c r="Q62" s="71">
        <f>(Q53-$E53)/$B$53</f>
        <v>1.1470937309804525E-2</v>
      </c>
      <c r="R62" s="69" t="s">
        <v>419</v>
      </c>
    </row>
    <row r="63" spans="1:18" ht="14.4" x14ac:dyDescent="0.3">
      <c r="A63" s="72" t="s">
        <v>422</v>
      </c>
      <c r="B63" s="72"/>
      <c r="C63" s="72"/>
      <c r="D63" s="72"/>
      <c r="E63" s="72"/>
      <c r="F63" s="72"/>
      <c r="H63" s="71">
        <f>(SUM(I13:I53)-SUM($F13:$F53))/SUM($C13:$C53)</f>
        <v>4.2484587905050331E-3</v>
      </c>
      <c r="I63" s="72" t="s">
        <v>421</v>
      </c>
      <c r="K63" s="71">
        <f>(SUM(L13:L53)-SUM($F13:$F53))/SUM($C13:$C53)</f>
        <v>4.0698070910741378E-3</v>
      </c>
      <c r="L63" s="72" t="s">
        <v>421</v>
      </c>
      <c r="N63" s="71">
        <f>(SUM(O13:O53)-SUM($F13:$F53))/SUM($C13:$C53)</f>
        <v>3.9928392748893055E-3</v>
      </c>
      <c r="O63" s="72" t="s">
        <v>421</v>
      </c>
      <c r="Q63" s="71">
        <f>(SUM(R13:R53)-SUM($F13:$F53))/SUM($C13:$C53)</f>
        <v>4.0969912044652177E-3</v>
      </c>
      <c r="R63" s="72" t="s">
        <v>421</v>
      </c>
    </row>
    <row r="64" spans="1:18" ht="14.4" x14ac:dyDescent="0.3">
      <c r="B64" s="48"/>
      <c r="C64" s="48"/>
      <c r="E64" s="48"/>
      <c r="F64" s="48"/>
      <c r="H64" s="48"/>
      <c r="I64" s="48"/>
      <c r="K64" s="48"/>
      <c r="L64" s="48"/>
      <c r="N64" s="48"/>
      <c r="O64" s="48"/>
      <c r="Q64" s="48"/>
      <c r="R64" s="48"/>
    </row>
    <row r="68" spans="7:21" ht="14.4" x14ac:dyDescent="0.3">
      <c r="G68" s="75"/>
      <c r="H68" s="76">
        <f>H53-$E53</f>
        <v>42.660791387513996</v>
      </c>
      <c r="I68" s="76">
        <f>I53-$F53</f>
        <v>10.774941375878797</v>
      </c>
      <c r="J68" s="77"/>
      <c r="K68" s="76">
        <f>K53-$E53</f>
        <v>42.63582414409899</v>
      </c>
      <c r="L68" s="76">
        <f>L53-$F53</f>
        <v>10.768635337585465</v>
      </c>
      <c r="N68" s="76">
        <f>N53-$E53</f>
        <v>40.690472936308026</v>
      </c>
      <c r="O68" s="76">
        <f>O53-$F53</f>
        <v>10.277293181528378</v>
      </c>
      <c r="Q68" s="76">
        <f>Q53-$E53</f>
        <v>43.084871799102018</v>
      </c>
      <c r="R68" s="76">
        <f>R53-$F53</f>
        <v>10.882052412146564</v>
      </c>
      <c r="T68" s="76">
        <f>T53-$E53</f>
        <v>-268.42299576881999</v>
      </c>
      <c r="U68" s="76">
        <f>U53-$F53</f>
        <v>-67.79625856151614</v>
      </c>
    </row>
    <row r="69" spans="7:21" ht="14.4" x14ac:dyDescent="0.3">
      <c r="G69" s="75"/>
      <c r="H69" s="78"/>
      <c r="I69" s="79">
        <f>I68/$C53</f>
        <v>1.1358029933908746E-2</v>
      </c>
      <c r="J69" s="77"/>
      <c r="K69" s="78"/>
      <c r="L69" s="79">
        <f>L68/$C53</f>
        <v>1.1351382642828317E-2</v>
      </c>
      <c r="N69" s="78"/>
      <c r="O69" s="79">
        <f>O68/$C53</f>
        <v>1.0833451387185406E-2</v>
      </c>
      <c r="Q69" s="78"/>
      <c r="R69" s="79">
        <f>R68/$C53</f>
        <v>1.1470937309804521E-2</v>
      </c>
      <c r="T69" s="78"/>
      <c r="U69" s="79">
        <f>U68/$C53</f>
        <v>-7.1465069487295863E-2</v>
      </c>
    </row>
    <row r="70" spans="7:21" ht="14.4" x14ac:dyDescent="0.3">
      <c r="G70" s="75"/>
      <c r="H70" s="80">
        <f>SUM(H13:H53)-SUM($E13:$E53)</f>
        <v>546.93427900706229</v>
      </c>
      <c r="I70" s="80">
        <f>SUM(I13:I53)-SUM($F13:$F53)</f>
        <v>202.92363892060985</v>
      </c>
      <c r="J70" s="77"/>
      <c r="K70" s="80">
        <f>SUM(K13:K53)-SUM($E13:$E53)</f>
        <v>517.52128657337926</v>
      </c>
      <c r="L70" s="80">
        <f>SUM(L13:L53)-SUM($F13:$F53)</f>
        <v>194.3905084995522</v>
      </c>
      <c r="N70" s="80">
        <f>SUM(N13:N53)-SUM($E13:$E53)</f>
        <v>505.32523308809687</v>
      </c>
      <c r="O70" s="80">
        <f>SUM(O13:O53)-SUM($F13:$F53)</f>
        <v>190.71421313924293</v>
      </c>
      <c r="Q70" s="80">
        <f>SUM(Q13:Q53)-SUM($E13:$E53)</f>
        <v>521.58510252603628</v>
      </c>
      <c r="R70" s="80">
        <f>SUM(R13:R53)-SUM($F13:$F53)</f>
        <v>195.68893211201066</v>
      </c>
      <c r="T70" s="80">
        <f>SUM(T13:T53)-SUM($E13:$E53)</f>
        <v>-8586.1382202609639</v>
      </c>
      <c r="U70" s="80">
        <f>SUM(U13:U53)-SUM($F13:$F53)</f>
        <v>-4251.2697308830948</v>
      </c>
    </row>
    <row r="71" spans="7:21" ht="14.4" x14ac:dyDescent="0.3">
      <c r="G71" s="81"/>
      <c r="H71" s="79"/>
      <c r="I71" s="79">
        <f>I70/SUM($C13:$C53)</f>
        <v>4.2484587905050331E-3</v>
      </c>
      <c r="J71" s="77"/>
      <c r="K71" s="79"/>
      <c r="L71" s="79">
        <f>L70/SUM($C13:$C53)</f>
        <v>4.0698070910741378E-3</v>
      </c>
      <c r="N71" s="79"/>
      <c r="O71" s="79">
        <f>O70/SUM($C13:$C53)</f>
        <v>3.9928392748893055E-3</v>
      </c>
      <c r="Q71" s="79"/>
      <c r="R71" s="79">
        <f>R70/SUM($C13:$C53)</f>
        <v>4.0969912044652177E-3</v>
      </c>
      <c r="T71" s="79"/>
      <c r="U71" s="79">
        <f>U70/SUM($C13:$C53)</f>
        <v>-8.9005619823545642E-2</v>
      </c>
    </row>
    <row r="73" spans="7:21" ht="14.4" x14ac:dyDescent="0.3">
      <c r="G73" s="75"/>
      <c r="J73" s="75"/>
      <c r="K73" s="82"/>
      <c r="L73" s="82"/>
    </row>
    <row r="74" spans="7:21" ht="14.4" x14ac:dyDescent="0.3">
      <c r="G74" s="75"/>
      <c r="J74" s="75"/>
      <c r="K74" s="82"/>
      <c r="L74" s="82"/>
    </row>
    <row r="75" spans="7:21" ht="14.4" x14ac:dyDescent="0.3">
      <c r="G75" s="104" t="s">
        <v>427</v>
      </c>
      <c r="H75" s="104"/>
      <c r="I75" s="104"/>
      <c r="J75" s="104" t="s">
        <v>427</v>
      </c>
      <c r="K75" s="104"/>
      <c r="L75" s="104"/>
      <c r="M75" s="104" t="s">
        <v>427</v>
      </c>
      <c r="N75" s="104"/>
      <c r="O75" s="104"/>
      <c r="P75" s="104" t="s">
        <v>427</v>
      </c>
      <c r="Q75" s="104"/>
      <c r="R75" s="104"/>
      <c r="S75" s="104" t="s">
        <v>427</v>
      </c>
      <c r="T75" s="104"/>
      <c r="U75" s="104"/>
    </row>
    <row r="76" spans="7:21" ht="14.4" x14ac:dyDescent="0.3">
      <c r="G76" s="75" t="s">
        <v>430</v>
      </c>
      <c r="H76" s="83" t="str">
        <f>ROUND(H68, 1) &amp; " £bn/yr"</f>
        <v>42.7 £bn/yr</v>
      </c>
      <c r="I76" s="84" t="str">
        <f>"NPV: " &amp; ROUND(I68, 1) &amp; " £bn/yr, " &amp; ROUND(I69*100, 1) &amp; "% of GDP"</f>
        <v>NPV: 10.8 £bn/yr, 1.1% of GDP</v>
      </c>
      <c r="J76" s="75" t="s">
        <v>430</v>
      </c>
      <c r="K76" s="83" t="str">
        <f>ROUND(K68, 1) &amp; " £bn/yr"</f>
        <v>42.6 £bn/yr</v>
      </c>
      <c r="L76" s="84" t="str">
        <f>"NPV: " &amp; ROUND(L68, 1) &amp; " £bn/yr, " &amp; ROUND(L69*100, 1) &amp; "% of GDP"</f>
        <v>NPV: 10.8 £bn/yr, 1.1% of GDP</v>
      </c>
      <c r="M76" s="75" t="s">
        <v>430</v>
      </c>
      <c r="N76" s="83" t="str">
        <f>ROUND(N68, 1) &amp; " £bn/yr"</f>
        <v>40.7 £bn/yr</v>
      </c>
      <c r="O76" s="84" t="str">
        <f>"NPV: " &amp; ROUND(O68, 1) &amp; " £bn/yr, " &amp; ROUND(O69*100, 1) &amp; "% of GDP"</f>
        <v>NPV: 10.3 £bn/yr, 1.1% of GDP</v>
      </c>
      <c r="P76" s="75" t="s">
        <v>430</v>
      </c>
      <c r="Q76" s="83" t="str">
        <f>ROUND(Q68, 1) &amp; " £bn/yr"</f>
        <v>43.1 £bn/yr</v>
      </c>
      <c r="R76" s="84" t="str">
        <f>"NPV: " &amp; ROUND(R68, 1) &amp; " £bn/yr, " &amp; ROUND(R69*100, 1) &amp; "% of GDP"</f>
        <v>NPV: 10.9 £bn/yr, 1.1% of GDP</v>
      </c>
      <c r="S76" s="75" t="s">
        <v>430</v>
      </c>
      <c r="T76" s="83" t="str">
        <f>ROUND(T68, 1) &amp; " £bn/yr"</f>
        <v>-268.4 £bn/yr</v>
      </c>
      <c r="U76" s="84" t="str">
        <f>"NPV: " &amp; ROUND(U68, 1) &amp; " £bn/yr, " &amp; ROUND(U69*100, 1) &amp; "% of GDP"</f>
        <v>NPV: -67.8 £bn/yr, -7.1% of GDP</v>
      </c>
    </row>
    <row r="77" spans="7:21" ht="14.4" x14ac:dyDescent="0.3">
      <c r="G77" s="75"/>
      <c r="H77" s="81"/>
      <c r="I77" s="81"/>
      <c r="J77" s="85"/>
      <c r="K77" s="86" t="str">
        <f>ROUND(K68-H68, 2) &amp; " £bn/yr"</f>
        <v>-0.02 £bn/yr</v>
      </c>
      <c r="L77" s="87" t="s">
        <v>431</v>
      </c>
      <c r="M77" s="85"/>
      <c r="N77" s="86" t="str">
        <f>ROUND(N68-K68, 2) &amp; " £bn/yr"</f>
        <v>-1.95 £bn/yr</v>
      </c>
      <c r="O77" s="87" t="s">
        <v>432</v>
      </c>
      <c r="P77" s="85"/>
      <c r="Q77" s="86" t="str">
        <f>ROUND(Q68-$K68, 2) &amp; " £bn/yr"</f>
        <v>0.45 £bn/yr</v>
      </c>
      <c r="R77" s="87" t="s">
        <v>432</v>
      </c>
      <c r="S77" s="85"/>
      <c r="T77" s="86" t="str">
        <f>ROUND(T68-$K68, 2) &amp; " £bn/yr"</f>
        <v>-311.06 £bn/yr</v>
      </c>
      <c r="U77" s="87" t="s">
        <v>432</v>
      </c>
    </row>
    <row r="78" spans="7:21" ht="14.4" x14ac:dyDescent="0.3">
      <c r="G78" s="75" t="s">
        <v>433</v>
      </c>
      <c r="H78" s="83" t="str">
        <f>ROUND(H70, 1) &amp; " £bn"</f>
        <v>546.9 £bn</v>
      </c>
      <c r="I78" s="84" t="str">
        <f>"NPV: " &amp; ROUND(I70, 1) &amp; " £bn, " &amp; ROUND(I71*100, 1) &amp; "% of GDP"</f>
        <v>NPV: 202.9 £bn, 0.4% of GDP</v>
      </c>
      <c r="J78" s="75" t="s">
        <v>433</v>
      </c>
      <c r="K78" s="83" t="str">
        <f>ROUND(K70, 1) &amp; " £bn"</f>
        <v>517.5 £bn</v>
      </c>
      <c r="L78" s="84" t="str">
        <f>"NPV: " &amp; ROUND(L70, 1) &amp; " £bn, " &amp; ROUND(L71*100, 1) &amp; "% of GDP"</f>
        <v>NPV: 194.4 £bn, 0.4% of GDP</v>
      </c>
      <c r="M78" s="75" t="s">
        <v>433</v>
      </c>
      <c r="N78" s="83" t="str">
        <f>ROUND(N70, 1) &amp; " £bn"</f>
        <v>505.3 £bn</v>
      </c>
      <c r="O78" s="84" t="str">
        <f>"NPV: " &amp; ROUND(O70, 1) &amp; " £bn, " &amp; ROUND(O71*100, 1) &amp; "% of GDP"</f>
        <v>NPV: 190.7 £bn, 0.4% of GDP</v>
      </c>
      <c r="P78" s="75" t="s">
        <v>433</v>
      </c>
      <c r="Q78" s="83" t="str">
        <f>ROUND(Q70, 1) &amp; " £bn"</f>
        <v>521.6 £bn</v>
      </c>
      <c r="R78" s="84" t="str">
        <f>"NPV: " &amp; ROUND(R70, 1) &amp; " £bn, " &amp; ROUND(R71*100, 1) &amp; "% of GDP"</f>
        <v>NPV: 195.7 £bn, 0.4% of GDP</v>
      </c>
      <c r="S78" s="75" t="s">
        <v>433</v>
      </c>
      <c r="T78" s="83" t="str">
        <f>ROUND(T70, 1) &amp; " £bn"</f>
        <v>-8586.1 £bn</v>
      </c>
      <c r="U78" s="84" t="str">
        <f>"NPV: " &amp; ROUND(U70, 1) &amp; " £bn, " &amp; ROUND(U71*100, 1) &amp; "% of GDP"</f>
        <v>NPV: -4251.3 £bn, -8.9% of GDP</v>
      </c>
    </row>
    <row r="79" spans="7:21" ht="14.4" x14ac:dyDescent="0.3">
      <c r="G79" s="81"/>
      <c r="H79" s="81"/>
      <c r="I79" s="81"/>
      <c r="J79" s="85"/>
      <c r="K79" s="86" t="str">
        <f>ROUND(K70-H70, 2) &amp; " £bn"</f>
        <v>-29.41 £bn</v>
      </c>
      <c r="L79" s="87" t="s">
        <v>431</v>
      </c>
      <c r="M79" s="85"/>
      <c r="N79" s="86" t="str">
        <f>ROUND(N70-K70, 2) &amp; " £bn"</f>
        <v>-12.2 £bn</v>
      </c>
      <c r="O79" s="87" t="s">
        <v>432</v>
      </c>
      <c r="P79" s="85"/>
      <c r="Q79" s="86" t="str">
        <f>ROUND(Q70-$K70, 2) &amp; " £bn"</f>
        <v>4.06 £bn</v>
      </c>
      <c r="R79" s="87" t="s">
        <v>432</v>
      </c>
      <c r="S79" s="85"/>
      <c r="T79" s="86" t="str">
        <f>ROUND(T70-$K70, 2) &amp; " £bn"</f>
        <v>-9103.66 £bn</v>
      </c>
      <c r="U79" s="87" t="s">
        <v>432</v>
      </c>
    </row>
  </sheetData>
  <mergeCells count="5">
    <mergeCell ref="G75:I75"/>
    <mergeCell ref="J75:L75"/>
    <mergeCell ref="M75:O75"/>
    <mergeCell ref="P75:R75"/>
    <mergeCell ref="S75:U7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FF00"/>
  </sheetPr>
  <dimension ref="A1"/>
  <sheetViews>
    <sheetView workbookViewId="0">
      <selection activeCell="G29" sqref="G29"/>
    </sheetView>
  </sheetViews>
  <sheetFormatPr defaultRowHeight="13.8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wksResultsCharts_MultiPeriod">
    <tabColor theme="5" tint="0.39997558519241921"/>
  </sheetPr>
  <dimension ref="C6:MU216"/>
  <sheetViews>
    <sheetView topLeftCell="B50" zoomScale="70" zoomScaleNormal="70" workbookViewId="0">
      <selection activeCell="AC54" sqref="AC54:AC82"/>
    </sheetView>
  </sheetViews>
  <sheetFormatPr defaultRowHeight="16.8" x14ac:dyDescent="0.45"/>
  <cols>
    <col min="1" max="1" width="6.19921875" style="1" customWidth="1"/>
    <col min="2" max="2" width="2.59765625" style="1" customWidth="1"/>
    <col min="3" max="3" width="6.19921875" style="1" customWidth="1"/>
    <col min="4" max="4" width="19.19921875" style="1" customWidth="1"/>
    <col min="5" max="5" width="52.19921875" style="1" customWidth="1"/>
    <col min="6" max="10" width="5.19921875" style="1" customWidth="1"/>
    <col min="11" max="11" width="26.5" style="1" customWidth="1"/>
    <col min="12" max="12" width="8.8984375" style="1" customWidth="1"/>
    <col min="13" max="13" width="5.19921875" style="1" customWidth="1"/>
    <col min="14" max="18" width="2.3984375" style="1" customWidth="1"/>
    <col min="19" max="19" width="6.19921875" style="1" customWidth="1"/>
    <col min="20" max="20" width="35.3984375" style="1" customWidth="1"/>
    <col min="21" max="21" width="13.796875" style="1" customWidth="1"/>
    <col min="22" max="29" width="5.19921875" style="1" customWidth="1"/>
    <col min="30" max="30" width="8.796875" style="1"/>
    <col min="31" max="31" width="3.09765625" style="1" customWidth="1"/>
    <col min="32" max="32" width="20.296875" style="1" customWidth="1"/>
    <col min="33" max="33" width="11.296875" style="1" customWidth="1"/>
    <col min="34" max="34" width="11.296875" style="1" bestFit="1" customWidth="1"/>
    <col min="35" max="35" width="6.19921875" style="1" customWidth="1"/>
    <col min="36" max="36" width="33" style="1" customWidth="1"/>
    <col min="37" max="37" width="13.796875" style="1" customWidth="1"/>
    <col min="38" max="45" width="5.19921875" style="1" customWidth="1"/>
    <col min="46" max="47" width="8.796875" style="1"/>
    <col min="48" max="48" width="2.19921875" style="1" customWidth="1"/>
    <col min="49" max="49" width="31.3984375" style="1" customWidth="1"/>
    <col min="50" max="50" width="11.296875" style="1" customWidth="1"/>
    <col min="51" max="51" width="6.19921875" style="1" customWidth="1"/>
    <col min="52" max="52" width="31.69921875" style="1" customWidth="1"/>
    <col min="53" max="53" width="13.796875" style="1" customWidth="1"/>
    <col min="54" max="61" width="5.19921875" style="1" customWidth="1"/>
    <col min="62" max="64" width="8.796875" style="1"/>
    <col min="65" max="65" width="2.19921875" style="1" customWidth="1"/>
    <col min="66" max="66" width="23.296875" style="1" customWidth="1"/>
    <col min="67" max="67" width="6.19921875" style="1" customWidth="1"/>
    <col min="68" max="68" width="27.5" style="1" customWidth="1"/>
    <col min="69" max="69" width="13.796875" style="1" customWidth="1"/>
    <col min="70" max="77" width="5.19921875" style="1" customWidth="1"/>
    <col min="78" max="80" width="8.796875" style="1"/>
    <col min="81" max="81" width="24.8984375" style="1" customWidth="1"/>
    <col min="82" max="82" width="2.19921875" style="1" customWidth="1"/>
    <col min="83" max="83" width="6.19921875" style="1" customWidth="1"/>
    <col min="84" max="84" width="9.5" style="1" customWidth="1"/>
    <col min="85" max="85" width="13.796875" style="1" customWidth="1"/>
    <col min="86" max="93" width="5.19921875" style="1" customWidth="1"/>
    <col min="94" max="98" width="8.796875" style="1"/>
    <col min="99" max="99" width="6.19921875" style="1" customWidth="1"/>
    <col min="100" max="100" width="34.3984375" style="1" customWidth="1"/>
    <col min="101" max="101" width="13.796875" style="1" customWidth="1"/>
    <col min="102" max="109" width="5.19921875" style="1" customWidth="1"/>
    <col min="110" max="110" width="8.796875" style="1"/>
    <col min="111" max="111" width="27.09765625" style="1" customWidth="1"/>
    <col min="112" max="113" width="8.796875" style="1"/>
    <col min="114" max="114" width="6.19921875" style="1" customWidth="1"/>
    <col min="115" max="115" width="30.5" style="1" customWidth="1"/>
    <col min="116" max="116" width="13.796875" style="1" customWidth="1"/>
    <col min="117" max="124" width="5.19921875" style="1" customWidth="1"/>
    <col min="125" max="129" width="8.796875" style="1"/>
    <col min="130" max="130" width="4.3984375" style="1" customWidth="1"/>
    <col min="131" max="132" width="8.796875" style="1"/>
    <col min="133" max="133" width="6.19921875" style="1" customWidth="1"/>
    <col min="134" max="134" width="29.5" style="1" customWidth="1"/>
    <col min="135" max="135" width="13.796875" style="1" customWidth="1"/>
    <col min="136" max="143" width="8" style="1" customWidth="1"/>
    <col min="144" max="146" width="8.796875" style="1"/>
    <col min="147" max="153" width="1.5" style="1" customWidth="1"/>
    <col min="154" max="154" width="8.19921875" style="1" customWidth="1"/>
    <col min="155" max="155" width="6.19921875" style="1" customWidth="1"/>
    <col min="156" max="156" width="25.69921875" style="1" customWidth="1"/>
    <col min="157" max="157" width="13.796875" style="1" customWidth="1"/>
    <col min="158" max="165" width="8" style="1" customWidth="1"/>
    <col min="166" max="168" width="8.19921875" style="1" customWidth="1"/>
    <col min="169" max="175" width="1.5" style="1" customWidth="1"/>
    <col min="176" max="176" width="8.19921875" style="1" customWidth="1"/>
    <col min="177" max="177" width="6.19921875" style="1" customWidth="1"/>
    <col min="178" max="178" width="20.19921875" style="1" customWidth="1"/>
    <col min="179" max="185" width="5.19921875" style="1" customWidth="1"/>
    <col min="186" max="186" width="6" style="1" customWidth="1"/>
    <col min="187" max="187" width="24.3984375" style="1" customWidth="1"/>
    <col min="188" max="188" width="27.3984375" style="1" customWidth="1"/>
    <col min="189" max="195" width="1.5" style="1" customWidth="1"/>
    <col min="196" max="196" width="8.19921875" style="1" customWidth="1"/>
    <col min="197" max="197" width="6.19921875" style="1" customWidth="1"/>
    <col min="198" max="198" width="43.5" style="1" customWidth="1"/>
    <col min="199" max="203" width="5.19921875" style="1" customWidth="1"/>
    <col min="204" max="206" width="6" style="1" customWidth="1"/>
    <col min="207" max="207" width="24.3984375" style="1" customWidth="1"/>
    <col min="208" max="208" width="27.3984375" style="1" customWidth="1"/>
    <col min="209" max="209" width="6.19921875" style="1" customWidth="1"/>
    <col min="210" max="210" width="31.69921875" style="1" customWidth="1"/>
    <col min="211" max="211" width="13.796875" style="1" customWidth="1"/>
    <col min="212" max="219" width="5.19921875" style="1" customWidth="1"/>
    <col min="220" max="223" width="8.19921875" style="1" customWidth="1"/>
    <col min="224" max="227" width="3.8984375" style="1" customWidth="1"/>
    <col min="228" max="228" width="8.796875" style="1"/>
    <col min="229" max="229" width="6.19921875" style="1" customWidth="1"/>
    <col min="230" max="230" width="32.796875" style="1" customWidth="1"/>
    <col min="231" max="238" width="5.19921875" style="1" customWidth="1"/>
    <col min="239" max="244" width="8.796875" style="1"/>
    <col min="245" max="247" width="4" style="1" customWidth="1"/>
    <col min="248" max="248" width="8.796875" style="1"/>
    <col min="249" max="249" width="6.19921875" style="1" customWidth="1"/>
    <col min="250" max="250" width="27.5" style="1" customWidth="1"/>
    <col min="251" max="258" width="5.19921875" style="1" customWidth="1"/>
    <col min="259" max="264" width="8.796875" style="1"/>
    <col min="265" max="268" width="4.8984375" style="1" customWidth="1"/>
    <col min="269" max="269" width="6.19921875" style="1" customWidth="1"/>
    <col min="270" max="270" width="27" style="1" customWidth="1"/>
    <col min="271" max="278" width="5.19921875" style="1" customWidth="1"/>
    <col min="279" max="284" width="8.796875" style="1"/>
    <col min="285" max="288" width="4.796875" style="1" customWidth="1"/>
    <col min="289" max="289" width="6.19921875" style="1" customWidth="1"/>
    <col min="290" max="290" width="34.3984375" style="1" customWidth="1"/>
    <col min="291" max="298" width="5.19921875" style="1" customWidth="1"/>
    <col min="299" max="309" width="8.796875" style="1"/>
    <col min="310" max="310" width="6.19921875" style="1" customWidth="1"/>
    <col min="311" max="311" width="33" style="1" customWidth="1"/>
    <col min="312" max="319" width="5.19921875" style="1" customWidth="1"/>
    <col min="320" max="328" width="8.796875" style="1"/>
    <col min="329" max="329" width="6.19921875" style="1" customWidth="1"/>
    <col min="330" max="330" width="31.69921875" style="1" customWidth="1"/>
    <col min="331" max="338" width="5.19921875" style="1" customWidth="1"/>
    <col min="339" max="348" width="8.796875" style="1"/>
    <col min="349" max="349" width="6.19921875" style="1" customWidth="1"/>
    <col min="350" max="350" width="31.69921875" style="1" customWidth="1"/>
    <col min="351" max="358" width="10.796875" style="1" customWidth="1"/>
    <col min="359" max="16384" width="8.796875" style="1"/>
  </cols>
  <sheetData>
    <row r="6" spans="5:50" x14ac:dyDescent="0.45">
      <c r="K6" s="4" t="s">
        <v>0</v>
      </c>
      <c r="L6" s="5" t="s">
        <v>1</v>
      </c>
    </row>
    <row r="7" spans="5:50" x14ac:dyDescent="0.45">
      <c r="L7" s="6"/>
      <c r="AW7" s="7"/>
      <c r="AX7" s="7"/>
    </row>
    <row r="8" spans="5:50" x14ac:dyDescent="0.45">
      <c r="K8" s="4" t="s">
        <v>2</v>
      </c>
      <c r="L8" s="5" t="s">
        <v>1</v>
      </c>
    </row>
    <row r="10" spans="5:50" x14ac:dyDescent="0.45">
      <c r="K10" s="4" t="s">
        <v>3</v>
      </c>
      <c r="L10" s="9">
        <v>150</v>
      </c>
    </row>
    <row r="12" spans="5:50" x14ac:dyDescent="0.45">
      <c r="E12" s="4" t="s">
        <v>4</v>
      </c>
      <c r="F12" s="9"/>
      <c r="K12" s="4" t="s">
        <v>5</v>
      </c>
      <c r="L12" s="9">
        <v>150</v>
      </c>
    </row>
    <row r="14" spans="5:50" x14ac:dyDescent="0.45">
      <c r="E14" s="4" t="s">
        <v>6</v>
      </c>
      <c r="K14" s="4" t="s">
        <v>7</v>
      </c>
      <c r="L14" s="10">
        <v>845714909576.45422</v>
      </c>
    </row>
    <row r="16" spans="5:50" x14ac:dyDescent="0.45">
      <c r="E16" s="11" t="s">
        <v>8</v>
      </c>
      <c r="F16" s="12"/>
    </row>
    <row r="51" spans="3:359" x14ac:dyDescent="0.45">
      <c r="D51" s="2"/>
      <c r="T51" s="2"/>
      <c r="AJ51" s="2"/>
      <c r="AZ51" s="2"/>
      <c r="BP51" s="2"/>
      <c r="CF51" s="2"/>
      <c r="CV51" s="2"/>
    </row>
    <row r="53" spans="3:359" x14ac:dyDescent="0.45">
      <c r="C53" s="13" t="s">
        <v>9</v>
      </c>
      <c r="D53" s="13" t="s">
        <v>10</v>
      </c>
      <c r="E53" s="14" t="s">
        <v>11</v>
      </c>
      <c r="F53" s="14">
        <v>2015</v>
      </c>
      <c r="G53" s="14">
        <v>2020</v>
      </c>
      <c r="H53" s="14">
        <v>2025</v>
      </c>
      <c r="I53" s="14">
        <v>2030</v>
      </c>
      <c r="J53" s="14">
        <v>2035</v>
      </c>
      <c r="K53" s="14">
        <v>2040</v>
      </c>
      <c r="L53" s="14">
        <v>2045</v>
      </c>
      <c r="M53" s="14">
        <v>2050</v>
      </c>
      <c r="N53" s="15"/>
      <c r="S53" s="13" t="s">
        <v>9</v>
      </c>
      <c r="T53" s="13" t="s">
        <v>12</v>
      </c>
      <c r="U53" s="14" t="s">
        <v>11</v>
      </c>
      <c r="V53" s="14">
        <v>2015</v>
      </c>
      <c r="W53" s="14">
        <v>2020</v>
      </c>
      <c r="X53" s="14">
        <v>2025</v>
      </c>
      <c r="Y53" s="14">
        <v>2030</v>
      </c>
      <c r="Z53" s="14">
        <v>2035</v>
      </c>
      <c r="AA53" s="14">
        <v>2040</v>
      </c>
      <c r="AB53" s="14">
        <v>2045</v>
      </c>
      <c r="AC53" s="14">
        <v>2050</v>
      </c>
      <c r="AD53" s="15"/>
      <c r="AI53" s="13" t="s">
        <v>9</v>
      </c>
      <c r="AJ53" s="13" t="s">
        <v>12</v>
      </c>
      <c r="AK53" s="14" t="s">
        <v>11</v>
      </c>
      <c r="AL53" s="14">
        <v>2015</v>
      </c>
      <c r="AM53" s="14">
        <v>2020</v>
      </c>
      <c r="AN53" s="14">
        <v>2025</v>
      </c>
      <c r="AO53" s="14">
        <v>2030</v>
      </c>
      <c r="AP53" s="14">
        <v>2035</v>
      </c>
      <c r="AQ53" s="14">
        <v>2040</v>
      </c>
      <c r="AR53" s="14">
        <v>2045</v>
      </c>
      <c r="AS53" s="14">
        <v>2050</v>
      </c>
      <c r="AT53" s="15"/>
      <c r="AY53" s="13" t="s">
        <v>9</v>
      </c>
      <c r="AZ53" s="13" t="s">
        <v>12</v>
      </c>
      <c r="BA53" s="14" t="s">
        <v>11</v>
      </c>
      <c r="BB53" s="14">
        <v>2015</v>
      </c>
      <c r="BC53" s="14">
        <v>2020</v>
      </c>
      <c r="BD53" s="14">
        <v>2025</v>
      </c>
      <c r="BE53" s="14">
        <v>2030</v>
      </c>
      <c r="BF53" s="14">
        <v>2035</v>
      </c>
      <c r="BG53" s="14">
        <v>2040</v>
      </c>
      <c r="BH53" s="14">
        <v>2045</v>
      </c>
      <c r="BI53" s="14">
        <v>2050</v>
      </c>
      <c r="BJ53" s="15"/>
      <c r="BO53" s="13" t="s">
        <v>9</v>
      </c>
      <c r="BP53" s="13" t="s">
        <v>12</v>
      </c>
      <c r="BQ53" s="14" t="s">
        <v>11</v>
      </c>
      <c r="BR53" s="14">
        <v>2015</v>
      </c>
      <c r="BS53" s="14">
        <v>2020</v>
      </c>
      <c r="BT53" s="14">
        <v>2025</v>
      </c>
      <c r="BU53" s="14">
        <v>2030</v>
      </c>
      <c r="BV53" s="14">
        <v>2035</v>
      </c>
      <c r="BW53" s="14">
        <v>2040</v>
      </c>
      <c r="BX53" s="14">
        <v>2045</v>
      </c>
      <c r="BY53" s="14">
        <v>2050</v>
      </c>
      <c r="BZ53" s="15"/>
      <c r="CE53" s="13" t="s">
        <v>9</v>
      </c>
      <c r="CF53" s="13" t="s">
        <v>10</v>
      </c>
      <c r="CG53" s="14" t="s">
        <v>11</v>
      </c>
      <c r="CH53" s="14">
        <v>2015</v>
      </c>
      <c r="CI53" s="14">
        <v>2020</v>
      </c>
      <c r="CJ53" s="14">
        <v>2025</v>
      </c>
      <c r="CK53" s="14">
        <v>2030</v>
      </c>
      <c r="CL53" s="14">
        <v>2035</v>
      </c>
      <c r="CM53" s="14">
        <v>2040</v>
      </c>
      <c r="CN53" s="14">
        <v>2045</v>
      </c>
      <c r="CO53" s="14">
        <v>2050</v>
      </c>
      <c r="CP53" s="15"/>
      <c r="CU53" s="13" t="s">
        <v>9</v>
      </c>
      <c r="CV53" s="13" t="s">
        <v>12</v>
      </c>
      <c r="CW53" s="14" t="s">
        <v>11</v>
      </c>
      <c r="CX53" s="14">
        <v>2015</v>
      </c>
      <c r="CY53" s="14">
        <v>2020</v>
      </c>
      <c r="CZ53" s="14">
        <v>2025</v>
      </c>
      <c r="DA53" s="14">
        <v>2030</v>
      </c>
      <c r="DB53" s="14">
        <v>2035</v>
      </c>
      <c r="DC53" s="14">
        <v>2040</v>
      </c>
      <c r="DD53" s="14">
        <v>2045</v>
      </c>
      <c r="DE53" s="14">
        <v>2050</v>
      </c>
      <c r="DF53" s="15"/>
      <c r="DJ53" s="13" t="s">
        <v>9</v>
      </c>
      <c r="DK53" s="13" t="s">
        <v>12</v>
      </c>
      <c r="DL53" s="14" t="s">
        <v>11</v>
      </c>
      <c r="DM53" s="14">
        <v>2015</v>
      </c>
      <c r="DN53" s="14">
        <v>2020</v>
      </c>
      <c r="DO53" s="14">
        <v>2025</v>
      </c>
      <c r="DP53" s="14">
        <v>2030</v>
      </c>
      <c r="DQ53" s="14">
        <v>2035</v>
      </c>
      <c r="DR53" s="14">
        <v>2040</v>
      </c>
      <c r="DS53" s="14">
        <v>2045</v>
      </c>
      <c r="DT53" s="14">
        <v>2050</v>
      </c>
      <c r="DU53" s="15"/>
      <c r="EC53" s="13" t="s">
        <v>9</v>
      </c>
      <c r="ED53" s="13" t="s">
        <v>13</v>
      </c>
      <c r="EE53" s="14" t="s">
        <v>11</v>
      </c>
      <c r="EF53" s="14">
        <v>2015</v>
      </c>
      <c r="EG53" s="14">
        <v>2020</v>
      </c>
      <c r="EH53" s="14">
        <v>2025</v>
      </c>
      <c r="EI53" s="14">
        <v>2030</v>
      </c>
      <c r="EJ53" s="14">
        <v>2035</v>
      </c>
      <c r="EK53" s="14">
        <v>2040</v>
      </c>
      <c r="EL53" s="14">
        <v>2045</v>
      </c>
      <c r="EM53" s="14">
        <v>2050</v>
      </c>
      <c r="EN53" s="15"/>
      <c r="EY53" s="13" t="s">
        <v>9</v>
      </c>
      <c r="EZ53" s="13" t="s">
        <v>13</v>
      </c>
      <c r="FA53" s="14" t="s">
        <v>11</v>
      </c>
      <c r="FB53" s="14">
        <v>2015</v>
      </c>
      <c r="FC53" s="14">
        <v>2020</v>
      </c>
      <c r="FD53" s="14">
        <v>2025</v>
      </c>
      <c r="FE53" s="14">
        <v>2030</v>
      </c>
      <c r="FF53" s="14">
        <v>2035</v>
      </c>
      <c r="FG53" s="14">
        <v>2040</v>
      </c>
      <c r="FH53" s="14">
        <v>2045</v>
      </c>
      <c r="FI53" s="14">
        <v>2050</v>
      </c>
      <c r="FJ53" s="15"/>
      <c r="FU53" s="13" t="s">
        <v>9</v>
      </c>
      <c r="FV53" s="13" t="s">
        <v>14</v>
      </c>
      <c r="FW53" s="14">
        <v>2020</v>
      </c>
      <c r="FX53" s="14">
        <v>2025</v>
      </c>
      <c r="FY53" s="14">
        <v>2030</v>
      </c>
      <c r="FZ53" s="14">
        <v>2035</v>
      </c>
      <c r="GA53" s="14">
        <v>2040</v>
      </c>
      <c r="GB53" s="14">
        <v>2045</v>
      </c>
      <c r="GC53" s="14">
        <v>2050</v>
      </c>
      <c r="GD53" s="15"/>
      <c r="GE53" s="15"/>
      <c r="GO53" s="13" t="s">
        <v>9</v>
      </c>
      <c r="GP53" s="13" t="s">
        <v>14</v>
      </c>
      <c r="GQ53" s="14">
        <v>2035</v>
      </c>
      <c r="GR53" s="14">
        <v>2040</v>
      </c>
      <c r="GS53" s="14">
        <v>2045</v>
      </c>
      <c r="GT53" s="14">
        <v>2050</v>
      </c>
      <c r="GU53" s="15"/>
      <c r="GV53" s="15"/>
      <c r="GX53" s="15"/>
      <c r="GY53" s="15"/>
      <c r="HA53" s="13" t="s">
        <v>9</v>
      </c>
      <c r="HB53" s="13" t="s">
        <v>12</v>
      </c>
      <c r="HC53" s="14" t="s">
        <v>11</v>
      </c>
      <c r="HD53" s="14">
        <v>2015</v>
      </c>
      <c r="HE53" s="14">
        <v>2020</v>
      </c>
      <c r="HF53" s="14">
        <v>2025</v>
      </c>
      <c r="HG53" s="14">
        <v>2030</v>
      </c>
      <c r="HH53" s="14">
        <v>2035</v>
      </c>
      <c r="HI53" s="14">
        <v>2040</v>
      </c>
      <c r="HJ53" s="14">
        <v>2045</v>
      </c>
      <c r="HK53" s="14">
        <v>2050</v>
      </c>
      <c r="HL53" s="15"/>
      <c r="HU53" s="13" t="s">
        <v>9</v>
      </c>
      <c r="HV53" s="13" t="s">
        <v>12</v>
      </c>
      <c r="HW53" s="14">
        <v>2015</v>
      </c>
      <c r="HX53" s="14">
        <v>2020</v>
      </c>
      <c r="HY53" s="14">
        <v>2025</v>
      </c>
      <c r="HZ53" s="14">
        <v>2030</v>
      </c>
      <c r="IA53" s="14">
        <v>2035</v>
      </c>
      <c r="IB53" s="14">
        <v>2040</v>
      </c>
      <c r="IC53" s="14">
        <v>2045</v>
      </c>
      <c r="ID53" s="14">
        <v>2050</v>
      </c>
      <c r="IE53" s="15"/>
      <c r="IO53" s="13" t="s">
        <v>9</v>
      </c>
      <c r="IP53" s="13" t="s">
        <v>12</v>
      </c>
      <c r="IQ53" s="14">
        <v>2015</v>
      </c>
      <c r="IR53" s="14">
        <v>2020</v>
      </c>
      <c r="IS53" s="14">
        <v>2025</v>
      </c>
      <c r="IT53" s="14">
        <v>2030</v>
      </c>
      <c r="IU53" s="14">
        <v>2035</v>
      </c>
      <c r="IV53" s="14">
        <v>2040</v>
      </c>
      <c r="IW53" s="14">
        <v>2045</v>
      </c>
      <c r="IX53" s="14">
        <v>2050</v>
      </c>
      <c r="IY53" s="15"/>
      <c r="JI53" s="13" t="s">
        <v>9</v>
      </c>
      <c r="JJ53" s="13" t="s">
        <v>12</v>
      </c>
      <c r="JK53" s="14">
        <v>2015</v>
      </c>
      <c r="JL53" s="14">
        <v>2020</v>
      </c>
      <c r="JM53" s="14">
        <v>2025</v>
      </c>
      <c r="JN53" s="14">
        <v>2030</v>
      </c>
      <c r="JO53" s="14">
        <v>2035</v>
      </c>
      <c r="JP53" s="14">
        <v>2040</v>
      </c>
      <c r="JQ53" s="14">
        <v>2045</v>
      </c>
      <c r="JR53" s="14">
        <v>2050</v>
      </c>
      <c r="JS53" s="15"/>
      <c r="KC53" s="13" t="s">
        <v>9</v>
      </c>
      <c r="KD53" s="13" t="s">
        <v>12</v>
      </c>
      <c r="KE53" s="14">
        <v>2015</v>
      </c>
      <c r="KF53" s="14">
        <v>2020</v>
      </c>
      <c r="KG53" s="14">
        <v>2025</v>
      </c>
      <c r="KH53" s="14">
        <v>2030</v>
      </c>
      <c r="KI53" s="14">
        <v>2035</v>
      </c>
      <c r="KJ53" s="14">
        <v>2040</v>
      </c>
      <c r="KK53" s="14">
        <v>2045</v>
      </c>
      <c r="KL53" s="14">
        <v>2050</v>
      </c>
      <c r="KM53" s="15"/>
      <c r="KX53" s="13" t="s">
        <v>9</v>
      </c>
      <c r="KY53" s="13" t="s">
        <v>12</v>
      </c>
      <c r="KZ53" s="14">
        <v>2015</v>
      </c>
      <c r="LA53" s="14">
        <v>2020</v>
      </c>
      <c r="LB53" s="14">
        <v>2025</v>
      </c>
      <c r="LC53" s="14">
        <v>2030</v>
      </c>
      <c r="LD53" s="14">
        <v>2035</v>
      </c>
      <c r="LE53" s="14">
        <v>2040</v>
      </c>
      <c r="LF53" s="14">
        <v>2045</v>
      </c>
      <c r="LG53" s="14">
        <v>2050</v>
      </c>
      <c r="LH53" s="15"/>
      <c r="LQ53" s="13" t="s">
        <v>9</v>
      </c>
      <c r="LR53" s="13" t="s">
        <v>12</v>
      </c>
      <c r="LS53" s="14">
        <v>2015</v>
      </c>
      <c r="LT53" s="14">
        <v>2020</v>
      </c>
      <c r="LU53" s="14">
        <v>2025</v>
      </c>
      <c r="LV53" s="14">
        <v>2030</v>
      </c>
      <c r="LW53" s="14">
        <v>2035</v>
      </c>
      <c r="LX53" s="14">
        <v>2040</v>
      </c>
      <c r="LY53" s="14">
        <v>2045</v>
      </c>
      <c r="LZ53" s="14">
        <v>2050</v>
      </c>
      <c r="MA53" s="15"/>
      <c r="MK53" s="13" t="s">
        <v>9</v>
      </c>
      <c r="ML53" s="13" t="s">
        <v>12</v>
      </c>
      <c r="MM53" s="14">
        <v>2015</v>
      </c>
      <c r="MN53" s="14">
        <v>2020</v>
      </c>
      <c r="MO53" s="14">
        <v>2025</v>
      </c>
      <c r="MP53" s="14">
        <v>2030</v>
      </c>
      <c r="MQ53" s="14">
        <v>2035</v>
      </c>
      <c r="MR53" s="14">
        <v>2040</v>
      </c>
      <c r="MS53" s="14">
        <v>2045</v>
      </c>
      <c r="MT53" s="14">
        <v>2050</v>
      </c>
      <c r="MU53" s="15"/>
    </row>
    <row r="54" spans="3:359" x14ac:dyDescent="0.45">
      <c r="C54" s="9">
        <v>15</v>
      </c>
      <c r="D54" s="9" t="s">
        <v>15</v>
      </c>
      <c r="E54" s="16">
        <v>820.3</v>
      </c>
      <c r="F54" s="16">
        <v>775.11040577620497</v>
      </c>
      <c r="G54" s="16">
        <v>752.07154820827702</v>
      </c>
      <c r="H54" s="16">
        <v>697.7660489428755</v>
      </c>
      <c r="I54" s="16">
        <v>648.19759532747526</v>
      </c>
      <c r="J54" s="16">
        <v>554.25906861477335</v>
      </c>
      <c r="K54" s="16">
        <v>509.02074074365026</v>
      </c>
      <c r="L54" s="16">
        <v>473.00108451985892</v>
      </c>
      <c r="M54" s="16">
        <v>455.96684486235318</v>
      </c>
      <c r="N54" s="7"/>
      <c r="S54" s="9">
        <v>2</v>
      </c>
      <c r="T54" s="9" t="s">
        <v>16</v>
      </c>
      <c r="U54" s="16">
        <v>1</v>
      </c>
      <c r="V54" s="16">
        <v>0.9999899999999976</v>
      </c>
      <c r="W54" s="16">
        <v>0.99997999999999665</v>
      </c>
      <c r="X54" s="16">
        <v>0.99997000000000014</v>
      </c>
      <c r="Y54" s="16">
        <v>0.99995999999999929</v>
      </c>
      <c r="Z54" s="16">
        <v>0.99995000000000056</v>
      </c>
      <c r="AA54" s="16">
        <v>0.99993999999999972</v>
      </c>
      <c r="AB54" s="16">
        <v>0.99993000000000321</v>
      </c>
      <c r="AC54" s="16">
        <v>0.99992000000000225</v>
      </c>
      <c r="AD54" s="7"/>
      <c r="AI54" s="9">
        <v>7</v>
      </c>
      <c r="AJ54" s="9" t="s">
        <v>17</v>
      </c>
      <c r="AK54" s="16">
        <v>4.9000000000000004</v>
      </c>
      <c r="AL54" s="16">
        <v>1.0287634668696609E-2</v>
      </c>
      <c r="AM54" s="16">
        <v>0</v>
      </c>
      <c r="AN54" s="16">
        <v>0</v>
      </c>
      <c r="AO54" s="16">
        <v>0</v>
      </c>
      <c r="AP54" s="16">
        <v>0</v>
      </c>
      <c r="AQ54" s="16">
        <v>0</v>
      </c>
      <c r="AR54" s="16">
        <v>0</v>
      </c>
      <c r="AS54" s="16">
        <v>0</v>
      </c>
      <c r="AT54" s="7"/>
      <c r="AY54" s="9">
        <v>2</v>
      </c>
      <c r="AZ54" s="9" t="s">
        <v>18</v>
      </c>
      <c r="BA54" s="16">
        <v>7</v>
      </c>
      <c r="BB54" s="16">
        <v>0</v>
      </c>
      <c r="BC54" s="16">
        <v>0</v>
      </c>
      <c r="BD54" s="16">
        <v>0</v>
      </c>
      <c r="BE54" s="16">
        <v>0</v>
      </c>
      <c r="BF54" s="16">
        <v>0</v>
      </c>
      <c r="BG54" s="16">
        <v>0</v>
      </c>
      <c r="BH54" s="16">
        <v>0</v>
      </c>
      <c r="BI54" s="16">
        <v>0</v>
      </c>
      <c r="BJ54" s="7"/>
      <c r="BO54" s="9">
        <v>2</v>
      </c>
      <c r="BP54" s="9" t="s">
        <v>19</v>
      </c>
      <c r="BQ54" s="16">
        <v>11.08</v>
      </c>
      <c r="BR54" s="16">
        <v>11.248617826788557</v>
      </c>
      <c r="BS54" s="16">
        <v>12.098460581522398</v>
      </c>
      <c r="BT54" s="16">
        <v>13.056104598435029</v>
      </c>
      <c r="BU54" s="16">
        <v>13.320998226188017</v>
      </c>
      <c r="BV54" s="16">
        <v>12.710513925487014</v>
      </c>
      <c r="BW54" s="16">
        <v>11.50860088168727</v>
      </c>
      <c r="BX54" s="16">
        <v>9.6086309039687219</v>
      </c>
      <c r="BY54" s="16">
        <v>7.4821387187416848</v>
      </c>
      <c r="BZ54" s="7"/>
      <c r="CE54" s="9">
        <v>9</v>
      </c>
      <c r="CF54" s="9" t="s">
        <v>20</v>
      </c>
      <c r="CG54" s="16">
        <v>0</v>
      </c>
      <c r="CH54" s="16">
        <v>0.23276836313925661</v>
      </c>
      <c r="CI54" s="16">
        <v>0.71142445645948171</v>
      </c>
      <c r="CJ54" s="16">
        <v>1.7344496938628644</v>
      </c>
      <c r="CK54" s="16">
        <v>3.3848134894313282</v>
      </c>
      <c r="CL54" s="16">
        <v>5.9135360458552908</v>
      </c>
      <c r="CM54" s="16">
        <v>9.3103776478805944</v>
      </c>
      <c r="CN54" s="16">
        <v>14.896904095104503</v>
      </c>
      <c r="CO54" s="16">
        <v>24.795257583158705</v>
      </c>
      <c r="CP54" s="7"/>
      <c r="CU54" s="9">
        <v>3</v>
      </c>
      <c r="CV54" s="9" t="s">
        <v>21</v>
      </c>
      <c r="CW54" s="16">
        <v>23</v>
      </c>
      <c r="CX54" s="16">
        <v>0</v>
      </c>
      <c r="CY54" s="16">
        <v>0</v>
      </c>
      <c r="CZ54" s="16">
        <v>0</v>
      </c>
      <c r="DA54" s="16">
        <v>0</v>
      </c>
      <c r="DB54" s="16">
        <v>0</v>
      </c>
      <c r="DC54" s="16">
        <v>0</v>
      </c>
      <c r="DD54" s="16">
        <v>0</v>
      </c>
      <c r="DE54" s="16">
        <v>0</v>
      </c>
      <c r="DF54" s="7"/>
      <c r="DJ54" s="9">
        <v>2</v>
      </c>
      <c r="DK54" s="9" t="s">
        <v>22</v>
      </c>
      <c r="DL54" s="16">
        <v>0</v>
      </c>
      <c r="DM54" s="16">
        <v>6.1762259339410468</v>
      </c>
      <c r="DN54" s="16">
        <v>5.1302650380519577</v>
      </c>
      <c r="DO54" s="16">
        <v>2.0260948555874378</v>
      </c>
      <c r="DP54" s="16">
        <v>0.79725079954526368</v>
      </c>
      <c r="DQ54" s="16">
        <v>0</v>
      </c>
      <c r="DR54" s="16">
        <v>0</v>
      </c>
      <c r="DS54" s="16">
        <v>0</v>
      </c>
      <c r="DT54" s="16">
        <v>0</v>
      </c>
      <c r="DU54" s="7"/>
      <c r="EC54" s="9">
        <v>174</v>
      </c>
      <c r="ED54" s="9" t="s">
        <v>23</v>
      </c>
      <c r="EE54" s="17">
        <v>26.7</v>
      </c>
      <c r="EF54" s="17">
        <v>25.4600000000314</v>
      </c>
      <c r="EG54" s="17">
        <v>24.120000000071979</v>
      </c>
      <c r="EH54" s="17">
        <v>22.780000000123856</v>
      </c>
      <c r="EI54" s="17">
        <v>21.440000000185812</v>
      </c>
      <c r="EJ54" s="17">
        <v>20.10000000025352</v>
      </c>
      <c r="EK54" s="17">
        <v>18.760000000318868</v>
      </c>
      <c r="EL54" s="17">
        <v>17.420000000373403</v>
      </c>
      <c r="EM54" s="17">
        <v>16.080000000431738</v>
      </c>
      <c r="EN54" s="18"/>
      <c r="EY54" s="9">
        <v>174</v>
      </c>
      <c r="EZ54" s="9" t="s">
        <v>23</v>
      </c>
      <c r="FA54" s="17">
        <v>2.86</v>
      </c>
      <c r="FB54" s="17">
        <v>2.6600000000068373</v>
      </c>
      <c r="FC54" s="17">
        <v>2.5200000000151568</v>
      </c>
      <c r="FD54" s="17">
        <v>2.3800000000242694</v>
      </c>
      <c r="FE54" s="17">
        <v>2.2400000000337754</v>
      </c>
      <c r="FF54" s="17">
        <v>2.1000000000439307</v>
      </c>
      <c r="FG54" s="17">
        <v>1.9600000000540996</v>
      </c>
      <c r="FH54" s="17">
        <v>1.8200000000641121</v>
      </c>
      <c r="FI54" s="17">
        <v>1.6800000000749662</v>
      </c>
      <c r="FJ54" s="18"/>
      <c r="FU54" s="9">
        <v>6</v>
      </c>
      <c r="FV54" s="9" t="s">
        <v>24</v>
      </c>
      <c r="FW54" s="16">
        <v>3.367312528404723E-4</v>
      </c>
      <c r="FX54" s="16">
        <v>0.30705593290686278</v>
      </c>
      <c r="FY54" s="16">
        <v>1.7276996253427801</v>
      </c>
      <c r="FZ54" s="16">
        <v>6.2938122818986628E-2</v>
      </c>
      <c r="GA54" s="16">
        <v>0.41501059556886682</v>
      </c>
      <c r="GB54" s="16">
        <v>1.6076003776678778</v>
      </c>
      <c r="GC54" s="16">
        <v>2.9633894204613442</v>
      </c>
      <c r="GD54" s="7"/>
      <c r="GE54" s="7"/>
      <c r="GO54" s="9">
        <v>9</v>
      </c>
      <c r="GP54" s="9" t="s">
        <v>25</v>
      </c>
      <c r="GQ54" s="16">
        <v>0.6201129170012567</v>
      </c>
      <c r="GR54" s="16">
        <v>0.40210049611307408</v>
      </c>
      <c r="GS54" s="16">
        <v>0</v>
      </c>
      <c r="GT54" s="16">
        <v>0</v>
      </c>
      <c r="GU54" s="7"/>
      <c r="GV54" s="7"/>
      <c r="GX54" s="7"/>
      <c r="GY54" s="7"/>
      <c r="HA54" s="9">
        <v>2</v>
      </c>
      <c r="HB54" s="9" t="s">
        <v>26</v>
      </c>
      <c r="HC54" s="16">
        <v>0.3</v>
      </c>
      <c r="HD54" s="16">
        <v>0</v>
      </c>
      <c r="HE54" s="16">
        <v>0</v>
      </c>
      <c r="HF54" s="16">
        <v>0</v>
      </c>
      <c r="HG54" s="16">
        <v>0</v>
      </c>
      <c r="HH54" s="16">
        <v>0</v>
      </c>
      <c r="HI54" s="16">
        <v>0</v>
      </c>
      <c r="HJ54" s="16">
        <v>0</v>
      </c>
      <c r="HK54" s="16">
        <v>0</v>
      </c>
      <c r="HL54" s="7"/>
      <c r="HU54" s="9">
        <v>2</v>
      </c>
      <c r="HV54" s="9" t="s">
        <v>27</v>
      </c>
      <c r="HW54" s="16">
        <v>0.95642474061499716</v>
      </c>
      <c r="HX54" s="16">
        <v>8.3060120473812536E-4</v>
      </c>
      <c r="HY54" s="16">
        <v>0</v>
      </c>
      <c r="HZ54" s="16">
        <v>0</v>
      </c>
      <c r="IA54" s="16">
        <v>0</v>
      </c>
      <c r="IB54" s="16">
        <v>0</v>
      </c>
      <c r="IC54" s="16">
        <v>0</v>
      </c>
      <c r="ID54" s="16">
        <v>2.2827853401667115E-2</v>
      </c>
      <c r="IE54" s="7"/>
      <c r="IO54" s="9">
        <v>2</v>
      </c>
      <c r="IP54" s="9" t="s">
        <v>22</v>
      </c>
      <c r="IQ54" s="16">
        <v>5.6403461137276807</v>
      </c>
      <c r="IR54" s="16">
        <v>4.6851379433434994</v>
      </c>
      <c r="IS54" s="16">
        <v>1.8503008741884104</v>
      </c>
      <c r="IT54" s="16">
        <v>0.7280773885180768</v>
      </c>
      <c r="IU54" s="16">
        <v>0</v>
      </c>
      <c r="IV54" s="16">
        <v>0</v>
      </c>
      <c r="IW54" s="16">
        <v>0</v>
      </c>
      <c r="IX54" s="16">
        <v>0</v>
      </c>
      <c r="IY54" s="7"/>
      <c r="JI54" s="9">
        <v>9</v>
      </c>
      <c r="JJ54" s="9" t="s">
        <v>28</v>
      </c>
      <c r="JK54" s="16">
        <v>0</v>
      </c>
      <c r="JL54" s="16">
        <v>0.14965696496149855</v>
      </c>
      <c r="JM54" s="16">
        <v>0.27219812851563674</v>
      </c>
      <c r="JN54" s="16">
        <v>0.27219812851563674</v>
      </c>
      <c r="JO54" s="16">
        <v>0.27219812851563674</v>
      </c>
      <c r="JP54" s="16">
        <v>0.12254116355413809</v>
      </c>
      <c r="JQ54" s="16">
        <v>0</v>
      </c>
      <c r="JR54" s="16">
        <v>0</v>
      </c>
      <c r="JS54" s="7"/>
      <c r="KC54" s="9">
        <v>3</v>
      </c>
      <c r="KD54" s="9" t="s">
        <v>29</v>
      </c>
      <c r="KE54" s="16">
        <v>0.39271120723731467</v>
      </c>
      <c r="KF54" s="16">
        <v>1.1825937165649114</v>
      </c>
      <c r="KG54" s="16">
        <v>2.5108604877053686</v>
      </c>
      <c r="KH54" s="16">
        <v>2.5108604877053686</v>
      </c>
      <c r="KI54" s="16">
        <v>2.5108604877053686</v>
      </c>
      <c r="KJ54" s="16">
        <v>2.1181492804680562</v>
      </c>
      <c r="KK54" s="16">
        <v>1.3282667711404574</v>
      </c>
      <c r="KL54" s="16">
        <v>0</v>
      </c>
      <c r="KM54" s="7"/>
      <c r="KX54" s="9">
        <v>2</v>
      </c>
      <c r="KY54" s="9" t="s">
        <v>30</v>
      </c>
      <c r="KZ54" s="16">
        <v>1.1343064289804585</v>
      </c>
      <c r="LA54" s="16">
        <v>2.9268810253900601</v>
      </c>
      <c r="LB54" s="16">
        <v>7.5458681326170272</v>
      </c>
      <c r="LC54" s="16">
        <v>14.428446152455866</v>
      </c>
      <c r="LD54" s="16">
        <v>29.496959436617313</v>
      </c>
      <c r="LE54" s="16">
        <v>46.912522089705952</v>
      </c>
      <c r="LF54" s="16">
        <v>68.006192510994765</v>
      </c>
      <c r="LG54" s="16">
        <v>84.435319181247451</v>
      </c>
      <c r="LH54" s="7"/>
      <c r="LQ54" s="9">
        <v>64</v>
      </c>
      <c r="LR54" s="9" t="s">
        <v>31</v>
      </c>
      <c r="LS54" s="16">
        <v>0</v>
      </c>
      <c r="LT54" s="16">
        <v>0</v>
      </c>
      <c r="LU54" s="16">
        <v>0</v>
      </c>
      <c r="LV54" s="16">
        <v>0</v>
      </c>
      <c r="LW54" s="16">
        <v>0</v>
      </c>
      <c r="LX54" s="16">
        <v>0</v>
      </c>
      <c r="LY54" s="16">
        <v>0</v>
      </c>
      <c r="LZ54" s="16">
        <v>0.65654131708472463</v>
      </c>
      <c r="MA54" s="7"/>
      <c r="MK54" s="9">
        <v>64</v>
      </c>
      <c r="ML54" s="9" t="s">
        <v>31</v>
      </c>
      <c r="MM54" s="16">
        <v>0</v>
      </c>
      <c r="MN54" s="16">
        <v>0</v>
      </c>
      <c r="MO54" s="16">
        <v>0</v>
      </c>
      <c r="MP54" s="16">
        <v>0</v>
      </c>
      <c r="MQ54" s="16">
        <v>0</v>
      </c>
      <c r="MR54" s="16">
        <v>0</v>
      </c>
      <c r="MS54" s="16">
        <v>0</v>
      </c>
      <c r="MT54" s="16">
        <v>6.0147632777320569E-2</v>
      </c>
      <c r="MU54" s="7"/>
    </row>
    <row r="55" spans="3:359" x14ac:dyDescent="0.45">
      <c r="C55" s="9">
        <v>18</v>
      </c>
      <c r="D55" s="9" t="s">
        <v>32</v>
      </c>
      <c r="E55" s="16">
        <v>10.6</v>
      </c>
      <c r="F55" s="16">
        <v>0.21515436269055593</v>
      </c>
      <c r="G55" s="16">
        <v>2.5097532304737982</v>
      </c>
      <c r="H55" s="16">
        <v>29.846380627527804</v>
      </c>
      <c r="I55" s="16">
        <v>33.391428720998974</v>
      </c>
      <c r="J55" s="16">
        <v>40.771099939049229</v>
      </c>
      <c r="K55" s="16">
        <v>47.620015708756171</v>
      </c>
      <c r="L55" s="16">
        <v>61.586666666659951</v>
      </c>
      <c r="M55" s="16">
        <v>69.999999999999773</v>
      </c>
      <c r="N55" s="7"/>
      <c r="S55" s="9">
        <v>3</v>
      </c>
      <c r="T55" s="9" t="s">
        <v>33</v>
      </c>
      <c r="U55" s="16">
        <v>2</v>
      </c>
      <c r="V55" s="16">
        <v>1.9999799999999952</v>
      </c>
      <c r="W55" s="16">
        <v>2.9999599999999913</v>
      </c>
      <c r="X55" s="16">
        <v>2.9999399999999938</v>
      </c>
      <c r="Y55" s="16">
        <v>3.9999199999999866</v>
      </c>
      <c r="Z55" s="16">
        <v>3.9999000000000131</v>
      </c>
      <c r="AA55" s="16">
        <v>4.999879999999993</v>
      </c>
      <c r="AB55" s="16">
        <v>4.9998600000000097</v>
      </c>
      <c r="AC55" s="16">
        <v>4.9998399999999874</v>
      </c>
      <c r="AD55" s="7"/>
      <c r="AI55" s="9">
        <v>9</v>
      </c>
      <c r="AJ55" s="9" t="s">
        <v>34</v>
      </c>
      <c r="AK55" s="16">
        <v>1</v>
      </c>
      <c r="AL55" s="16">
        <v>0.51306186784445162</v>
      </c>
      <c r="AM55" s="16">
        <v>0.43693960744649779</v>
      </c>
      <c r="AN55" s="16">
        <v>1.5673735420182695</v>
      </c>
      <c r="AO55" s="16">
        <v>0.23569442563411178</v>
      </c>
      <c r="AP55" s="16">
        <v>0.10260634007981201</v>
      </c>
      <c r="AQ55" s="16">
        <v>0</v>
      </c>
      <c r="AR55" s="16">
        <v>0</v>
      </c>
      <c r="AS55" s="16">
        <v>0</v>
      </c>
      <c r="AT55" s="7"/>
      <c r="AY55" s="9">
        <v>4</v>
      </c>
      <c r="AZ55" s="9" t="s">
        <v>31</v>
      </c>
      <c r="BA55" s="16">
        <v>0</v>
      </c>
      <c r="BB55" s="16">
        <v>0</v>
      </c>
      <c r="BC55" s="16">
        <v>0</v>
      </c>
      <c r="BD55" s="16">
        <v>0</v>
      </c>
      <c r="BE55" s="16">
        <v>0</v>
      </c>
      <c r="BF55" s="16">
        <v>0</v>
      </c>
      <c r="BG55" s="16">
        <v>0</v>
      </c>
      <c r="BH55" s="16">
        <v>0</v>
      </c>
      <c r="BI55" s="16">
        <v>0.76326972407282268</v>
      </c>
      <c r="BJ55" s="7"/>
      <c r="BO55" s="9">
        <v>3</v>
      </c>
      <c r="BP55" s="9" t="s">
        <v>35</v>
      </c>
      <c r="BQ55" s="16">
        <v>17.34</v>
      </c>
      <c r="BR55" s="16">
        <v>17.593991941885179</v>
      </c>
      <c r="BS55" s="16">
        <v>18.923233351813398</v>
      </c>
      <c r="BT55" s="16">
        <v>20.465481457664183</v>
      </c>
      <c r="BU55" s="16">
        <v>21.405890947710038</v>
      </c>
      <c r="BV55" s="16">
        <v>22.153336288956332</v>
      </c>
      <c r="BW55" s="16">
        <v>23.058906659150363</v>
      </c>
      <c r="BX55" s="16">
        <v>22.326373881100132</v>
      </c>
      <c r="BY55" s="16">
        <v>17.996677065602572</v>
      </c>
      <c r="BZ55" s="7"/>
      <c r="CE55" s="9">
        <v>10</v>
      </c>
      <c r="CF55" s="9" t="s">
        <v>36</v>
      </c>
      <c r="CG55" s="16">
        <v>0</v>
      </c>
      <c r="CH55" s="16">
        <v>0</v>
      </c>
      <c r="CI55" s="16">
        <v>0</v>
      </c>
      <c r="CJ55" s="16">
        <v>0</v>
      </c>
      <c r="CK55" s="16">
        <v>0</v>
      </c>
      <c r="CL55" s="16">
        <v>0</v>
      </c>
      <c r="CM55" s="16">
        <v>0</v>
      </c>
      <c r="CN55" s="16">
        <v>0.57292338783900776</v>
      </c>
      <c r="CO55" s="16">
        <v>3.8828927233270316</v>
      </c>
      <c r="CP55" s="7"/>
      <c r="CU55" s="9">
        <v>4</v>
      </c>
      <c r="CV55" s="9" t="s">
        <v>37</v>
      </c>
      <c r="CW55" s="16">
        <v>11.1</v>
      </c>
      <c r="CX55" s="16">
        <v>0</v>
      </c>
      <c r="CY55" s="16">
        <v>0</v>
      </c>
      <c r="CZ55" s="16">
        <v>0</v>
      </c>
      <c r="DA55" s="16">
        <v>0</v>
      </c>
      <c r="DB55" s="16">
        <v>0</v>
      </c>
      <c r="DC55" s="16">
        <v>0</v>
      </c>
      <c r="DD55" s="16">
        <v>0</v>
      </c>
      <c r="DE55" s="16">
        <v>0</v>
      </c>
      <c r="DF55" s="7"/>
      <c r="DJ55" s="9">
        <v>3</v>
      </c>
      <c r="DK55" s="9" t="s">
        <v>29</v>
      </c>
      <c r="DL55" s="16">
        <v>0</v>
      </c>
      <c r="DM55" s="16">
        <v>5.3322911713222322E-2</v>
      </c>
      <c r="DN55" s="16">
        <v>0.16057433345133856</v>
      </c>
      <c r="DO55" s="16">
        <v>0.34092837088100825</v>
      </c>
      <c r="DP55" s="16">
        <v>0.34092837088100825</v>
      </c>
      <c r="DQ55" s="16">
        <v>0.34092837088100825</v>
      </c>
      <c r="DR55" s="16">
        <v>0.28760545916778613</v>
      </c>
      <c r="DS55" s="16">
        <v>0.18035403742966999</v>
      </c>
      <c r="DT55" s="16">
        <v>0</v>
      </c>
      <c r="DU55" s="7"/>
      <c r="EC55" s="9">
        <v>175</v>
      </c>
      <c r="ED55" s="9" t="s">
        <v>38</v>
      </c>
      <c r="EE55" s="17">
        <v>0</v>
      </c>
      <c r="EF55" s="17">
        <v>1.3458868290228181E-10</v>
      </c>
      <c r="EG55" s="17">
        <v>2.9873334870704969E-10</v>
      </c>
      <c r="EH55" s="17">
        <v>4.929699458514666E-10</v>
      </c>
      <c r="EI55" s="17">
        <v>7.0501299511206615E-10</v>
      </c>
      <c r="EJ55" s="17">
        <v>9.366722749991072E-10</v>
      </c>
      <c r="EK55" s="17">
        <v>1.1781485351170278E-9</v>
      </c>
      <c r="EL55" s="17">
        <v>1.2773514195487536E-9</v>
      </c>
      <c r="EM55" s="17">
        <v>1.3676960611865488E-9</v>
      </c>
      <c r="EN55" s="18"/>
      <c r="EY55" s="9">
        <v>177</v>
      </c>
      <c r="EZ55" s="9" t="s">
        <v>39</v>
      </c>
      <c r="FA55" s="17">
        <v>0</v>
      </c>
      <c r="FB55" s="17">
        <v>0</v>
      </c>
      <c r="FC55" s="17">
        <v>0</v>
      </c>
      <c r="FD55" s="17">
        <v>0</v>
      </c>
      <c r="FE55" s="17">
        <v>0</v>
      </c>
      <c r="FF55" s="17">
        <v>0</v>
      </c>
      <c r="FG55" s="17">
        <v>1.1803414577443977E-10</v>
      </c>
      <c r="FH55" s="17">
        <v>1.4816470944766059E-10</v>
      </c>
      <c r="FI55" s="17">
        <v>1.8483047253870736E-10</v>
      </c>
      <c r="FJ55" s="18"/>
      <c r="FW55" s="7"/>
      <c r="FX55" s="7"/>
      <c r="FY55" s="7"/>
      <c r="FZ55" s="7"/>
      <c r="GA55" s="7"/>
      <c r="GB55" s="7"/>
      <c r="GC55" s="7"/>
      <c r="GD55" s="7"/>
      <c r="GE55" s="7"/>
      <c r="GO55" s="9">
        <v>15</v>
      </c>
      <c r="GP55" s="9" t="s">
        <v>40</v>
      </c>
      <c r="GQ55" s="16">
        <v>0.16206134754896476</v>
      </c>
      <c r="GR55" s="16">
        <v>2.0858442380151558</v>
      </c>
      <c r="GS55" s="16">
        <v>2.2738940165663712</v>
      </c>
      <c r="GT55" s="16">
        <v>0.25114324479729899</v>
      </c>
      <c r="GU55" s="7"/>
      <c r="GV55" s="7"/>
      <c r="GX55" s="7"/>
      <c r="GY55" s="7"/>
      <c r="HA55" s="9">
        <v>4</v>
      </c>
      <c r="HB55" s="9" t="s">
        <v>31</v>
      </c>
      <c r="HC55" s="16">
        <v>0</v>
      </c>
      <c r="HD55" s="16">
        <v>0</v>
      </c>
      <c r="HE55" s="16">
        <v>0</v>
      </c>
      <c r="HF55" s="16">
        <v>0</v>
      </c>
      <c r="HG55" s="16">
        <v>0</v>
      </c>
      <c r="HH55" s="16">
        <v>0</v>
      </c>
      <c r="HI55" s="16">
        <v>0</v>
      </c>
      <c r="HJ55" s="16">
        <v>0</v>
      </c>
      <c r="HK55" s="16">
        <v>0.20764902585163722</v>
      </c>
      <c r="HL55" s="7"/>
      <c r="HU55" s="9">
        <v>3</v>
      </c>
      <c r="HV55" s="9" t="s">
        <v>41</v>
      </c>
      <c r="HW55" s="16">
        <v>3.9312297135220917E-3</v>
      </c>
      <c r="HX55" s="16">
        <v>4.5926681937336138</v>
      </c>
      <c r="HY55" s="16">
        <v>18.719857635566349</v>
      </c>
      <c r="HZ55" s="16">
        <v>39.837862808572311</v>
      </c>
      <c r="IA55" s="16">
        <v>47.832319157796221</v>
      </c>
      <c r="IB55" s="16">
        <v>54.381072949728008</v>
      </c>
      <c r="IC55" s="16">
        <v>52.657387391318458</v>
      </c>
      <c r="ID55" s="16">
        <v>30.845812389807403</v>
      </c>
      <c r="IE55" s="7"/>
      <c r="IO55" s="9">
        <v>3</v>
      </c>
      <c r="IP55" s="9" t="s">
        <v>29</v>
      </c>
      <c r="IQ55" s="16">
        <v>0.14168482887303011</v>
      </c>
      <c r="IR55" s="16">
        <v>0.42666362780058575</v>
      </c>
      <c r="IS55" s="16">
        <v>0.90588409999108799</v>
      </c>
      <c r="IT55" s="16">
        <v>0.90588409999108799</v>
      </c>
      <c r="IU55" s="16">
        <v>0.90588409999108799</v>
      </c>
      <c r="IV55" s="16">
        <v>0.76419927111805752</v>
      </c>
      <c r="IW55" s="16">
        <v>0.47922047219050207</v>
      </c>
      <c r="IX55" s="16">
        <v>0</v>
      </c>
      <c r="IY55" s="7"/>
      <c r="JI55" s="9">
        <v>10</v>
      </c>
      <c r="JJ55" s="9" t="s">
        <v>42</v>
      </c>
      <c r="JK55" s="16">
        <v>0</v>
      </c>
      <c r="JL55" s="16">
        <v>0</v>
      </c>
      <c r="JM55" s="16">
        <v>0.67342747943577186</v>
      </c>
      <c r="JN55" s="16">
        <v>0.88101749032471866</v>
      </c>
      <c r="JO55" s="16">
        <v>0.88724721248111749</v>
      </c>
      <c r="JP55" s="16">
        <v>0.88724721248116889</v>
      </c>
      <c r="JQ55" s="16">
        <v>0.36348569642743256</v>
      </c>
      <c r="JR55" s="16">
        <v>0.3473540125954544</v>
      </c>
      <c r="JS55" s="7"/>
      <c r="KC55" s="9">
        <v>4</v>
      </c>
      <c r="KD55" s="9" t="s">
        <v>43</v>
      </c>
      <c r="KE55" s="16">
        <v>0</v>
      </c>
      <c r="KF55" s="16">
        <v>0</v>
      </c>
      <c r="KG55" s="16">
        <v>0.39271120723831088</v>
      </c>
      <c r="KH55" s="16">
        <v>1.182593716534214</v>
      </c>
      <c r="KI55" s="16">
        <v>1.6837377054327887</v>
      </c>
      <c r="KJ55" s="16">
        <v>1.744200175126364</v>
      </c>
      <c r="KK55" s="16">
        <v>1.5783918686515745</v>
      </c>
      <c r="KL55" s="16">
        <v>0.9155779845611316</v>
      </c>
      <c r="KM55" s="7"/>
      <c r="KX55" s="9">
        <v>12</v>
      </c>
      <c r="KY55" s="9" t="s">
        <v>44</v>
      </c>
      <c r="KZ55" s="16">
        <v>0</v>
      </c>
      <c r="LA55" s="16">
        <v>0</v>
      </c>
      <c r="LB55" s="16">
        <v>1.2732724902680785</v>
      </c>
      <c r="LC55" s="16">
        <v>1.3500148769428457</v>
      </c>
      <c r="LD55" s="16">
        <v>1.1290449746478592</v>
      </c>
      <c r="LE55" s="16">
        <v>0.9552500637744763</v>
      </c>
      <c r="LF55" s="16">
        <v>0.28329599772940411</v>
      </c>
      <c r="LG55" s="16">
        <v>0</v>
      </c>
      <c r="LH55" s="7"/>
      <c r="LQ55" s="9">
        <v>65</v>
      </c>
      <c r="LR55" s="9" t="s">
        <v>45</v>
      </c>
      <c r="LS55" s="16">
        <v>0</v>
      </c>
      <c r="LT55" s="16">
        <v>0</v>
      </c>
      <c r="LU55" s="16">
        <v>0</v>
      </c>
      <c r="LV55" s="16">
        <v>0</v>
      </c>
      <c r="LW55" s="16">
        <v>0</v>
      </c>
      <c r="LX55" s="16">
        <v>0</v>
      </c>
      <c r="LY55" s="16">
        <v>0</v>
      </c>
      <c r="LZ55" s="16">
        <v>0.2760727911908627</v>
      </c>
      <c r="MA55" s="7"/>
      <c r="MK55" s="9">
        <v>65</v>
      </c>
      <c r="ML55" s="9" t="s">
        <v>45</v>
      </c>
      <c r="MM55" s="16">
        <v>0</v>
      </c>
      <c r="MN55" s="16">
        <v>0</v>
      </c>
      <c r="MO55" s="16">
        <v>0</v>
      </c>
      <c r="MP55" s="16">
        <v>0</v>
      </c>
      <c r="MQ55" s="16">
        <v>0</v>
      </c>
      <c r="MR55" s="16">
        <v>0</v>
      </c>
      <c r="MS55" s="16">
        <v>0</v>
      </c>
      <c r="MT55" s="16">
        <v>2.5266542994279918E-2</v>
      </c>
      <c r="MU55" s="7"/>
    </row>
    <row r="56" spans="3:359" x14ac:dyDescent="0.45">
      <c r="C56" s="9">
        <v>19</v>
      </c>
      <c r="D56" s="9" t="s">
        <v>46</v>
      </c>
      <c r="E56" s="16">
        <v>1023.8</v>
      </c>
      <c r="F56" s="16">
        <v>833.37443825124637</v>
      </c>
      <c r="G56" s="16">
        <v>951.43038495554629</v>
      </c>
      <c r="H56" s="16">
        <v>1006.5672003585768</v>
      </c>
      <c r="I56" s="16">
        <v>862.93925696515043</v>
      </c>
      <c r="J56" s="16">
        <v>791.85510574755494</v>
      </c>
      <c r="K56" s="16">
        <v>701.57204026412421</v>
      </c>
      <c r="L56" s="16">
        <v>603.41238718696286</v>
      </c>
      <c r="M56" s="16">
        <v>395.1911425003546</v>
      </c>
      <c r="N56" s="7"/>
      <c r="S56" s="9">
        <v>4</v>
      </c>
      <c r="T56" s="9" t="s">
        <v>47</v>
      </c>
      <c r="U56" s="16">
        <v>0.5</v>
      </c>
      <c r="V56" s="16">
        <v>0.4999949999999988</v>
      </c>
      <c r="W56" s="16">
        <v>0.9999899999999976</v>
      </c>
      <c r="X56" s="16">
        <v>0.99998499999999979</v>
      </c>
      <c r="Y56" s="16">
        <v>1.4999799999999957</v>
      </c>
      <c r="Z56" s="16">
        <v>1.4999750000000043</v>
      </c>
      <c r="AA56" s="16">
        <v>1.9999699999999996</v>
      </c>
      <c r="AB56" s="16">
        <v>1.9999649999999987</v>
      </c>
      <c r="AC56" s="16">
        <v>1.9999599999999933</v>
      </c>
      <c r="AD56" s="7"/>
      <c r="AI56" s="9">
        <v>10</v>
      </c>
      <c r="AJ56" s="9" t="s">
        <v>48</v>
      </c>
      <c r="AK56" s="16">
        <v>107.7</v>
      </c>
      <c r="AL56" s="16">
        <v>127.71432390856981</v>
      </c>
      <c r="AM56" s="16">
        <v>47.14751939356929</v>
      </c>
      <c r="AN56" s="16">
        <v>4.2210834231831402</v>
      </c>
      <c r="AO56" s="16">
        <v>0.70632886855291144</v>
      </c>
      <c r="AP56" s="16">
        <v>0</v>
      </c>
      <c r="AQ56" s="16">
        <v>0</v>
      </c>
      <c r="AR56" s="16">
        <v>0</v>
      </c>
      <c r="AS56" s="16">
        <v>0</v>
      </c>
      <c r="AT56" s="7"/>
      <c r="AY56" s="9">
        <v>5</v>
      </c>
      <c r="AZ56" s="9" t="s">
        <v>45</v>
      </c>
      <c r="BA56" s="16">
        <v>0</v>
      </c>
      <c r="BB56" s="16">
        <v>0</v>
      </c>
      <c r="BC56" s="16">
        <v>0</v>
      </c>
      <c r="BD56" s="16">
        <v>0</v>
      </c>
      <c r="BE56" s="16">
        <v>0</v>
      </c>
      <c r="BF56" s="16">
        <v>0</v>
      </c>
      <c r="BG56" s="16">
        <v>0</v>
      </c>
      <c r="BH56" s="16">
        <v>0</v>
      </c>
      <c r="BI56" s="16">
        <v>0.3212322186368255</v>
      </c>
      <c r="BJ56" s="7"/>
      <c r="BO56" s="9">
        <v>4</v>
      </c>
      <c r="BP56" s="9" t="s">
        <v>49</v>
      </c>
      <c r="BQ56" s="16">
        <v>3.21</v>
      </c>
      <c r="BR56" s="16">
        <v>3.7135361785002061</v>
      </c>
      <c r="BS56" s="16">
        <v>4.2497078849506487</v>
      </c>
      <c r="BT56" s="16">
        <v>4.6983178347081198</v>
      </c>
      <c r="BU56" s="16">
        <v>5.0876795360108629</v>
      </c>
      <c r="BV56" s="16">
        <v>5.3883173433476292</v>
      </c>
      <c r="BW56" s="16">
        <v>5.5888658495229633</v>
      </c>
      <c r="BX56" s="16">
        <v>5.3347396476680169</v>
      </c>
      <c r="BY56" s="16">
        <v>4.3549465318690412</v>
      </c>
      <c r="BZ56" s="7"/>
      <c r="CE56" s="9">
        <v>15</v>
      </c>
      <c r="CF56" s="9" t="s">
        <v>15</v>
      </c>
      <c r="CG56" s="16">
        <v>444.8</v>
      </c>
      <c r="CH56" s="16">
        <v>386.30661516631051</v>
      </c>
      <c r="CI56" s="16">
        <v>398.4013006481606</v>
      </c>
      <c r="CJ56" s="16">
        <v>395.99414239563123</v>
      </c>
      <c r="CK56" s="16">
        <v>372.92172311030203</v>
      </c>
      <c r="CL56" s="16">
        <v>338.85188511184492</v>
      </c>
      <c r="CM56" s="16">
        <v>313.69368463425559</v>
      </c>
      <c r="CN56" s="16">
        <v>285.6837727511882</v>
      </c>
      <c r="CO56" s="16">
        <v>238.8608882831806</v>
      </c>
      <c r="CP56" s="7"/>
      <c r="CU56" s="9">
        <v>5</v>
      </c>
      <c r="CV56" s="9" t="s">
        <v>50</v>
      </c>
      <c r="CW56" s="16">
        <v>59.5</v>
      </c>
      <c r="CX56" s="16">
        <v>0</v>
      </c>
      <c r="CY56" s="16">
        <v>0</v>
      </c>
      <c r="CZ56" s="16">
        <v>0</v>
      </c>
      <c r="DA56" s="16">
        <v>0</v>
      </c>
      <c r="DB56" s="16">
        <v>0</v>
      </c>
      <c r="DC56" s="16">
        <v>0</v>
      </c>
      <c r="DD56" s="16">
        <v>0</v>
      </c>
      <c r="DE56" s="16">
        <v>0</v>
      </c>
      <c r="DF56" s="7"/>
      <c r="DJ56" s="9">
        <v>4</v>
      </c>
      <c r="DK56" s="9" t="s">
        <v>43</v>
      </c>
      <c r="DL56" s="16">
        <v>0</v>
      </c>
      <c r="DM56" s="16">
        <v>0</v>
      </c>
      <c r="DN56" s="16">
        <v>0</v>
      </c>
      <c r="DO56" s="16">
        <v>5.3322911713357596E-2</v>
      </c>
      <c r="DP56" s="16">
        <v>0.16057433344717034</v>
      </c>
      <c r="DQ56" s="16">
        <v>0.22862040950300941</v>
      </c>
      <c r="DR56" s="16">
        <v>0.23683009355077245</v>
      </c>
      <c r="DS56" s="16">
        <v>0.21431639512675144</v>
      </c>
      <c r="DT56" s="16">
        <v>0.12431854028505127</v>
      </c>
      <c r="DU56" s="7"/>
      <c r="EC56" s="9">
        <v>176</v>
      </c>
      <c r="ED56" s="9" t="s">
        <v>51</v>
      </c>
      <c r="EE56" s="17">
        <v>0</v>
      </c>
      <c r="EF56" s="17">
        <v>0</v>
      </c>
      <c r="EG56" s="17">
        <v>1.1753620345483919E-10</v>
      </c>
      <c r="EH56" s="17">
        <v>1.9741047259715901E-10</v>
      </c>
      <c r="EI56" s="17">
        <v>2.4229658203893098E-10</v>
      </c>
      <c r="EJ56" s="17">
        <v>2.9159072868871748E-10</v>
      </c>
      <c r="EK56" s="17">
        <v>3.4236130524487433E-10</v>
      </c>
      <c r="EL56" s="17">
        <v>3.8235739352521683E-10</v>
      </c>
      <c r="EM56" s="17">
        <v>4.2006839957486818E-10</v>
      </c>
      <c r="EN56" s="18"/>
      <c r="EY56" s="9">
        <v>178</v>
      </c>
      <c r="EZ56" s="9" t="s">
        <v>52</v>
      </c>
      <c r="FA56" s="17">
        <v>0</v>
      </c>
      <c r="FB56" s="17">
        <v>0</v>
      </c>
      <c r="FC56" s="17">
        <v>0</v>
      </c>
      <c r="FD56" s="17">
        <v>0</v>
      </c>
      <c r="FE56" s="17">
        <v>1.0351810478611579E-10</v>
      </c>
      <c r="FF56" s="17">
        <v>1.0556766739363481E-10</v>
      </c>
      <c r="FG56" s="17">
        <v>1.1599442076487266E-10</v>
      </c>
      <c r="FH56" s="17">
        <v>1.3653560140638801E-10</v>
      </c>
      <c r="FI56" s="17">
        <v>1.5771048441403803E-10</v>
      </c>
      <c r="FJ56" s="18"/>
      <c r="FW56" s="7"/>
      <c r="FX56" s="7"/>
      <c r="FY56" s="7"/>
      <c r="FZ56" s="7"/>
      <c r="GA56" s="7"/>
      <c r="GB56" s="7"/>
      <c r="GD56" s="7"/>
      <c r="GE56" s="7"/>
      <c r="GO56" s="9">
        <v>21</v>
      </c>
      <c r="GP56" s="9" t="s">
        <v>53</v>
      </c>
      <c r="GQ56" s="16">
        <v>0</v>
      </c>
      <c r="GR56" s="16">
        <v>0</v>
      </c>
      <c r="GS56" s="16">
        <v>0.22610598327232001</v>
      </c>
      <c r="GT56" s="16">
        <v>2.2488567552585379</v>
      </c>
      <c r="GU56" s="7"/>
      <c r="GV56" s="7"/>
      <c r="GX56" s="7"/>
      <c r="GY56" s="7"/>
      <c r="HA56" s="9">
        <v>5</v>
      </c>
      <c r="HB56" s="9" t="s">
        <v>45</v>
      </c>
      <c r="HC56" s="16">
        <v>0</v>
      </c>
      <c r="HD56" s="16">
        <v>0</v>
      </c>
      <c r="HE56" s="16">
        <v>0</v>
      </c>
      <c r="HF56" s="16">
        <v>0</v>
      </c>
      <c r="HG56" s="16">
        <v>0</v>
      </c>
      <c r="HH56" s="16">
        <v>0</v>
      </c>
      <c r="HI56" s="16">
        <v>0</v>
      </c>
      <c r="HJ56" s="16">
        <v>0</v>
      </c>
      <c r="HK56" s="16">
        <v>8.7228254831319407E-2</v>
      </c>
      <c r="HL56" s="7"/>
      <c r="HU56" s="9">
        <v>4</v>
      </c>
      <c r="HV56" s="9" t="s">
        <v>54</v>
      </c>
      <c r="HW56" s="16">
        <v>0</v>
      </c>
      <c r="HX56" s="16">
        <v>0</v>
      </c>
      <c r="HY56" s="16">
        <v>0</v>
      </c>
      <c r="HZ56" s="16">
        <v>1.0447067662538121E-2</v>
      </c>
      <c r="IA56" s="16">
        <v>3.2252561651741896E-3</v>
      </c>
      <c r="IB56" s="16">
        <v>6.3161956916584902E-3</v>
      </c>
      <c r="IC56" s="16">
        <v>1.7204930145524144E-3</v>
      </c>
      <c r="ID56" s="16">
        <v>2.1568951342910896E-4</v>
      </c>
      <c r="IE56" s="7"/>
      <c r="IO56" s="9">
        <v>4</v>
      </c>
      <c r="IP56" s="9" t="s">
        <v>43</v>
      </c>
      <c r="IQ56" s="16">
        <v>0</v>
      </c>
      <c r="IR56" s="16">
        <v>0</v>
      </c>
      <c r="IS56" s="16">
        <v>0.14168482887338954</v>
      </c>
      <c r="IT56" s="16">
        <v>0.42666362778951011</v>
      </c>
      <c r="IU56" s="16">
        <v>0.6074695202603464</v>
      </c>
      <c r="IV56" s="16">
        <v>0.62928355182832851</v>
      </c>
      <c r="IW56" s="16">
        <v>0.56946218412691996</v>
      </c>
      <c r="IX56" s="16">
        <v>0.33032800610670127</v>
      </c>
      <c r="IY56" s="7"/>
      <c r="JI56" s="9">
        <v>16</v>
      </c>
      <c r="JJ56" s="9" t="s">
        <v>55</v>
      </c>
      <c r="JK56" s="16">
        <v>0</v>
      </c>
      <c r="JL56" s="16">
        <v>0</v>
      </c>
      <c r="JM56" s="16">
        <v>3.1517702813830639E-4</v>
      </c>
      <c r="JN56" s="16">
        <v>1.690158632056445E-2</v>
      </c>
      <c r="JO56" s="16">
        <v>1.6901586320649569E-2</v>
      </c>
      <c r="JP56" s="16">
        <v>1.6901586320704928E-2</v>
      </c>
      <c r="JQ56" s="16">
        <v>1.658640929267307E-2</v>
      </c>
      <c r="JR56" s="16">
        <v>0</v>
      </c>
      <c r="JS56" s="7"/>
      <c r="KC56" s="9">
        <v>14</v>
      </c>
      <c r="KD56" s="9" t="s">
        <v>56</v>
      </c>
      <c r="KE56" s="16">
        <v>2.0764447262549012E-2</v>
      </c>
      <c r="KF56" s="16">
        <v>4.4053948139883885E-2</v>
      </c>
      <c r="KG56" s="16">
        <v>4.4053948139883885E-2</v>
      </c>
      <c r="KH56" s="16">
        <v>4.4053948139883885E-2</v>
      </c>
      <c r="KI56" s="16">
        <v>4.4053948139883885E-2</v>
      </c>
      <c r="KJ56" s="16">
        <v>4.4053948139883885E-2</v>
      </c>
      <c r="KK56" s="16">
        <v>2.3289500877334866E-2</v>
      </c>
      <c r="KL56" s="16">
        <v>0</v>
      </c>
      <c r="KM56" s="7"/>
      <c r="KX56" s="9">
        <v>17</v>
      </c>
      <c r="KY56" s="9" t="s">
        <v>57</v>
      </c>
      <c r="KZ56" s="16">
        <v>0</v>
      </c>
      <c r="LA56" s="16">
        <v>0</v>
      </c>
      <c r="LB56" s="16">
        <v>0</v>
      </c>
      <c r="LC56" s="16">
        <v>0</v>
      </c>
      <c r="LD56" s="16">
        <v>0</v>
      </c>
      <c r="LE56" s="16">
        <v>0</v>
      </c>
      <c r="LF56" s="16">
        <v>0</v>
      </c>
      <c r="LG56" s="16">
        <v>2.184390874957904</v>
      </c>
      <c r="LH56" s="7"/>
      <c r="LQ56" s="9">
        <v>70</v>
      </c>
      <c r="LR56" s="9" t="s">
        <v>58</v>
      </c>
      <c r="LS56" s="16">
        <v>0.12323802745180158</v>
      </c>
      <c r="LT56" s="16">
        <v>0.3658467357686857</v>
      </c>
      <c r="LU56" s="16">
        <v>0.94620900103916139</v>
      </c>
      <c r="LV56" s="16">
        <v>1.7394020484677821</v>
      </c>
      <c r="LW56" s="16">
        <v>3.2060174149095384</v>
      </c>
      <c r="LX56" s="16">
        <v>4.4983744731443993</v>
      </c>
      <c r="LY56" s="16">
        <v>6.8458093756076428</v>
      </c>
      <c r="LZ56" s="16">
        <v>10.786898875121539</v>
      </c>
      <c r="MA56" s="7"/>
      <c r="MK56" s="9">
        <v>70</v>
      </c>
      <c r="ML56" s="9" t="s">
        <v>58</v>
      </c>
      <c r="MM56" s="16">
        <v>1.2783314877899918E-2</v>
      </c>
      <c r="MN56" s="16">
        <v>4.2208018552833529E-2</v>
      </c>
      <c r="MO56" s="16">
        <v>0.10066085374944635</v>
      </c>
      <c r="MP56" s="16">
        <v>0.19246745558467265</v>
      </c>
      <c r="MQ56" s="16">
        <v>0.33487478401326087</v>
      </c>
      <c r="MR56" s="16">
        <v>0.46845450980398823</v>
      </c>
      <c r="MS56" s="16">
        <v>0.70670008942611895</v>
      </c>
      <c r="MT56" s="16">
        <v>1.059930223628573</v>
      </c>
      <c r="MU56" s="7"/>
    </row>
    <row r="57" spans="3:359" x14ac:dyDescent="0.45">
      <c r="C57" s="9">
        <v>20</v>
      </c>
      <c r="D57" s="9" t="s">
        <v>59</v>
      </c>
      <c r="E57" s="16">
        <v>383.1</v>
      </c>
      <c r="F57" s="16">
        <v>375.51257091206378</v>
      </c>
      <c r="G57" s="16">
        <v>151.40981120710663</v>
      </c>
      <c r="H57" s="16">
        <v>55.373099258644288</v>
      </c>
      <c r="I57" s="16">
        <v>69.715341903214338</v>
      </c>
      <c r="J57" s="16">
        <v>74.209453158434741</v>
      </c>
      <c r="K57" s="16">
        <v>79.884931917620591</v>
      </c>
      <c r="L57" s="16">
        <v>77.329346865558065</v>
      </c>
      <c r="M57" s="16">
        <v>47.753389324411202</v>
      </c>
      <c r="N57" s="7"/>
      <c r="S57" s="9">
        <v>5</v>
      </c>
      <c r="T57" s="9" t="s">
        <v>60</v>
      </c>
      <c r="U57" s="16">
        <v>0</v>
      </c>
      <c r="V57" s="16">
        <v>0</v>
      </c>
      <c r="W57" s="16">
        <v>1</v>
      </c>
      <c r="X57" s="16">
        <v>1</v>
      </c>
      <c r="Y57" s="16">
        <v>2</v>
      </c>
      <c r="Z57" s="16">
        <v>2</v>
      </c>
      <c r="AA57" s="16">
        <v>2</v>
      </c>
      <c r="AB57" s="16">
        <v>2</v>
      </c>
      <c r="AC57" s="16">
        <v>2</v>
      </c>
      <c r="AD57" s="7"/>
      <c r="AI57" s="9">
        <v>13</v>
      </c>
      <c r="AJ57" s="9" t="s">
        <v>61</v>
      </c>
      <c r="AK57" s="16">
        <v>0</v>
      </c>
      <c r="AL57" s="16">
        <v>0</v>
      </c>
      <c r="AM57" s="16">
        <v>0</v>
      </c>
      <c r="AN57" s="16">
        <v>2.8940153727259026</v>
      </c>
      <c r="AO57" s="16">
        <v>3.8092998117832404</v>
      </c>
      <c r="AP57" s="16">
        <v>4.2236237413286739</v>
      </c>
      <c r="AQ57" s="16">
        <v>4.3661296291286931</v>
      </c>
      <c r="AR57" s="16">
        <v>4.3467851680780623</v>
      </c>
      <c r="AS57" s="16">
        <v>2.2184046698486224</v>
      </c>
      <c r="AT57" s="7"/>
      <c r="AY57" s="9">
        <v>11</v>
      </c>
      <c r="AZ57" s="9" t="s">
        <v>58</v>
      </c>
      <c r="BA57" s="16">
        <v>0</v>
      </c>
      <c r="BB57" s="16">
        <v>0.13711806319601977</v>
      </c>
      <c r="BC57" s="16">
        <v>0.3692185012196802</v>
      </c>
      <c r="BD57" s="16">
        <v>0.97776664709753791</v>
      </c>
      <c r="BE57" s="16">
        <v>1.6727535266335642</v>
      </c>
      <c r="BF57" s="16">
        <v>3.1185658801267255</v>
      </c>
      <c r="BG57" s="16">
        <v>4.3826673480884688</v>
      </c>
      <c r="BH57" s="16">
        <v>6.3393053810233804</v>
      </c>
      <c r="BI57" s="16">
        <v>10.219136905340431</v>
      </c>
      <c r="BJ57" s="7"/>
      <c r="BO57" s="9">
        <v>5</v>
      </c>
      <c r="BP57" s="9" t="s">
        <v>62</v>
      </c>
      <c r="BQ57" s="16">
        <v>0</v>
      </c>
      <c r="BR57" s="16">
        <v>2.8572205948337436E-2</v>
      </c>
      <c r="BS57" s="16">
        <v>6.2121561366882135E-2</v>
      </c>
      <c r="BT57" s="16">
        <v>8.7580716494709152E-2</v>
      </c>
      <c r="BU57" s="16">
        <v>7.1886581199965632E-2</v>
      </c>
      <c r="BV57" s="16">
        <v>4.2166635898004685E-2</v>
      </c>
      <c r="BW57" s="16">
        <v>1.6707480770188906E-2</v>
      </c>
      <c r="BX57" s="16">
        <v>3.8294101166076529E-3</v>
      </c>
      <c r="BY57" s="16">
        <v>0</v>
      </c>
      <c r="BZ57" s="7"/>
      <c r="CE57" s="9">
        <v>19</v>
      </c>
      <c r="CF57" s="9" t="s">
        <v>46</v>
      </c>
      <c r="CG57" s="16">
        <v>0</v>
      </c>
      <c r="CH57" s="16">
        <v>3.0576538329057752</v>
      </c>
      <c r="CI57" s="16">
        <v>8.3331707283873815</v>
      </c>
      <c r="CJ57" s="16">
        <v>19.375132623802919</v>
      </c>
      <c r="CK57" s="16">
        <v>34.447405418986435</v>
      </c>
      <c r="CL57" s="16">
        <v>51.63898939765005</v>
      </c>
      <c r="CM57" s="16">
        <v>58.945263616895389</v>
      </c>
      <c r="CN57" s="16">
        <v>55.252705323185111</v>
      </c>
      <c r="CO57" s="16">
        <v>48.8354496881364</v>
      </c>
      <c r="CP57" s="7"/>
      <c r="CU57" s="9">
        <v>7</v>
      </c>
      <c r="CV57" s="9" t="s">
        <v>63</v>
      </c>
      <c r="CW57" s="16">
        <v>178.8</v>
      </c>
      <c r="CX57" s="16">
        <v>0</v>
      </c>
      <c r="CY57" s="16">
        <v>0</v>
      </c>
      <c r="CZ57" s="16">
        <v>0</v>
      </c>
      <c r="DA57" s="16">
        <v>0</v>
      </c>
      <c r="DB57" s="16">
        <v>0</v>
      </c>
      <c r="DC57" s="16">
        <v>0</v>
      </c>
      <c r="DD57" s="16">
        <v>0</v>
      </c>
      <c r="DE57" s="16">
        <v>0</v>
      </c>
      <c r="DF57" s="7"/>
      <c r="DJ57" s="9">
        <v>5</v>
      </c>
      <c r="DK57" s="9" t="s">
        <v>64</v>
      </c>
      <c r="DL57" s="16">
        <v>0</v>
      </c>
      <c r="DM57" s="16">
        <v>0</v>
      </c>
      <c r="DN57" s="16">
        <v>0</v>
      </c>
      <c r="DO57" s="16">
        <v>4.2615851949645449E-2</v>
      </c>
      <c r="DP57" s="16">
        <v>4.2615851949645449E-2</v>
      </c>
      <c r="DQ57" s="16">
        <v>4.2615851949645449E-2</v>
      </c>
      <c r="DR57" s="16">
        <v>4.2615851949645449E-2</v>
      </c>
      <c r="DS57" s="16">
        <v>0</v>
      </c>
      <c r="DT57" s="16">
        <v>0</v>
      </c>
      <c r="DU57" s="7"/>
      <c r="EC57" s="9">
        <v>177</v>
      </c>
      <c r="ED57" s="9" t="s">
        <v>39</v>
      </c>
      <c r="EE57" s="17">
        <v>0</v>
      </c>
      <c r="EF57" s="17">
        <v>0</v>
      </c>
      <c r="EG57" s="17">
        <v>0</v>
      </c>
      <c r="EH57" s="17">
        <v>0</v>
      </c>
      <c r="EI57" s="17">
        <v>0</v>
      </c>
      <c r="EJ57" s="17">
        <v>0</v>
      </c>
      <c r="EK57" s="17">
        <v>1.2177665497195246E-10</v>
      </c>
      <c r="EL57" s="17">
        <v>1.5439049249666788E-10</v>
      </c>
      <c r="EM57" s="17">
        <v>1.9863832572478835E-10</v>
      </c>
      <c r="EN57" s="18"/>
      <c r="EY57" s="9">
        <v>179</v>
      </c>
      <c r="EZ57" s="9" t="s">
        <v>65</v>
      </c>
      <c r="FA57" s="17">
        <v>0</v>
      </c>
      <c r="FB57" s="17">
        <v>0</v>
      </c>
      <c r="FC57" s="17">
        <v>0</v>
      </c>
      <c r="FD57" s="17">
        <v>0</v>
      </c>
      <c r="FE57" s="17">
        <v>0</v>
      </c>
      <c r="FF57" s="17">
        <v>0</v>
      </c>
      <c r="FG57" s="17">
        <v>0</v>
      </c>
      <c r="FH57" s="17">
        <v>0</v>
      </c>
      <c r="FI57" s="17">
        <v>1.1400789627641007E-10</v>
      </c>
      <c r="FJ57" s="18"/>
      <c r="FZ57" s="7"/>
      <c r="GA57" s="7"/>
      <c r="GB57" s="7"/>
      <c r="GD57" s="7"/>
      <c r="GE57" s="7"/>
      <c r="GQ57" s="7"/>
      <c r="GR57" s="7"/>
      <c r="GS57" s="7"/>
      <c r="GT57" s="7"/>
      <c r="GU57" s="7"/>
      <c r="GV57" s="7"/>
      <c r="GX57" s="7"/>
      <c r="GY57" s="7"/>
      <c r="HA57" s="9">
        <v>11</v>
      </c>
      <c r="HB57" s="9" t="s">
        <v>58</v>
      </c>
      <c r="HC57" s="16">
        <v>0</v>
      </c>
      <c r="HD57" s="16">
        <v>4.8818226620509178E-2</v>
      </c>
      <c r="HE57" s="16">
        <v>0.16118828602721483</v>
      </c>
      <c r="HF57" s="16">
        <v>0.3844139346555549</v>
      </c>
      <c r="HG57" s="16">
        <v>0.73501434905974283</v>
      </c>
      <c r="HH57" s="16">
        <v>1.2788539789249989</v>
      </c>
      <c r="HI57" s="16">
        <v>1.7889818595133951</v>
      </c>
      <c r="HJ57" s="16">
        <v>2.6988183775385606</v>
      </c>
      <c r="HK57" s="16">
        <v>4.04776963982032</v>
      </c>
      <c r="HL57" s="7"/>
      <c r="HU57" s="9">
        <v>5</v>
      </c>
      <c r="HV57" s="9" t="s">
        <v>66</v>
      </c>
      <c r="HW57" s="16">
        <v>0</v>
      </c>
      <c r="HX57" s="16">
        <v>0</v>
      </c>
      <c r="HY57" s="16">
        <v>2.1834169211371002</v>
      </c>
      <c r="HZ57" s="16">
        <v>4.618148644808123</v>
      </c>
      <c r="IA57" s="16">
        <v>23.242766911081461</v>
      </c>
      <c r="IB57" s="16">
        <v>66.822729283421964</v>
      </c>
      <c r="IC57" s="16">
        <v>84.463137011703026</v>
      </c>
      <c r="ID57" s="16">
        <v>97.861625001777284</v>
      </c>
      <c r="IE57" s="7"/>
      <c r="IO57" s="9">
        <v>5</v>
      </c>
      <c r="IP57" s="9" t="s">
        <v>64</v>
      </c>
      <c r="IQ57" s="16">
        <v>0</v>
      </c>
      <c r="IR57" s="16">
        <v>0</v>
      </c>
      <c r="IS57" s="16">
        <v>3.8918290473547848E-2</v>
      </c>
      <c r="IT57" s="16">
        <v>3.8918290473547848E-2</v>
      </c>
      <c r="IU57" s="16">
        <v>3.8918290473547848E-2</v>
      </c>
      <c r="IV57" s="16">
        <v>3.8918290473547848E-2</v>
      </c>
      <c r="IW57" s="16">
        <v>0</v>
      </c>
      <c r="IX57" s="16">
        <v>0</v>
      </c>
      <c r="IY57" s="7"/>
      <c r="JI57" s="9">
        <v>24</v>
      </c>
      <c r="JJ57" s="9" t="s">
        <v>67</v>
      </c>
      <c r="JK57" s="16">
        <v>0</v>
      </c>
      <c r="JL57" s="16">
        <v>0</v>
      </c>
      <c r="JM57" s="16">
        <v>2.6769002276282469E-2</v>
      </c>
      <c r="JN57" s="16">
        <v>0.11665878282865859</v>
      </c>
      <c r="JO57" s="16">
        <v>0.47268544150581493</v>
      </c>
      <c r="JP57" s="16">
        <v>1.1021484449671728</v>
      </c>
      <c r="JQ57" s="16">
        <v>1.932286113134013</v>
      </c>
      <c r="JR57" s="16">
        <v>3.4042635066569575</v>
      </c>
      <c r="JS57" s="7"/>
      <c r="KC57" s="9">
        <v>15</v>
      </c>
      <c r="KD57" s="9" t="s">
        <v>68</v>
      </c>
      <c r="KE57" s="16">
        <v>0</v>
      </c>
      <c r="KF57" s="16">
        <v>0</v>
      </c>
      <c r="KG57" s="16">
        <v>6.6478035802889926E-2</v>
      </c>
      <c r="KH57" s="16">
        <v>0.20018911092568722</v>
      </c>
      <c r="KI57" s="16">
        <v>0.46912984292226034</v>
      </c>
      <c r="KJ57" s="16">
        <v>1.0100657172374632</v>
      </c>
      <c r="KK57" s="16">
        <v>1.7404504091066766</v>
      </c>
      <c r="KL57" s="16">
        <v>1.6639205558915329</v>
      </c>
      <c r="KM57" s="7"/>
      <c r="KX57" s="9">
        <v>19</v>
      </c>
      <c r="KY57" s="9" t="s">
        <v>69</v>
      </c>
      <c r="KZ57" s="16">
        <v>0</v>
      </c>
      <c r="LA57" s="16">
        <v>0</v>
      </c>
      <c r="LB57" s="16">
        <v>0</v>
      </c>
      <c r="LC57" s="16">
        <v>0</v>
      </c>
      <c r="LD57" s="16">
        <v>0</v>
      </c>
      <c r="LE57" s="16">
        <v>0.30112964301828421</v>
      </c>
      <c r="LF57" s="16">
        <v>0.35459328877221286</v>
      </c>
      <c r="LG57" s="16">
        <v>5.9304216418564488</v>
      </c>
      <c r="LH57" s="7"/>
      <c r="LQ57" s="9">
        <v>73</v>
      </c>
      <c r="LR57" s="9" t="s">
        <v>70</v>
      </c>
      <c r="LS57" s="16">
        <v>0.53013211345266376</v>
      </c>
      <c r="LT57" s="16">
        <v>1.2916474739957418</v>
      </c>
      <c r="LU57" s="16">
        <v>2.6908793226422962</v>
      </c>
      <c r="LV57" s="16">
        <v>4.6973655256818336</v>
      </c>
      <c r="LW57" s="16">
        <v>6.9132060307381531</v>
      </c>
      <c r="LX57" s="16">
        <v>7.7888333982413682</v>
      </c>
      <c r="LY57" s="16">
        <v>9.1300548784313893</v>
      </c>
      <c r="LZ57" s="16">
        <v>11.683841678274353</v>
      </c>
      <c r="MA57" s="7"/>
      <c r="MK57" s="9">
        <v>73</v>
      </c>
      <c r="ML57" s="9" t="s">
        <v>70</v>
      </c>
      <c r="MM57" s="16">
        <v>1.8914587130431149E-2</v>
      </c>
      <c r="MN57" s="16">
        <v>5.0836592961776769E-2</v>
      </c>
      <c r="MO57" s="16">
        <v>0.10224730256926676</v>
      </c>
      <c r="MP57" s="16">
        <v>0.18301284493263348</v>
      </c>
      <c r="MQ57" s="16">
        <v>0.26785587664292626</v>
      </c>
      <c r="MR57" s="16">
        <v>0.28546322374329408</v>
      </c>
      <c r="MS57" s="16">
        <v>0.33309129646571611</v>
      </c>
      <c r="MT57" s="16">
        <v>0.40833598385862557</v>
      </c>
      <c r="MU57" s="7"/>
    </row>
    <row r="58" spans="3:359" x14ac:dyDescent="0.45">
      <c r="C58" s="9">
        <v>22</v>
      </c>
      <c r="D58" s="9" t="s">
        <v>71</v>
      </c>
      <c r="E58" s="16">
        <v>0</v>
      </c>
      <c r="F58" s="16">
        <v>0.3034255694180466</v>
      </c>
      <c r="G58" s="16">
        <v>4.5761264764215343E-4</v>
      </c>
      <c r="H58" s="16">
        <v>4.4158318948927304</v>
      </c>
      <c r="I58" s="16">
        <v>44.170303480581289</v>
      </c>
      <c r="J58" s="16">
        <v>134.31351284447348</v>
      </c>
      <c r="K58" s="16">
        <v>218.75446239768726</v>
      </c>
      <c r="L58" s="16">
        <v>198.97515744341081</v>
      </c>
      <c r="M58" s="16">
        <v>101.59287166699501</v>
      </c>
      <c r="N58" s="7"/>
      <c r="S58" s="9">
        <v>7</v>
      </c>
      <c r="T58" s="9" t="s">
        <v>17</v>
      </c>
      <c r="U58" s="16">
        <v>3.8</v>
      </c>
      <c r="V58" s="16">
        <v>6.649999999999974E-2</v>
      </c>
      <c r="W58" s="16">
        <v>0</v>
      </c>
      <c r="X58" s="16">
        <v>0</v>
      </c>
      <c r="Y58" s="16">
        <v>0</v>
      </c>
      <c r="Z58" s="16">
        <v>0</v>
      </c>
      <c r="AA58" s="16">
        <v>0</v>
      </c>
      <c r="AB58" s="16">
        <v>0</v>
      </c>
      <c r="AC58" s="16">
        <v>0</v>
      </c>
      <c r="AD58" s="7"/>
      <c r="AI58" s="9">
        <v>14</v>
      </c>
      <c r="AJ58" s="9" t="s">
        <v>72</v>
      </c>
      <c r="AK58" s="16">
        <v>174</v>
      </c>
      <c r="AL58" s="16">
        <v>110.28672226015141</v>
      </c>
      <c r="AM58" s="16">
        <v>157.49327638904708</v>
      </c>
      <c r="AN58" s="16">
        <v>140.9111148983971</v>
      </c>
      <c r="AO58" s="16">
        <v>56.196948252659048</v>
      </c>
      <c r="AP58" s="16">
        <v>19.54868442429532</v>
      </c>
      <c r="AQ58" s="16">
        <v>5.358339406442628</v>
      </c>
      <c r="AR58" s="16">
        <v>0.13752175486402327</v>
      </c>
      <c r="AS58" s="16">
        <v>0</v>
      </c>
      <c r="AT58" s="7"/>
      <c r="AY58" s="9">
        <v>14</v>
      </c>
      <c r="AZ58" s="9" t="s">
        <v>70</v>
      </c>
      <c r="BA58" s="16">
        <v>0</v>
      </c>
      <c r="BB58" s="16">
        <v>0.61899158724941328</v>
      </c>
      <c r="BC58" s="16">
        <v>1.3563135060488118</v>
      </c>
      <c r="BD58" s="16">
        <v>2.8249683342612446</v>
      </c>
      <c r="BE58" s="16">
        <v>4.6105681899333435</v>
      </c>
      <c r="BF58" s="16">
        <v>6.8043146027506598</v>
      </c>
      <c r="BG58" s="16">
        <v>7.8029922240872107</v>
      </c>
      <c r="BH58" s="16">
        <v>8.6981069461740859</v>
      </c>
      <c r="BI58" s="16">
        <v>11.359400383894087</v>
      </c>
      <c r="BJ58" s="7"/>
      <c r="BO58" s="9">
        <v>6</v>
      </c>
      <c r="BP58" s="9" t="s">
        <v>73</v>
      </c>
      <c r="BQ58" s="16">
        <v>0.101151</v>
      </c>
      <c r="BR58" s="16">
        <v>6.7433333333333512E-2</v>
      </c>
      <c r="BS58" s="16">
        <v>3.3716666666666756E-2</v>
      </c>
      <c r="BT58" s="16">
        <v>0</v>
      </c>
      <c r="BU58" s="16">
        <v>0</v>
      </c>
      <c r="BV58" s="16">
        <v>0</v>
      </c>
      <c r="BW58" s="16">
        <v>0</v>
      </c>
      <c r="BX58" s="16">
        <v>0</v>
      </c>
      <c r="BY58" s="16">
        <v>0</v>
      </c>
      <c r="BZ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U58" s="9">
        <v>8</v>
      </c>
      <c r="CV58" s="9" t="s">
        <v>74</v>
      </c>
      <c r="CW58" s="16">
        <v>104.9</v>
      </c>
      <c r="CX58" s="16">
        <v>0</v>
      </c>
      <c r="CY58" s="16">
        <v>0</v>
      </c>
      <c r="CZ58" s="16">
        <v>0</v>
      </c>
      <c r="DA58" s="16">
        <v>0</v>
      </c>
      <c r="DB58" s="16">
        <v>0</v>
      </c>
      <c r="DC58" s="16">
        <v>0</v>
      </c>
      <c r="DD58" s="16">
        <v>0</v>
      </c>
      <c r="DE58" s="16">
        <v>0</v>
      </c>
      <c r="DF58" s="7"/>
      <c r="DJ58" s="9">
        <v>7</v>
      </c>
      <c r="DK58" s="9" t="s">
        <v>75</v>
      </c>
      <c r="DL58" s="16">
        <v>0</v>
      </c>
      <c r="DM58" s="16">
        <v>0.13047662487521622</v>
      </c>
      <c r="DN58" s="16">
        <v>0.39291172212442699</v>
      </c>
      <c r="DO58" s="16">
        <v>0.9086348056715694</v>
      </c>
      <c r="DP58" s="16">
        <v>0.9086348056715694</v>
      </c>
      <c r="DQ58" s="16">
        <v>0.9086348056715694</v>
      </c>
      <c r="DR58" s="16">
        <v>0.77815818079635335</v>
      </c>
      <c r="DS58" s="16">
        <v>0.5157230835471428</v>
      </c>
      <c r="DT58" s="16">
        <v>0</v>
      </c>
      <c r="DU58" s="7"/>
      <c r="EC58" s="9">
        <v>178</v>
      </c>
      <c r="ED58" s="9" t="s">
        <v>52</v>
      </c>
      <c r="EE58" s="17">
        <v>0</v>
      </c>
      <c r="EF58" s="17">
        <v>0</v>
      </c>
      <c r="EG58" s="17">
        <v>0</v>
      </c>
      <c r="EH58" s="17">
        <v>1.0285938076138824E-10</v>
      </c>
      <c r="EI58" s="17">
        <v>1.1856000019877877E-10</v>
      </c>
      <c r="EJ58" s="17">
        <v>1.3428156694779237E-10</v>
      </c>
      <c r="EK58" s="17">
        <v>1.5463923792751849E-10</v>
      </c>
      <c r="EL58" s="17">
        <v>1.7507918031006164E-10</v>
      </c>
      <c r="EM58" s="17">
        <v>1.9753327321700976E-10</v>
      </c>
      <c r="EN58" s="18"/>
      <c r="EY58" s="9">
        <v>181</v>
      </c>
      <c r="EZ58" s="9" t="s">
        <v>76</v>
      </c>
      <c r="FA58" s="17">
        <v>0</v>
      </c>
      <c r="FB58" s="17">
        <v>7.9280746191869894E-2</v>
      </c>
      <c r="FC58" s="17">
        <v>0.38430611521342101</v>
      </c>
      <c r="FD58" s="17">
        <v>1.0208756627097415</v>
      </c>
      <c r="FE58" s="17">
        <v>2.6122536861956838</v>
      </c>
      <c r="FF58" s="17">
        <v>5.7229608669567922</v>
      </c>
      <c r="FG58" s="17">
        <v>6.9342347560690047</v>
      </c>
      <c r="FH58" s="17">
        <v>6.945148024764296</v>
      </c>
      <c r="FI58" s="17">
        <v>7.2909145873078556</v>
      </c>
      <c r="FJ58" s="18"/>
      <c r="FW58" s="7"/>
      <c r="FX58" s="7"/>
      <c r="FY58" s="7"/>
      <c r="FZ58" s="7"/>
      <c r="GA58" s="7"/>
      <c r="GB58" s="7"/>
      <c r="GD58" s="7"/>
      <c r="GE58" s="7"/>
      <c r="GQ58" s="7"/>
      <c r="GR58" s="7"/>
      <c r="GS58" s="7"/>
      <c r="GT58" s="7"/>
      <c r="GU58" s="7"/>
      <c r="GV58" s="7"/>
      <c r="GX58" s="7"/>
      <c r="GY58" s="7"/>
      <c r="HA58" s="9">
        <v>14</v>
      </c>
      <c r="HB58" s="9" t="s">
        <v>70</v>
      </c>
      <c r="HC58" s="16">
        <v>0</v>
      </c>
      <c r="HD58" s="16">
        <v>7.2232954424294699E-2</v>
      </c>
      <c r="HE58" s="16">
        <v>0.19413996600467914</v>
      </c>
      <c r="HF58" s="16">
        <v>0.39047242720991771</v>
      </c>
      <c r="HG58" s="16">
        <v>0.698908117630063</v>
      </c>
      <c r="HH58" s="16">
        <v>1.0229153402296334</v>
      </c>
      <c r="HI58" s="16">
        <v>1.0901560731022732</v>
      </c>
      <c r="HJ58" s="16">
        <v>1.2720430147813064</v>
      </c>
      <c r="HK58" s="16">
        <v>1.5593951011706451</v>
      </c>
      <c r="HL58" s="7"/>
      <c r="HW58" s="7"/>
      <c r="HX58" s="7"/>
      <c r="HY58" s="7"/>
      <c r="HZ58" s="7"/>
      <c r="IA58" s="7"/>
      <c r="IB58" s="7"/>
      <c r="IC58" s="7"/>
      <c r="ID58" s="7"/>
      <c r="IE58" s="7"/>
      <c r="IO58" s="9">
        <v>7</v>
      </c>
      <c r="IP58" s="9" t="s">
        <v>75</v>
      </c>
      <c r="IQ58" s="16">
        <v>0.58572547565018995</v>
      </c>
      <c r="IR58" s="16">
        <v>1.7638286210266563</v>
      </c>
      <c r="IS58" s="16">
        <v>4.0789724155823865</v>
      </c>
      <c r="IT58" s="16">
        <v>4.0789724155823865</v>
      </c>
      <c r="IU58" s="16">
        <v>4.0789724155823865</v>
      </c>
      <c r="IV58" s="16">
        <v>3.4932469399321957</v>
      </c>
      <c r="IW58" s="16">
        <v>2.3151437945557301</v>
      </c>
      <c r="IX58" s="16">
        <v>0</v>
      </c>
      <c r="IY58" s="7"/>
      <c r="JI58" s="9">
        <v>52</v>
      </c>
      <c r="JJ58" s="9" t="s">
        <v>77</v>
      </c>
      <c r="JK58" s="16">
        <v>0.39454033757354895</v>
      </c>
      <c r="JL58" s="16">
        <v>1.2718638346849238</v>
      </c>
      <c r="JM58" s="16">
        <v>3.0364747565768511</v>
      </c>
      <c r="JN58" s="16">
        <v>6.5857376176211888</v>
      </c>
      <c r="JO58" s="16">
        <v>12.733728745288085</v>
      </c>
      <c r="JP58" s="16">
        <v>12.49970697563967</v>
      </c>
      <c r="JQ58" s="16">
        <v>12.609502963022129</v>
      </c>
      <c r="JR58" s="16">
        <v>13.418098602465575</v>
      </c>
      <c r="JS58" s="7"/>
      <c r="KC58" s="9">
        <v>18</v>
      </c>
      <c r="KD58" s="9" t="s">
        <v>78</v>
      </c>
      <c r="KE58" s="16">
        <v>0.18440058649762442</v>
      </c>
      <c r="KF58" s="16">
        <v>0.55671238673817469</v>
      </c>
      <c r="KG58" s="16">
        <v>1.2966782765679252</v>
      </c>
      <c r="KH58" s="16">
        <v>1.1659140457809156</v>
      </c>
      <c r="KI58" s="16">
        <v>0.79360224554036585</v>
      </c>
      <c r="KJ58" s="16">
        <v>5.3636355710613919E-2</v>
      </c>
      <c r="KK58" s="16">
        <v>0</v>
      </c>
      <c r="KL58" s="16">
        <v>0</v>
      </c>
      <c r="KM58" s="7"/>
      <c r="KX58" s="9">
        <v>20</v>
      </c>
      <c r="KY58" s="9" t="s">
        <v>79</v>
      </c>
      <c r="KZ58" s="16">
        <v>0</v>
      </c>
      <c r="LA58" s="16">
        <v>0</v>
      </c>
      <c r="LB58" s="16">
        <v>0</v>
      </c>
      <c r="LC58" s="16">
        <v>0</v>
      </c>
      <c r="LD58" s="16">
        <v>2.3410076693635936E-3</v>
      </c>
      <c r="LE58" s="16">
        <v>3.1870967386911881</v>
      </c>
      <c r="LF58" s="16">
        <v>14.057015426938335</v>
      </c>
      <c r="LG58" s="16">
        <v>49.386994686655235</v>
      </c>
      <c r="LH58" s="7"/>
      <c r="LQ58" s="9">
        <v>78</v>
      </c>
      <c r="LR58" s="9" t="s">
        <v>80</v>
      </c>
      <c r="LS58" s="16">
        <v>0</v>
      </c>
      <c r="LT58" s="16">
        <v>0</v>
      </c>
      <c r="LU58" s="16">
        <v>9.8833096594656963E-4</v>
      </c>
      <c r="LV58" s="16">
        <v>2.9604232760894529E-2</v>
      </c>
      <c r="LW58" s="16">
        <v>0.38207001750824821</v>
      </c>
      <c r="LX58" s="16">
        <v>1.1796108100753724</v>
      </c>
      <c r="LY58" s="16">
        <v>2.736761065872102</v>
      </c>
      <c r="LZ58" s="16">
        <v>5.0829046915364922</v>
      </c>
      <c r="MA58" s="7"/>
      <c r="MK58" s="9">
        <v>78</v>
      </c>
      <c r="ML58" s="9" t="s">
        <v>80</v>
      </c>
      <c r="MM58" s="16">
        <v>0</v>
      </c>
      <c r="MN58" s="16">
        <v>0</v>
      </c>
      <c r="MO58" s="16">
        <v>0</v>
      </c>
      <c r="MP58" s="16">
        <v>2.1688953102581895E-3</v>
      </c>
      <c r="MQ58" s="16">
        <v>2.8360015684451359E-2</v>
      </c>
      <c r="MR58" s="16">
        <v>8.8002500609529494E-2</v>
      </c>
      <c r="MS58" s="16">
        <v>0.19775563360643275</v>
      </c>
      <c r="MT58" s="16">
        <v>0.37571900818124904</v>
      </c>
      <c r="MU58" s="7"/>
    </row>
    <row r="59" spans="3:359" x14ac:dyDescent="0.45">
      <c r="C59" s="9">
        <v>23</v>
      </c>
      <c r="D59" s="9" t="s">
        <v>81</v>
      </c>
      <c r="E59" s="16">
        <v>28.9</v>
      </c>
      <c r="F59" s="16">
        <v>26.538374417746709</v>
      </c>
      <c r="G59" s="16">
        <v>39.824861147075445</v>
      </c>
      <c r="H59" s="16">
        <v>65.870674946337502</v>
      </c>
      <c r="I59" s="16">
        <v>77.391888883399474</v>
      </c>
      <c r="J59" s="16">
        <v>88.316796288292593</v>
      </c>
      <c r="K59" s="16">
        <v>98.677777766802194</v>
      </c>
      <c r="L59" s="16">
        <v>108.47483331892968</v>
      </c>
      <c r="M59" s="16">
        <v>117.70796294467434</v>
      </c>
      <c r="N59" s="7"/>
      <c r="S59" s="9">
        <v>9</v>
      </c>
      <c r="T59" s="9" t="s">
        <v>34</v>
      </c>
      <c r="U59" s="16">
        <v>3.9795199999999999</v>
      </c>
      <c r="V59" s="16">
        <v>3.3164682956935336</v>
      </c>
      <c r="W59" s="16">
        <v>2.8244086067520779</v>
      </c>
      <c r="X59" s="16">
        <v>2.483276193332141</v>
      </c>
      <c r="Y59" s="16">
        <v>1.5225524135126836</v>
      </c>
      <c r="Z59" s="16">
        <v>0.6632546599330974</v>
      </c>
      <c r="AA59" s="16">
        <v>0</v>
      </c>
      <c r="AB59" s="16">
        <v>0</v>
      </c>
      <c r="AC59" s="16">
        <v>0</v>
      </c>
      <c r="AD59" s="7"/>
      <c r="AI59" s="9">
        <v>15</v>
      </c>
      <c r="AJ59" s="9" t="s">
        <v>82</v>
      </c>
      <c r="AK59" s="16">
        <v>0</v>
      </c>
      <c r="AL59" s="16">
        <v>0</v>
      </c>
      <c r="AM59" s="16">
        <v>1.1007085133181822</v>
      </c>
      <c r="AN59" s="16">
        <v>36.139158707509708</v>
      </c>
      <c r="AO59" s="16">
        <v>78.187559076333201</v>
      </c>
      <c r="AP59" s="16">
        <v>85.48663013694761</v>
      </c>
      <c r="AQ59" s="16">
        <v>85.590711018143466</v>
      </c>
      <c r="AR59" s="16">
        <v>104.98971123688077</v>
      </c>
      <c r="AS59" s="16">
        <v>111.55455546928687</v>
      </c>
      <c r="AT59" s="7"/>
      <c r="AY59" s="9">
        <v>19</v>
      </c>
      <c r="AZ59" s="9" t="s">
        <v>80</v>
      </c>
      <c r="BA59" s="16">
        <v>0</v>
      </c>
      <c r="BB59" s="16">
        <v>0</v>
      </c>
      <c r="BC59" s="16">
        <v>0</v>
      </c>
      <c r="BD59" s="16">
        <v>1.0791067821909314E-3</v>
      </c>
      <c r="BE59" s="16">
        <v>3.0728341810354561E-2</v>
      </c>
      <c r="BF59" s="16">
        <v>0.39200343078748168</v>
      </c>
      <c r="BG59" s="16">
        <v>1.2119625590639642</v>
      </c>
      <c r="BH59" s="16">
        <v>2.6691105241337834</v>
      </c>
      <c r="BI59" s="16">
        <v>4.9116862255786948</v>
      </c>
      <c r="BJ59" s="7"/>
      <c r="BO59" s="9">
        <v>7</v>
      </c>
      <c r="BP59" s="9" t="s">
        <v>83</v>
      </c>
      <c r="BQ59" s="16">
        <v>0</v>
      </c>
      <c r="BR59" s="16">
        <v>5.9188165816572463E-2</v>
      </c>
      <c r="BS59" s="16">
        <v>0.12732307062376166</v>
      </c>
      <c r="BT59" s="16">
        <v>0.16860815260709744</v>
      </c>
      <c r="BU59" s="16">
        <v>0.10941998679053455</v>
      </c>
      <c r="BV59" s="16">
        <v>4.1285081983350388E-2</v>
      </c>
      <c r="BW59" s="16">
        <v>0</v>
      </c>
      <c r="BX59" s="16">
        <v>0</v>
      </c>
      <c r="BY59" s="16">
        <v>0</v>
      </c>
      <c r="BZ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U59" s="9">
        <v>9</v>
      </c>
      <c r="CV59" s="9" t="s">
        <v>84</v>
      </c>
      <c r="CW59" s="16">
        <v>126.9</v>
      </c>
      <c r="CX59" s="16">
        <v>0</v>
      </c>
      <c r="CY59" s="16">
        <v>0</v>
      </c>
      <c r="CZ59" s="16">
        <v>0</v>
      </c>
      <c r="DA59" s="16">
        <v>0</v>
      </c>
      <c r="DB59" s="16">
        <v>0</v>
      </c>
      <c r="DC59" s="16">
        <v>0</v>
      </c>
      <c r="DD59" s="16">
        <v>0</v>
      </c>
      <c r="DE59" s="16">
        <v>0</v>
      </c>
      <c r="DF59" s="7"/>
      <c r="DJ59" s="9">
        <v>8</v>
      </c>
      <c r="DK59" s="9" t="s">
        <v>85</v>
      </c>
      <c r="DL59" s="16">
        <v>0</v>
      </c>
      <c r="DM59" s="16">
        <v>0</v>
      </c>
      <c r="DN59" s="16">
        <v>0</v>
      </c>
      <c r="DO59" s="16">
        <v>0.13047662487774767</v>
      </c>
      <c r="DP59" s="16">
        <v>0.37893695193522237</v>
      </c>
      <c r="DQ59" s="16">
        <v>0.52034328126312235</v>
      </c>
      <c r="DR59" s="16">
        <v>0.75019731510818488</v>
      </c>
      <c r="DS59" s="16">
        <v>1.4199468405096813</v>
      </c>
      <c r="DT59" s="16">
        <v>2.5517482697128582</v>
      </c>
      <c r="DU59" s="7"/>
      <c r="EC59" s="9">
        <v>179</v>
      </c>
      <c r="ED59" s="9" t="s">
        <v>65</v>
      </c>
      <c r="EE59" s="17">
        <v>0</v>
      </c>
      <c r="EF59" s="17">
        <v>0</v>
      </c>
      <c r="EG59" s="17">
        <v>0</v>
      </c>
      <c r="EH59" s="17">
        <v>0</v>
      </c>
      <c r="EI59" s="17">
        <v>1.0496244363251652E-10</v>
      </c>
      <c r="EJ59" s="17">
        <v>1.2869218777875578E-10</v>
      </c>
      <c r="EK59" s="17">
        <v>1.5996655152934655E-10</v>
      </c>
      <c r="EL59" s="17">
        <v>1.9599264007232028E-10</v>
      </c>
      <c r="EM59" s="17">
        <v>2.3891242796193825E-10</v>
      </c>
      <c r="EN59" s="18"/>
      <c r="EY59" s="9">
        <v>182</v>
      </c>
      <c r="EZ59" s="9" t="s">
        <v>86</v>
      </c>
      <c r="FA59" s="17">
        <v>0</v>
      </c>
      <c r="FB59" s="17">
        <v>25.735341807935612</v>
      </c>
      <c r="FC59" s="17">
        <v>20.140153670667829</v>
      </c>
      <c r="FD59" s="17">
        <v>26.713776180210299</v>
      </c>
      <c r="FE59" s="17">
        <v>44.957116744300237</v>
      </c>
      <c r="FF59" s="17">
        <v>54.492400342965929</v>
      </c>
      <c r="FG59" s="17">
        <v>78.412411415599777</v>
      </c>
      <c r="FH59" s="17">
        <v>96.222851096885933</v>
      </c>
      <c r="FI59" s="17">
        <v>155.10437569193903</v>
      </c>
      <c r="FJ59" s="18"/>
      <c r="FW59" s="7"/>
      <c r="FX59" s="7"/>
      <c r="FY59" s="7"/>
      <c r="FZ59" s="7"/>
      <c r="GA59" s="7"/>
      <c r="GB59" s="7"/>
      <c r="GC59" s="7"/>
      <c r="GD59" s="7"/>
      <c r="GE59" s="7"/>
      <c r="GQ59" s="7"/>
      <c r="GR59" s="7"/>
      <c r="GS59" s="7"/>
      <c r="GT59" s="7"/>
      <c r="GU59" s="7"/>
      <c r="GV59" s="7"/>
      <c r="GW59" s="7"/>
      <c r="GX59" s="7"/>
      <c r="GY59" s="7"/>
      <c r="HA59" s="9">
        <v>19</v>
      </c>
      <c r="HB59" s="9" t="s">
        <v>80</v>
      </c>
      <c r="HC59" s="16">
        <v>0</v>
      </c>
      <c r="HD59" s="16">
        <v>0</v>
      </c>
      <c r="HE59" s="16">
        <v>0</v>
      </c>
      <c r="HF59" s="16">
        <v>2.8689969990478757E-4</v>
      </c>
      <c r="HG59" s="16">
        <v>8.2827986155136046E-3</v>
      </c>
      <c r="HH59" s="16">
        <v>0.10830412032158196</v>
      </c>
      <c r="HI59" s="16">
        <v>0.33607292466484945</v>
      </c>
      <c r="HJ59" s="16">
        <v>0.75520938262824189</v>
      </c>
      <c r="HK59" s="16">
        <v>1.4348340678625631</v>
      </c>
      <c r="HL59" s="7"/>
      <c r="IO59" s="9">
        <v>8</v>
      </c>
      <c r="IP59" s="9" t="s">
        <v>85</v>
      </c>
      <c r="IQ59" s="16">
        <v>0</v>
      </c>
      <c r="IR59" s="16">
        <v>0</v>
      </c>
      <c r="IS59" s="16">
        <v>0.58572547566155309</v>
      </c>
      <c r="IT59" s="16">
        <v>1.7010941739638039</v>
      </c>
      <c r="IU59" s="16">
        <v>2.3358844253574378</v>
      </c>
      <c r="IV59" s="16">
        <v>3.3677272051102949</v>
      </c>
      <c r="IW59" s="16">
        <v>6.3743144747262432</v>
      </c>
      <c r="IX59" s="16">
        <v>11.455109069892961</v>
      </c>
      <c r="IY59" s="7"/>
      <c r="JI59" s="9">
        <v>60</v>
      </c>
      <c r="JJ59" s="9" t="s">
        <v>87</v>
      </c>
      <c r="JK59" s="16">
        <v>2.9212626257908547E-2</v>
      </c>
      <c r="JL59" s="16">
        <v>0.48276895137751819</v>
      </c>
      <c r="JM59" s="16">
        <v>1.4035071984306058</v>
      </c>
      <c r="JN59" s="16">
        <v>3.2495354585008016</v>
      </c>
      <c r="JO59" s="16">
        <v>6.9142068285434028</v>
      </c>
      <c r="JP59" s="16">
        <v>9.5069998991558773</v>
      </c>
      <c r="JQ59" s="16">
        <v>10.125262363860093</v>
      </c>
      <c r="JR59" s="16">
        <v>12.07406407886282</v>
      </c>
      <c r="JS59" s="7"/>
      <c r="KC59" s="9">
        <v>19</v>
      </c>
      <c r="KD59" s="9" t="s">
        <v>88</v>
      </c>
      <c r="KE59" s="16">
        <v>0</v>
      </c>
      <c r="KF59" s="16">
        <v>0</v>
      </c>
      <c r="KG59" s="16">
        <v>0.18822548104828007</v>
      </c>
      <c r="KH59" s="16">
        <v>0.56681415523227197</v>
      </c>
      <c r="KI59" s="16">
        <v>1.3127558648081141</v>
      </c>
      <c r="KJ59" s="16">
        <v>1.406139380109942</v>
      </c>
      <c r="KK59" s="16">
        <v>1.1808109022212006</v>
      </c>
      <c r="KL59" s="16">
        <v>0.72875162095887391</v>
      </c>
      <c r="KM59" s="7"/>
      <c r="KZ59" s="7"/>
      <c r="LA59" s="7"/>
      <c r="LB59" s="7"/>
      <c r="LC59" s="7"/>
      <c r="LD59" s="7"/>
      <c r="LE59" s="7"/>
      <c r="LF59" s="7"/>
      <c r="LG59" s="7"/>
      <c r="LH59" s="7"/>
      <c r="LQ59" s="9">
        <v>81</v>
      </c>
      <c r="LR59" s="9" t="s">
        <v>89</v>
      </c>
      <c r="LS59" s="16">
        <v>7.2260120717199264E-3</v>
      </c>
      <c r="LT59" s="16">
        <v>0.16730621970413517</v>
      </c>
      <c r="LU59" s="16">
        <v>1.8245166156661214</v>
      </c>
      <c r="LV59" s="16">
        <v>3.821135902785723</v>
      </c>
      <c r="LW59" s="16">
        <v>8.9987504942205092</v>
      </c>
      <c r="LX59" s="16">
        <v>17.370275858989991</v>
      </c>
      <c r="LY59" s="16">
        <v>31.305354231220669</v>
      </c>
      <c r="LZ59" s="16">
        <v>54.762175306655287</v>
      </c>
      <c r="MA59" s="7"/>
      <c r="MK59" s="9">
        <v>81</v>
      </c>
      <c r="ML59" s="9" t="s">
        <v>89</v>
      </c>
      <c r="MM59" s="16">
        <v>2.0013211966211016E-4</v>
      </c>
      <c r="MN59" s="16">
        <v>4.6337243903986037E-3</v>
      </c>
      <c r="MO59" s="16">
        <v>4.8842525400671015E-2</v>
      </c>
      <c r="MP59" s="16">
        <v>0.10834030101314021</v>
      </c>
      <c r="MQ59" s="16">
        <v>0.2595834050225726</v>
      </c>
      <c r="MR59" s="16">
        <v>0.4806993715898476</v>
      </c>
      <c r="MS59" s="16">
        <v>0.86595643851045034</v>
      </c>
      <c r="MT59" s="16">
        <v>1.4626570551357005</v>
      </c>
      <c r="MU59" s="7"/>
    </row>
    <row r="60" spans="3:359" x14ac:dyDescent="0.45">
      <c r="C60" s="9">
        <v>26</v>
      </c>
      <c r="D60" s="9" t="s">
        <v>90</v>
      </c>
      <c r="E60" s="16">
        <v>17</v>
      </c>
      <c r="F60" s="16">
        <v>2.4768817458748496E-2</v>
      </c>
      <c r="G60" s="16">
        <v>2.019422904861198E-2</v>
      </c>
      <c r="H60" s="16">
        <v>4.9741080584382792E-2</v>
      </c>
      <c r="I60" s="16">
        <v>5.3402238224297918E-2</v>
      </c>
      <c r="J60" s="16">
        <v>2.86877944771332E-2</v>
      </c>
      <c r="K60" s="16">
        <v>2.4733870583097922E-4</v>
      </c>
      <c r="L60" s="16">
        <v>59.788996631821547</v>
      </c>
      <c r="M60" s="16">
        <v>95.145451603472452</v>
      </c>
      <c r="N60" s="7"/>
      <c r="S60" s="9">
        <v>10</v>
      </c>
      <c r="T60" s="9" t="s">
        <v>48</v>
      </c>
      <c r="U60" s="16">
        <v>27.420480000000001</v>
      </c>
      <c r="V60" s="16">
        <v>17.848392405633248</v>
      </c>
      <c r="W60" s="16">
        <v>12.195480844343423</v>
      </c>
      <c r="X60" s="16">
        <v>6.2971382360771972</v>
      </c>
      <c r="Y60" s="16">
        <v>2.0056689673116908</v>
      </c>
      <c r="Z60" s="16">
        <v>0</v>
      </c>
      <c r="AA60" s="16">
        <v>0</v>
      </c>
      <c r="AB60" s="16">
        <v>0</v>
      </c>
      <c r="AC60" s="16">
        <v>0</v>
      </c>
      <c r="AD60" s="7"/>
      <c r="AI60" s="9">
        <v>17</v>
      </c>
      <c r="AJ60" s="9" t="s">
        <v>91</v>
      </c>
      <c r="AK60" s="16">
        <v>62.1</v>
      </c>
      <c r="AL60" s="16">
        <v>53.453403813735697</v>
      </c>
      <c r="AM60" s="16">
        <v>53.453403813735861</v>
      </c>
      <c r="AN60" s="16">
        <v>42.690557656976146</v>
      </c>
      <c r="AO60" s="16">
        <v>42.690557656975542</v>
      </c>
      <c r="AP60" s="16">
        <v>22.021010932254793</v>
      </c>
      <c r="AQ60" s="16">
        <v>7.2832631422525829</v>
      </c>
      <c r="AR60" s="16">
        <v>7.2832631422523706</v>
      </c>
      <c r="AS60" s="16">
        <v>7.0049155951454303</v>
      </c>
      <c r="AT60" s="7"/>
      <c r="AY60" s="9">
        <v>22</v>
      </c>
      <c r="AZ60" s="9" t="s">
        <v>89</v>
      </c>
      <c r="BA60" s="16">
        <v>0</v>
      </c>
      <c r="BB60" s="16">
        <v>8.6671498765917496E-3</v>
      </c>
      <c r="BC60" s="16">
        <v>0.19145093911273953</v>
      </c>
      <c r="BD60" s="16">
        <v>2.1019671197687213</v>
      </c>
      <c r="BE60" s="16">
        <v>4.0299620191944818</v>
      </c>
      <c r="BF60" s="16">
        <v>9.3543456684520585</v>
      </c>
      <c r="BG60" s="16">
        <v>18.250420798622063</v>
      </c>
      <c r="BH60" s="16">
        <v>31.056379130420282</v>
      </c>
      <c r="BI60" s="16">
        <v>55.392458922319683</v>
      </c>
      <c r="BJ60" s="7"/>
      <c r="BO60" s="9">
        <v>8</v>
      </c>
      <c r="BP60" s="9" t="s">
        <v>92</v>
      </c>
      <c r="BQ60" s="16">
        <v>0.23794999999999999</v>
      </c>
      <c r="BR60" s="16">
        <v>0.15863399999999955</v>
      </c>
      <c r="BS60" s="16">
        <v>7.9316999999999777E-2</v>
      </c>
      <c r="BT60" s="16">
        <v>0</v>
      </c>
      <c r="BU60" s="16">
        <v>0</v>
      </c>
      <c r="BV60" s="16">
        <v>0</v>
      </c>
      <c r="BW60" s="16">
        <v>0</v>
      </c>
      <c r="BX60" s="16">
        <v>0</v>
      </c>
      <c r="BY60" s="16">
        <v>0</v>
      </c>
      <c r="BZ60" s="7"/>
      <c r="CU60" s="9">
        <v>10</v>
      </c>
      <c r="CV60" s="9" t="s">
        <v>93</v>
      </c>
      <c r="CW60" s="16">
        <v>40.200000000000003</v>
      </c>
      <c r="CX60" s="16">
        <v>0</v>
      </c>
      <c r="CY60" s="16">
        <v>0</v>
      </c>
      <c r="CZ60" s="16">
        <v>0</v>
      </c>
      <c r="DA60" s="16">
        <v>0</v>
      </c>
      <c r="DB60" s="16">
        <v>0</v>
      </c>
      <c r="DC60" s="16">
        <v>0</v>
      </c>
      <c r="DD60" s="16">
        <v>0</v>
      </c>
      <c r="DE60" s="16">
        <v>0</v>
      </c>
      <c r="DF60" s="7"/>
      <c r="DJ60" s="9">
        <v>11</v>
      </c>
      <c r="DK60" s="9" t="s">
        <v>94</v>
      </c>
      <c r="DL60" s="16">
        <v>0</v>
      </c>
      <c r="DM60" s="16">
        <v>1.0562742173153508</v>
      </c>
      <c r="DN60" s="16">
        <v>1.0766793113337658</v>
      </c>
      <c r="DO60" s="16">
        <v>1.0519110059272123</v>
      </c>
      <c r="DP60" s="16">
        <v>1.0424909199843078</v>
      </c>
      <c r="DQ60" s="16">
        <v>1.0206624297548696</v>
      </c>
      <c r="DR60" s="16">
        <v>1.0078396597594661</v>
      </c>
      <c r="DS60" s="16">
        <v>0.99166768164839902</v>
      </c>
      <c r="DT60" s="16">
        <v>0.97549570353733561</v>
      </c>
      <c r="DU60" s="7"/>
      <c r="EC60" s="9">
        <v>181</v>
      </c>
      <c r="ED60" s="9" t="s">
        <v>76</v>
      </c>
      <c r="EE60" s="17">
        <v>0</v>
      </c>
      <c r="EF60" s="17">
        <v>0.31712298476747958</v>
      </c>
      <c r="EG60" s="17">
        <v>1.537224460853684</v>
      </c>
      <c r="EH60" s="17">
        <v>4.083502650838966</v>
      </c>
      <c r="EI60" s="17">
        <v>10.449014744782735</v>
      </c>
      <c r="EJ60" s="17">
        <v>22.891843467827169</v>
      </c>
      <c r="EK60" s="17">
        <v>27.736939024276019</v>
      </c>
      <c r="EL60" s="17">
        <v>27.780592099057184</v>
      </c>
      <c r="EM60" s="17">
        <v>29.163658349231422</v>
      </c>
      <c r="EN60" s="18"/>
      <c r="EY60" s="9">
        <v>183</v>
      </c>
      <c r="EZ60" s="9" t="s">
        <v>95</v>
      </c>
      <c r="FA60" s="17">
        <v>0</v>
      </c>
      <c r="FB60" s="17">
        <v>5.380113151505669</v>
      </c>
      <c r="FC60" s="17">
        <v>6.977173229864551</v>
      </c>
      <c r="FD60" s="17">
        <v>6.0041894259334718</v>
      </c>
      <c r="FE60" s="17">
        <v>6.0295081781649991</v>
      </c>
      <c r="FF60" s="17">
        <v>9.023233270020306</v>
      </c>
      <c r="FG60" s="17">
        <v>13.702132723559695</v>
      </c>
      <c r="FH60" s="17">
        <v>24.249766968790997</v>
      </c>
      <c r="FI60" s="17">
        <v>28.974679850847746</v>
      </c>
      <c r="FJ60" s="18"/>
      <c r="GE60" s="7"/>
      <c r="GY60" s="7"/>
      <c r="HA60" s="9">
        <v>22</v>
      </c>
      <c r="HB60" s="9" t="s">
        <v>89</v>
      </c>
      <c r="HC60" s="16">
        <v>0</v>
      </c>
      <c r="HD60" s="16">
        <v>7.6428494995445337E-4</v>
      </c>
      <c r="HE60" s="16">
        <v>1.7695739293611321E-2</v>
      </c>
      <c r="HF60" s="16">
        <v>0.18652481742823587</v>
      </c>
      <c r="HG60" s="16">
        <v>0.41374099108967194</v>
      </c>
      <c r="HH60" s="16">
        <v>0.99132358190000558</v>
      </c>
      <c r="HI60" s="16">
        <v>1.8357437865494206</v>
      </c>
      <c r="HJ60" s="16">
        <v>3.3070027659083365</v>
      </c>
      <c r="HK60" s="16">
        <v>5.5857439379160265</v>
      </c>
      <c r="HL60" s="7"/>
      <c r="IO60" s="9">
        <v>12</v>
      </c>
      <c r="IP60" s="9" t="s">
        <v>96</v>
      </c>
      <c r="IQ60" s="16">
        <v>0.75151058415850058</v>
      </c>
      <c r="IR60" s="16">
        <v>0.76602825757530435</v>
      </c>
      <c r="IS60" s="16">
        <v>0.74840627707100227</v>
      </c>
      <c r="IT60" s="16">
        <v>0.74170414028332998</v>
      </c>
      <c r="IU60" s="16">
        <v>0.72617375889686109</v>
      </c>
      <c r="IV60" s="16">
        <v>0.71705070428492645</v>
      </c>
      <c r="IW60" s="16">
        <v>0.70554477853383935</v>
      </c>
      <c r="IX60" s="16">
        <v>0.69403885278260458</v>
      </c>
      <c r="IY60" s="7"/>
      <c r="JI60" s="9">
        <v>86</v>
      </c>
      <c r="JJ60" s="9" t="s">
        <v>97</v>
      </c>
      <c r="JK60" s="16">
        <v>0.53058508833762863</v>
      </c>
      <c r="JL60" s="16">
        <v>2.3989356779616084</v>
      </c>
      <c r="JM60" s="16">
        <v>6.1568560638014613</v>
      </c>
      <c r="JN60" s="16">
        <v>13.687248815787852</v>
      </c>
      <c r="JO60" s="16">
        <v>13.581549807375383</v>
      </c>
      <c r="JP60" s="16">
        <v>11.713199217751409</v>
      </c>
      <c r="JQ60" s="16">
        <v>7.9552788319115626</v>
      </c>
      <c r="JR60" s="16">
        <v>0.66001455591462765</v>
      </c>
      <c r="JS60" s="7"/>
      <c r="KC60" s="9">
        <v>28</v>
      </c>
      <c r="KD60" s="9" t="s">
        <v>98</v>
      </c>
      <c r="KE60" s="16">
        <v>1.0892058627186103E-2</v>
      </c>
      <c r="KF60" s="16">
        <v>3.6362643639645552E-2</v>
      </c>
      <c r="KG60" s="16">
        <v>9.0870326594485351E-2</v>
      </c>
      <c r="KH60" s="16">
        <v>0.17903080633338975</v>
      </c>
      <c r="KI60" s="16">
        <v>0.28606345287859536</v>
      </c>
      <c r="KJ60" s="16">
        <v>0.23155576992395774</v>
      </c>
      <c r="KK60" s="16">
        <v>0.13250323155804516</v>
      </c>
      <c r="KL60" s="16">
        <v>0</v>
      </c>
      <c r="KM60" s="7"/>
      <c r="LH60" s="7"/>
      <c r="LQ60" s="9">
        <v>86</v>
      </c>
      <c r="LR60" s="9" t="s">
        <v>99</v>
      </c>
      <c r="LS60" s="16">
        <v>0</v>
      </c>
      <c r="LT60" s="16">
        <v>0</v>
      </c>
      <c r="LU60" s="16">
        <v>0</v>
      </c>
      <c r="LV60" s="16">
        <v>0</v>
      </c>
      <c r="LW60" s="16">
        <v>0</v>
      </c>
      <c r="LX60" s="16">
        <v>0</v>
      </c>
      <c r="LY60" s="16">
        <v>2.6829720096998737E-4</v>
      </c>
      <c r="LZ60" s="16">
        <v>0.18248985116180277</v>
      </c>
      <c r="MA60" s="7"/>
      <c r="MK60" s="9">
        <v>86</v>
      </c>
      <c r="ML60" s="9" t="s">
        <v>99</v>
      </c>
      <c r="MM60" s="16">
        <v>0</v>
      </c>
      <c r="MN60" s="16">
        <v>0</v>
      </c>
      <c r="MO60" s="16">
        <v>0</v>
      </c>
      <c r="MP60" s="16">
        <v>0</v>
      </c>
      <c r="MQ60" s="16">
        <v>0</v>
      </c>
      <c r="MR60" s="16">
        <v>0</v>
      </c>
      <c r="MS60" s="16">
        <v>0</v>
      </c>
      <c r="MT60" s="16">
        <v>1.2493253803693333E-2</v>
      </c>
      <c r="MU60" s="7"/>
    </row>
    <row r="61" spans="3:359" x14ac:dyDescent="0.45">
      <c r="C61" s="9">
        <v>27</v>
      </c>
      <c r="D61" s="9" t="s">
        <v>100</v>
      </c>
      <c r="E61" s="16">
        <v>26.4</v>
      </c>
      <c r="F61" s="16">
        <v>0</v>
      </c>
      <c r="G61" s="16">
        <v>0</v>
      </c>
      <c r="H61" s="16">
        <v>8.7112002102119082</v>
      </c>
      <c r="I61" s="16">
        <v>9.1853335940140077</v>
      </c>
      <c r="J61" s="16">
        <v>7.6376318055837968</v>
      </c>
      <c r="K61" s="16">
        <v>6.4557930915339705</v>
      </c>
      <c r="L61" s="16">
        <v>1.881116918631593</v>
      </c>
      <c r="M61" s="16">
        <v>37.040069151099189</v>
      </c>
      <c r="N61" s="7"/>
      <c r="S61" s="9">
        <v>13</v>
      </c>
      <c r="T61" s="9" t="s">
        <v>61</v>
      </c>
      <c r="U61" s="16">
        <v>0</v>
      </c>
      <c r="V61" s="16">
        <v>0</v>
      </c>
      <c r="W61" s="16">
        <v>0</v>
      </c>
      <c r="X61" s="16">
        <v>0.38973525553391208</v>
      </c>
      <c r="Y61" s="16">
        <v>0.51299133565195698</v>
      </c>
      <c r="Z61" s="16">
        <v>0.56878757028496141</v>
      </c>
      <c r="AA61" s="16">
        <v>0.58810352935077992</v>
      </c>
      <c r="AB61" s="16">
        <v>0.58810352936624899</v>
      </c>
      <c r="AC61" s="16">
        <v>0.59835118823776767</v>
      </c>
      <c r="AD61" s="7"/>
      <c r="AI61" s="9">
        <v>18</v>
      </c>
      <c r="AJ61" s="9" t="s">
        <v>101</v>
      </c>
      <c r="AK61" s="16">
        <v>0</v>
      </c>
      <c r="AL61" s="16">
        <v>1.8083665211290692E-3</v>
      </c>
      <c r="AM61" s="16">
        <v>5.6085568332299926E-3</v>
      </c>
      <c r="AN61" s="16">
        <v>26.73798857025869</v>
      </c>
      <c r="AO61" s="16">
        <v>84.889180743969249</v>
      </c>
      <c r="AP61" s="16">
        <v>138.75504714496003</v>
      </c>
      <c r="AQ61" s="16">
        <v>186.08852528784604</v>
      </c>
      <c r="AR61" s="16">
        <v>214.80714546380923</v>
      </c>
      <c r="AS61" s="16">
        <v>250.99644929900828</v>
      </c>
      <c r="AT61" s="7"/>
      <c r="AY61" s="9">
        <v>27</v>
      </c>
      <c r="AZ61" s="9" t="s">
        <v>99</v>
      </c>
      <c r="BA61" s="16">
        <v>0</v>
      </c>
      <c r="BB61" s="16">
        <v>0</v>
      </c>
      <c r="BC61" s="16">
        <v>0</v>
      </c>
      <c r="BD61" s="16">
        <v>0</v>
      </c>
      <c r="BE61" s="16">
        <v>0</v>
      </c>
      <c r="BF61" s="16">
        <v>0</v>
      </c>
      <c r="BG61" s="16">
        <v>0</v>
      </c>
      <c r="BH61" s="16">
        <v>2.6746694642929209E-4</v>
      </c>
      <c r="BI61" s="16">
        <v>0.17390693731675425</v>
      </c>
      <c r="BJ61" s="7"/>
      <c r="BO61" s="9">
        <v>9</v>
      </c>
      <c r="BP61" s="9" t="s">
        <v>102</v>
      </c>
      <c r="BQ61" s="16">
        <v>0.17100000000000001</v>
      </c>
      <c r="BR61" s="16">
        <v>0.16018681572497695</v>
      </c>
      <c r="BS61" s="16">
        <v>0.14525574473182298</v>
      </c>
      <c r="BT61" s="16">
        <v>0.11635984000293043</v>
      </c>
      <c r="BU61" s="16">
        <v>7.2152371969353146E-2</v>
      </c>
      <c r="BV61" s="16">
        <v>3.0080776295856673E-2</v>
      </c>
      <c r="BW61" s="16">
        <v>1.9740143580877986E-3</v>
      </c>
      <c r="BX61" s="16">
        <v>0</v>
      </c>
      <c r="BY61" s="16">
        <v>0</v>
      </c>
      <c r="BZ61" s="7"/>
      <c r="CU61" s="9">
        <v>13</v>
      </c>
      <c r="CV61" s="9" t="s">
        <v>103</v>
      </c>
      <c r="CW61" s="16">
        <v>0</v>
      </c>
      <c r="CX61" s="16">
        <v>19.400000000000091</v>
      </c>
      <c r="CY61" s="16">
        <v>17.40000000000008</v>
      </c>
      <c r="CZ61" s="16">
        <v>15.700000000000019</v>
      </c>
      <c r="DA61" s="16">
        <v>14.300000000000018</v>
      </c>
      <c r="DB61" s="16">
        <v>14.300000000000015</v>
      </c>
      <c r="DC61" s="16">
        <v>14.300000000000011</v>
      </c>
      <c r="DD61" s="16">
        <v>14.300000000000006</v>
      </c>
      <c r="DE61" s="16">
        <v>14.299999999999981</v>
      </c>
      <c r="DF61" s="7"/>
      <c r="DJ61" s="9">
        <v>12</v>
      </c>
      <c r="DK61" s="9" t="s">
        <v>96</v>
      </c>
      <c r="DL61" s="16">
        <v>0</v>
      </c>
      <c r="DM61" s="16">
        <v>0.82291758997117725</v>
      </c>
      <c r="DN61" s="16">
        <v>0.83881470316156903</v>
      </c>
      <c r="DO61" s="16">
        <v>0.81951831794384489</v>
      </c>
      <c r="DP61" s="16">
        <v>0.8121793577625398</v>
      </c>
      <c r="DQ61" s="16">
        <v>0.79517331115283374</v>
      </c>
      <c r="DR61" s="16">
        <v>0.78518340246400975</v>
      </c>
      <c r="DS61" s="16">
        <v>0.77258420707134012</v>
      </c>
      <c r="DT61" s="16">
        <v>0.75998501167850963</v>
      </c>
      <c r="DU61" s="7"/>
      <c r="EC61" s="9">
        <v>182</v>
      </c>
      <c r="ED61" s="9" t="s">
        <v>86</v>
      </c>
      <c r="EE61" s="17">
        <v>40.1</v>
      </c>
      <c r="EF61" s="17">
        <v>51.470683615871224</v>
      </c>
      <c r="EG61" s="17">
        <v>40.280307341335657</v>
      </c>
      <c r="EH61" s="17">
        <v>53.427552360420599</v>
      </c>
      <c r="EI61" s="17">
        <v>89.914233488600473</v>
      </c>
      <c r="EJ61" s="17">
        <v>108.98480068593186</v>
      </c>
      <c r="EK61" s="17">
        <v>156.82482283119955</v>
      </c>
      <c r="EL61" s="17">
        <v>192.44570219377187</v>
      </c>
      <c r="EM61" s="17">
        <v>310.20875138387805</v>
      </c>
      <c r="EN61" s="18"/>
      <c r="EY61" s="9">
        <v>184</v>
      </c>
      <c r="EZ61" s="9" t="s">
        <v>104</v>
      </c>
      <c r="FA61" s="17">
        <v>0</v>
      </c>
      <c r="FB61" s="17">
        <v>3.0585133477167901</v>
      </c>
      <c r="FC61" s="17">
        <v>8.8393236045070136</v>
      </c>
      <c r="FD61" s="17">
        <v>26.448094605818802</v>
      </c>
      <c r="FE61" s="17">
        <v>49.608030652324494</v>
      </c>
      <c r="FF61" s="17">
        <v>102.59619404449275</v>
      </c>
      <c r="FG61" s="17">
        <v>153.50333144017321</v>
      </c>
      <c r="FH61" s="17">
        <v>228.55201385301064</v>
      </c>
      <c r="FI61" s="17">
        <v>379.59445123173032</v>
      </c>
      <c r="FJ61" s="18"/>
      <c r="FW61" s="7"/>
      <c r="FX61" s="7"/>
      <c r="FY61" s="7"/>
      <c r="FZ61" s="7"/>
      <c r="GA61" s="7"/>
      <c r="GB61" s="7"/>
      <c r="GC61" s="7"/>
      <c r="GD61" s="7"/>
      <c r="GE61" s="7"/>
      <c r="GQ61" s="7"/>
      <c r="GR61" s="7"/>
      <c r="GS61" s="7"/>
      <c r="GT61" s="7"/>
      <c r="GU61" s="7"/>
      <c r="GV61" s="7"/>
      <c r="GW61" s="7"/>
      <c r="GX61" s="7"/>
      <c r="GY61" s="7"/>
      <c r="HA61" s="9">
        <v>27</v>
      </c>
      <c r="HB61" s="9" t="s">
        <v>99</v>
      </c>
      <c r="HC61" s="16">
        <v>0</v>
      </c>
      <c r="HD61" s="16">
        <v>0</v>
      </c>
      <c r="HE61" s="16">
        <v>0</v>
      </c>
      <c r="HF61" s="16">
        <v>0</v>
      </c>
      <c r="HG61" s="16">
        <v>0</v>
      </c>
      <c r="HH61" s="16">
        <v>0</v>
      </c>
      <c r="HI61" s="16">
        <v>0</v>
      </c>
      <c r="HJ61" s="16">
        <v>0</v>
      </c>
      <c r="HK61" s="16">
        <v>4.7710511807124899E-2</v>
      </c>
      <c r="HL61" s="7"/>
      <c r="IO61" s="9">
        <v>13</v>
      </c>
      <c r="IP61" s="9" t="s">
        <v>105</v>
      </c>
      <c r="IQ61" s="16">
        <v>3.5481964561277248</v>
      </c>
      <c r="IR61" s="16">
        <v>3.6823513781509245</v>
      </c>
      <c r="IS61" s="16">
        <v>3.6460439285500064</v>
      </c>
      <c r="IT61" s="16">
        <v>3.4280293140643154</v>
      </c>
      <c r="IU61" s="16">
        <v>2.9087283790119445</v>
      </c>
      <c r="IV61" s="16">
        <v>1.689121582672334</v>
      </c>
      <c r="IW61" s="16">
        <v>6.7070101820831368E-2</v>
      </c>
      <c r="IX61" s="16">
        <v>0</v>
      </c>
      <c r="IY61" s="7"/>
      <c r="JI61" s="9">
        <v>87</v>
      </c>
      <c r="JJ61" s="9" t="s">
        <v>106</v>
      </c>
      <c r="JK61" s="16">
        <v>0</v>
      </c>
      <c r="JL61" s="16">
        <v>8.1362518631971715E-4</v>
      </c>
      <c r="JM61" s="16">
        <v>1.3333760365354239</v>
      </c>
      <c r="JN61" s="16">
        <v>4.013635020377003</v>
      </c>
      <c r="JO61" s="16">
        <v>8.5174907948580874</v>
      </c>
      <c r="JP61" s="16">
        <v>9.3251747833245702</v>
      </c>
      <c r="JQ61" s="16">
        <v>14.820816697489638</v>
      </c>
      <c r="JR61" s="16">
        <v>28.734702589141609</v>
      </c>
      <c r="JS61" s="7"/>
      <c r="KC61" s="9">
        <v>34</v>
      </c>
      <c r="KD61" s="9" t="s">
        <v>107</v>
      </c>
      <c r="KE61" s="16">
        <v>0.19912875135678679</v>
      </c>
      <c r="KF61" s="16">
        <v>0.60777594894298803</v>
      </c>
      <c r="KG61" s="16">
        <v>1.4368394471529569</v>
      </c>
      <c r="KH61" s="16">
        <v>2.766759243278865</v>
      </c>
      <c r="KI61" s="16">
        <v>4.5165440271701378</v>
      </c>
      <c r="KJ61" s="16">
        <v>3.687480528960168</v>
      </c>
      <c r="KK61" s="16">
        <v>2.158431981477472</v>
      </c>
      <c r="KL61" s="16">
        <v>0</v>
      </c>
      <c r="KM61" s="7"/>
      <c r="KZ61" s="7"/>
      <c r="LA61" s="7"/>
      <c r="LB61" s="7"/>
      <c r="LC61" s="7"/>
      <c r="LD61" s="7"/>
      <c r="LE61" s="7"/>
      <c r="LF61" s="7"/>
      <c r="LG61" s="7"/>
      <c r="LH61" s="7"/>
      <c r="LQ61" s="9">
        <v>89</v>
      </c>
      <c r="LR61" s="9" t="s">
        <v>108</v>
      </c>
      <c r="LS61" s="16">
        <v>0</v>
      </c>
      <c r="LT61" s="16">
        <v>0</v>
      </c>
      <c r="LU61" s="16">
        <v>0</v>
      </c>
      <c r="LV61" s="16">
        <v>2.4853373298355814E-2</v>
      </c>
      <c r="LW61" s="16">
        <v>0.72832532634980873</v>
      </c>
      <c r="LX61" s="16">
        <v>2.8442785512401634</v>
      </c>
      <c r="LY61" s="16">
        <v>6.7898291980551244</v>
      </c>
      <c r="LZ61" s="16">
        <v>12.847606965391368</v>
      </c>
      <c r="MA61" s="7"/>
      <c r="MK61" s="9">
        <v>89</v>
      </c>
      <c r="ML61" s="9" t="s">
        <v>108</v>
      </c>
      <c r="MM61" s="16">
        <v>0</v>
      </c>
      <c r="MN61" s="16">
        <v>0</v>
      </c>
      <c r="MO61" s="16">
        <v>0</v>
      </c>
      <c r="MP61" s="16">
        <v>6.0138036573410499E-4</v>
      </c>
      <c r="MQ61" s="16">
        <v>1.7412917843675466E-2</v>
      </c>
      <c r="MR61" s="16">
        <v>6.8522920266266496E-2</v>
      </c>
      <c r="MS61" s="16">
        <v>0.15766173573910713</v>
      </c>
      <c r="MT61" s="16">
        <v>0.30122068945807129</v>
      </c>
      <c r="MU61" s="7"/>
    </row>
    <row r="62" spans="3:359" x14ac:dyDescent="0.45">
      <c r="C62" s="9">
        <v>29</v>
      </c>
      <c r="D62" s="9" t="s">
        <v>109</v>
      </c>
      <c r="E62" s="16">
        <v>0</v>
      </c>
      <c r="F62" s="16">
        <v>0</v>
      </c>
      <c r="G62" s="16">
        <v>0</v>
      </c>
      <c r="H62" s="16">
        <v>0</v>
      </c>
      <c r="I62" s="16">
        <v>0</v>
      </c>
      <c r="J62" s="16">
        <v>0</v>
      </c>
      <c r="K62" s="16">
        <v>0.65252477258921882</v>
      </c>
      <c r="L62" s="16">
        <v>0.75775617269858464</v>
      </c>
      <c r="M62" s="16">
        <v>18.337241424156737</v>
      </c>
      <c r="N62" s="7"/>
      <c r="S62" s="9">
        <v>14</v>
      </c>
      <c r="T62" s="9" t="s">
        <v>72</v>
      </c>
      <c r="U62" s="16">
        <v>34.1</v>
      </c>
      <c r="V62" s="16">
        <v>30.236004904031045</v>
      </c>
      <c r="W62" s="16">
        <v>25.760594220703453</v>
      </c>
      <c r="X62" s="16">
        <v>25.676401541626731</v>
      </c>
      <c r="Y62" s="16">
        <v>15.217818441854853</v>
      </c>
      <c r="Z62" s="16">
        <v>7.5716000602010869</v>
      </c>
      <c r="AA62" s="16">
        <v>1.9199944822016244</v>
      </c>
      <c r="AB62" s="16">
        <v>0.49139854783781517</v>
      </c>
      <c r="AC62" s="16">
        <v>0</v>
      </c>
      <c r="AD62" s="7"/>
      <c r="AI62" s="9">
        <v>19</v>
      </c>
      <c r="AJ62" s="9" t="s">
        <v>110</v>
      </c>
      <c r="AK62" s="16">
        <v>0</v>
      </c>
      <c r="AL62" s="16">
        <v>0</v>
      </c>
      <c r="AM62" s="16">
        <v>5.2416431535745611E-4</v>
      </c>
      <c r="AN62" s="16">
        <v>2.8042790804578854E-3</v>
      </c>
      <c r="AO62" s="16">
        <v>4.245730954550107E-3</v>
      </c>
      <c r="AP62" s="16">
        <v>5.4251006742613277E-3</v>
      </c>
      <c r="AQ62" s="16">
        <v>6.2375553600114795E-3</v>
      </c>
      <c r="AR62" s="16">
        <v>0.27708550062897158</v>
      </c>
      <c r="AS62" s="16">
        <v>4.8191750305354519</v>
      </c>
      <c r="AT62" s="7"/>
      <c r="AY62" s="9">
        <v>30</v>
      </c>
      <c r="AZ62" s="9" t="s">
        <v>108</v>
      </c>
      <c r="BA62" s="16">
        <v>0</v>
      </c>
      <c r="BB62" s="16">
        <v>0</v>
      </c>
      <c r="BC62" s="16">
        <v>0</v>
      </c>
      <c r="BD62" s="16">
        <v>0</v>
      </c>
      <c r="BE62" s="16">
        <v>2.7687223310225124E-2</v>
      </c>
      <c r="BF62" s="16">
        <v>0.80169409217426413</v>
      </c>
      <c r="BG62" s="16">
        <v>3.1200294074612591</v>
      </c>
      <c r="BH62" s="16">
        <v>7.0761657943645302</v>
      </c>
      <c r="BI62" s="16">
        <v>13.246264155225724</v>
      </c>
      <c r="BJ62" s="7"/>
      <c r="BO62" s="9">
        <v>12</v>
      </c>
      <c r="BP62" s="9" t="s">
        <v>111</v>
      </c>
      <c r="BQ62" s="16">
        <v>0</v>
      </c>
      <c r="BR62" s="16">
        <v>7.2149999999976677E-2</v>
      </c>
      <c r="BS62" s="16">
        <v>0.11114999999996447</v>
      </c>
      <c r="BT62" s="16">
        <v>9.4018638742001892E-2</v>
      </c>
      <c r="BU62" s="16">
        <v>0.19833173975236279</v>
      </c>
      <c r="BV62" s="16">
        <v>0.72246379516036074</v>
      </c>
      <c r="BW62" s="16">
        <v>1.6186931076707327</v>
      </c>
      <c r="BX62" s="16">
        <v>2.3872348218834052</v>
      </c>
      <c r="BY62" s="16">
        <v>2.2748745732446967</v>
      </c>
      <c r="BZ62" s="7"/>
      <c r="CU62" s="9">
        <v>16</v>
      </c>
      <c r="CV62" s="9" t="s">
        <v>22</v>
      </c>
      <c r="CW62" s="16">
        <v>0</v>
      </c>
      <c r="CX62" s="16">
        <v>4.7116857969773216</v>
      </c>
      <c r="CY62" s="16">
        <v>3.9137488124717059</v>
      </c>
      <c r="CZ62" s="16">
        <v>1.5456562723748419</v>
      </c>
      <c r="DA62" s="16">
        <v>0.60820237294157387</v>
      </c>
      <c r="DB62" s="16">
        <v>0</v>
      </c>
      <c r="DC62" s="16">
        <v>0</v>
      </c>
      <c r="DD62" s="16">
        <v>0</v>
      </c>
      <c r="DE62" s="16">
        <v>0</v>
      </c>
      <c r="DF62" s="7"/>
      <c r="DJ62" s="9">
        <v>13</v>
      </c>
      <c r="DK62" s="9" t="s">
        <v>105</v>
      </c>
      <c r="DL62" s="16">
        <v>0</v>
      </c>
      <c r="DM62" s="16">
        <v>0.45692120441508727</v>
      </c>
      <c r="DN62" s="16">
        <v>0.47419708789757936</v>
      </c>
      <c r="DO62" s="16">
        <v>0.46952157350427581</v>
      </c>
      <c r="DP62" s="16">
        <v>0.44144660599258229</v>
      </c>
      <c r="DQ62" s="16">
        <v>0.37457330525179972</v>
      </c>
      <c r="DR62" s="16">
        <v>0.21751768187053827</v>
      </c>
      <c r="DS62" s="16">
        <v>8.6369940568797147E-3</v>
      </c>
      <c r="DT62" s="16">
        <v>0</v>
      </c>
      <c r="DU62" s="7"/>
      <c r="EC62" s="9">
        <v>183</v>
      </c>
      <c r="ED62" s="9" t="s">
        <v>95</v>
      </c>
      <c r="EE62" s="17">
        <v>13.1</v>
      </c>
      <c r="EF62" s="17">
        <v>10.760226303011338</v>
      </c>
      <c r="EG62" s="17">
        <v>13.954346459729102</v>
      </c>
      <c r="EH62" s="17">
        <v>12.008378851866944</v>
      </c>
      <c r="EI62" s="17">
        <v>12.059016356329998</v>
      </c>
      <c r="EJ62" s="17">
        <v>18.046466540040612</v>
      </c>
      <c r="EK62" s="17">
        <v>27.404265447119389</v>
      </c>
      <c r="EL62" s="17">
        <v>48.499533937581994</v>
      </c>
      <c r="EM62" s="17">
        <v>57.949359701695492</v>
      </c>
      <c r="EN62" s="18"/>
      <c r="EY62" s="9">
        <v>186</v>
      </c>
      <c r="EZ62" s="9" t="s">
        <v>112</v>
      </c>
      <c r="FA62" s="17">
        <v>0</v>
      </c>
      <c r="FB62" s="17">
        <v>0</v>
      </c>
      <c r="FC62" s="17">
        <v>0</v>
      </c>
      <c r="FD62" s="17">
        <v>1.941364696139062E-2</v>
      </c>
      <c r="FE62" s="17">
        <v>2.4783079935700503</v>
      </c>
      <c r="FF62" s="17">
        <v>6.8848124220832574</v>
      </c>
      <c r="FG62" s="17">
        <v>9.8745378435581674</v>
      </c>
      <c r="FH62" s="17">
        <v>10.236238582094137</v>
      </c>
      <c r="FI62" s="17">
        <v>13.562335582528204</v>
      </c>
      <c r="FJ62" s="18"/>
      <c r="FW62" s="7"/>
      <c r="FX62" s="7"/>
      <c r="FY62" s="7"/>
      <c r="FZ62" s="7"/>
      <c r="GA62" s="7"/>
      <c r="GE62" s="7"/>
      <c r="GQ62" s="7"/>
      <c r="GR62" s="7"/>
      <c r="GS62" s="7"/>
      <c r="GT62" s="7"/>
      <c r="GU62" s="7"/>
      <c r="GY62" s="7"/>
      <c r="HA62" s="9">
        <v>30</v>
      </c>
      <c r="HB62" s="9" t="s">
        <v>108</v>
      </c>
      <c r="HC62" s="16">
        <v>0</v>
      </c>
      <c r="HD62" s="16">
        <v>0</v>
      </c>
      <c r="HE62" s="16">
        <v>0</v>
      </c>
      <c r="HF62" s="16">
        <v>0</v>
      </c>
      <c r="HG62" s="16">
        <v>2.2966126751901863E-3</v>
      </c>
      <c r="HH62" s="16">
        <v>6.6498226597427657E-2</v>
      </c>
      <c r="HI62" s="16">
        <v>0.26168231653597773</v>
      </c>
      <c r="HJ62" s="16">
        <v>0.60209471629310374</v>
      </c>
      <c r="HK62" s="16">
        <v>1.150332290271014</v>
      </c>
      <c r="HL62" s="7"/>
      <c r="IO62" s="9">
        <v>14</v>
      </c>
      <c r="IP62" s="9" t="s">
        <v>56</v>
      </c>
      <c r="IQ62" s="16">
        <v>2.067310438398158E-2</v>
      </c>
      <c r="IR62" s="16">
        <v>4.3860154662770011E-2</v>
      </c>
      <c r="IS62" s="16">
        <v>4.3860154662770011E-2</v>
      </c>
      <c r="IT62" s="16">
        <v>4.3860154662770011E-2</v>
      </c>
      <c r="IU62" s="16">
        <v>4.3860154662770011E-2</v>
      </c>
      <c r="IV62" s="16">
        <v>4.3860154662770011E-2</v>
      </c>
      <c r="IW62" s="16">
        <v>2.3187050278788413E-2</v>
      </c>
      <c r="IX62" s="16">
        <v>0</v>
      </c>
      <c r="IY62" s="7"/>
      <c r="JI62" s="9">
        <v>95</v>
      </c>
      <c r="JJ62" s="9" t="s">
        <v>113</v>
      </c>
      <c r="JK62" s="16">
        <v>0</v>
      </c>
      <c r="JL62" s="16">
        <v>0</v>
      </c>
      <c r="JM62" s="16">
        <v>0</v>
      </c>
      <c r="JN62" s="16">
        <v>0</v>
      </c>
      <c r="JO62" s="16">
        <v>0</v>
      </c>
      <c r="JP62" s="16">
        <v>0</v>
      </c>
      <c r="JQ62" s="16">
        <v>0.32666367534447388</v>
      </c>
      <c r="JR62" s="16">
        <v>2.4436775906378259</v>
      </c>
      <c r="JS62" s="7"/>
      <c r="KC62" s="9">
        <v>41</v>
      </c>
      <c r="KD62" s="9" t="s">
        <v>114</v>
      </c>
      <c r="KE62" s="16">
        <v>0.20353242524573514</v>
      </c>
      <c r="KF62" s="16">
        <v>0.61290883165278298</v>
      </c>
      <c r="KG62" s="16">
        <v>1.4363110090784188</v>
      </c>
      <c r="KH62" s="16">
        <v>2.8889344716041734</v>
      </c>
      <c r="KI62" s="16">
        <v>5.8106791136939542</v>
      </c>
      <c r="KJ62" s="16">
        <v>5.0213732156257738</v>
      </c>
      <c r="KK62" s="16">
        <v>3.3652173278543378</v>
      </c>
      <c r="KL62" s="16">
        <v>3.409627935750504E-2</v>
      </c>
      <c r="KM62" s="7"/>
      <c r="LD62" s="7"/>
      <c r="LH62" s="7"/>
      <c r="LQ62" s="9">
        <v>91</v>
      </c>
      <c r="LR62" s="9" t="s">
        <v>115</v>
      </c>
      <c r="LS62" s="16">
        <v>24.571674000007164</v>
      </c>
      <c r="LT62" s="16">
        <v>18.201240000007903</v>
      </c>
      <c r="LU62" s="16">
        <v>12.740868000034512</v>
      </c>
      <c r="LV62" s="16">
        <v>8.7972653334041215</v>
      </c>
      <c r="LW62" s="16">
        <v>4.8536636668897639</v>
      </c>
      <c r="LX62" s="16">
        <v>0</v>
      </c>
      <c r="LY62" s="16">
        <v>0</v>
      </c>
      <c r="LZ62" s="16">
        <v>0</v>
      </c>
      <c r="MA62" s="7"/>
      <c r="MK62" s="9">
        <v>92</v>
      </c>
      <c r="ML62" s="9" t="s">
        <v>116</v>
      </c>
      <c r="MM62" s="16">
        <v>0.86796700000406213</v>
      </c>
      <c r="MN62" s="16">
        <v>0.64397600000332078</v>
      </c>
      <c r="MO62" s="16">
        <v>0.44798300000261349</v>
      </c>
      <c r="MP62" s="16">
        <v>0.3079880000129066</v>
      </c>
      <c r="MQ62" s="16">
        <v>0.16799300016321075</v>
      </c>
      <c r="MR62" s="16">
        <v>0</v>
      </c>
      <c r="MS62" s="16">
        <v>0</v>
      </c>
      <c r="MT62" s="16">
        <v>0</v>
      </c>
      <c r="MU62" s="7"/>
    </row>
    <row r="63" spans="3:359" x14ac:dyDescent="0.45">
      <c r="C63" s="9">
        <v>31</v>
      </c>
      <c r="D63" s="9" t="s">
        <v>117</v>
      </c>
      <c r="E63" s="16">
        <v>162.19999999999999</v>
      </c>
      <c r="F63" s="16">
        <v>141.65688933356171</v>
      </c>
      <c r="G63" s="16">
        <v>141.68115111284052</v>
      </c>
      <c r="H63" s="16">
        <v>182.11896141519534</v>
      </c>
      <c r="I63" s="16">
        <v>330.6933978228912</v>
      </c>
      <c r="J63" s="16">
        <v>446.17984805392405</v>
      </c>
      <c r="K63" s="16">
        <v>558.90915071329334</v>
      </c>
      <c r="L63" s="16">
        <v>692.72718869907942</v>
      </c>
      <c r="M63" s="16">
        <v>907.00874420704724</v>
      </c>
      <c r="N63" s="7"/>
      <c r="S63" s="9">
        <v>15</v>
      </c>
      <c r="T63" s="9" t="s">
        <v>82</v>
      </c>
      <c r="U63" s="16">
        <v>0</v>
      </c>
      <c r="V63" s="16">
        <v>0</v>
      </c>
      <c r="W63" s="16">
        <v>0.14826566247205711</v>
      </c>
      <c r="X63" s="16">
        <v>4.8668234565076833</v>
      </c>
      <c r="Y63" s="16">
        <v>11.132586260278725</v>
      </c>
      <c r="Z63" s="16">
        <v>13.423595871686835</v>
      </c>
      <c r="AA63" s="16">
        <v>16.428303453803963</v>
      </c>
      <c r="AB63" s="16">
        <v>18.850851936666004</v>
      </c>
      <c r="AC63" s="16">
        <v>28.174947767985056</v>
      </c>
      <c r="AD63" s="7"/>
      <c r="AI63" s="9">
        <v>23</v>
      </c>
      <c r="AJ63" s="9" t="s">
        <v>118</v>
      </c>
      <c r="AK63" s="16">
        <v>0</v>
      </c>
      <c r="AL63" s="16">
        <v>3.1880836180699225E-3</v>
      </c>
      <c r="AM63" s="16">
        <v>7.1530950373739684E-3</v>
      </c>
      <c r="AN63" s="16">
        <v>1.1144896519241198E-2</v>
      </c>
      <c r="AO63" s="16">
        <v>1.4842003535540427E-2</v>
      </c>
      <c r="AP63" s="16">
        <v>10.774226102286418</v>
      </c>
      <c r="AQ63" s="16">
        <v>21.420753322378189</v>
      </c>
      <c r="AR63" s="16">
        <v>41.562259221027219</v>
      </c>
      <c r="AS63" s="16">
        <v>79.607293791026933</v>
      </c>
      <c r="AT63" s="7"/>
      <c r="AY63" s="9">
        <v>34</v>
      </c>
      <c r="AZ63" s="9" t="s">
        <v>115</v>
      </c>
      <c r="BA63" s="16">
        <v>34.1</v>
      </c>
      <c r="BB63" s="16">
        <v>25.848630918821783</v>
      </c>
      <c r="BC63" s="16">
        <v>19.147134013906939</v>
      </c>
      <c r="BD63" s="16">
        <v>13.402993809783238</v>
      </c>
      <c r="BE63" s="16">
        <v>9.2544474055142327</v>
      </c>
      <c r="BF63" s="16">
        <v>0</v>
      </c>
      <c r="BG63" s="16">
        <v>0</v>
      </c>
      <c r="BH63" s="16">
        <v>0</v>
      </c>
      <c r="BI63" s="16">
        <v>0</v>
      </c>
      <c r="BJ63" s="7"/>
      <c r="BO63" s="9">
        <v>13</v>
      </c>
      <c r="BP63" s="9" t="s">
        <v>119</v>
      </c>
      <c r="BQ63" s="16">
        <v>0</v>
      </c>
      <c r="BR63" s="16">
        <v>0.11284999999996041</v>
      </c>
      <c r="BS63" s="16">
        <v>0.17384999999991391</v>
      </c>
      <c r="BT63" s="16">
        <v>0.12870999999992991</v>
      </c>
      <c r="BU63" s="16">
        <v>3.6599999999972155E-2</v>
      </c>
      <c r="BV63" s="16">
        <v>0</v>
      </c>
      <c r="BW63" s="16">
        <v>0.33151362070547696</v>
      </c>
      <c r="BX63" s="16">
        <v>1.9622274297220648</v>
      </c>
      <c r="BY63" s="16">
        <v>5.7621321995657757</v>
      </c>
      <c r="BZ63" s="7"/>
      <c r="CU63" s="9">
        <v>17</v>
      </c>
      <c r="CV63" s="9" t="s">
        <v>29</v>
      </c>
      <c r="CW63" s="16">
        <v>0</v>
      </c>
      <c r="CX63" s="16">
        <v>0.27278191153448011</v>
      </c>
      <c r="CY63" s="16">
        <v>0.82144376994645196</v>
      </c>
      <c r="CZ63" s="16">
        <v>1.7440737896201008</v>
      </c>
      <c r="DA63" s="16">
        <v>1.7440737896201008</v>
      </c>
      <c r="DB63" s="16">
        <v>1.7440737896201008</v>
      </c>
      <c r="DC63" s="16">
        <v>1.4712918780856195</v>
      </c>
      <c r="DD63" s="16">
        <v>0.92263001967364899</v>
      </c>
      <c r="DE63" s="16">
        <v>0</v>
      </c>
      <c r="DF63" s="7"/>
      <c r="DJ63" s="9">
        <v>14</v>
      </c>
      <c r="DK63" s="9" t="s">
        <v>56</v>
      </c>
      <c r="DL63" s="16">
        <v>0</v>
      </c>
      <c r="DM63" s="16">
        <v>5.3361464734137561E-3</v>
      </c>
      <c r="DN63" s="16">
        <v>1.1321193241227464E-2</v>
      </c>
      <c r="DO63" s="16">
        <v>1.1321193241227464E-2</v>
      </c>
      <c r="DP63" s="16">
        <v>1.1321193241227464E-2</v>
      </c>
      <c r="DQ63" s="16">
        <v>1.1321193241227464E-2</v>
      </c>
      <c r="DR63" s="16">
        <v>1.1321193241227464E-2</v>
      </c>
      <c r="DS63" s="16">
        <v>5.9850467678137032E-3</v>
      </c>
      <c r="DT63" s="16">
        <v>0</v>
      </c>
      <c r="DU63" s="7"/>
      <c r="EC63" s="9">
        <v>184</v>
      </c>
      <c r="ED63" s="9" t="s">
        <v>104</v>
      </c>
      <c r="EE63" s="17">
        <v>0</v>
      </c>
      <c r="EF63" s="17">
        <v>3.0585133477167901</v>
      </c>
      <c r="EG63" s="17">
        <v>8.8393236045070136</v>
      </c>
      <c r="EH63" s="17">
        <v>26.448094605818802</v>
      </c>
      <c r="EI63" s="17">
        <v>49.608030652324494</v>
      </c>
      <c r="EJ63" s="17">
        <v>102.59619404449275</v>
      </c>
      <c r="EK63" s="17">
        <v>153.50333144017321</v>
      </c>
      <c r="EL63" s="17">
        <v>228.55201385301064</v>
      </c>
      <c r="EM63" s="17">
        <v>379.59445123173032</v>
      </c>
      <c r="EN63" s="18"/>
      <c r="FA63" s="18"/>
      <c r="FB63" s="18"/>
      <c r="FC63" s="18"/>
      <c r="FD63" s="18"/>
      <c r="FE63" s="18"/>
      <c r="FF63" s="18"/>
      <c r="FG63" s="18"/>
      <c r="FH63" s="18"/>
      <c r="FI63" s="18"/>
      <c r="FJ63" s="18"/>
      <c r="FW63" s="7"/>
      <c r="FX63" s="7"/>
      <c r="FY63" s="7"/>
      <c r="FZ63" s="7"/>
      <c r="GA63" s="7"/>
      <c r="GB63" s="7"/>
      <c r="GC63" s="7"/>
      <c r="GD63" s="7"/>
      <c r="GE63" s="7"/>
      <c r="GQ63" s="7"/>
      <c r="GR63" s="7"/>
      <c r="GS63" s="7"/>
      <c r="GT63" s="7"/>
      <c r="GU63" s="7"/>
      <c r="GV63" s="7"/>
      <c r="GW63" s="7"/>
      <c r="GX63" s="7"/>
      <c r="GY63" s="7"/>
      <c r="HA63" s="9">
        <v>34</v>
      </c>
      <c r="HB63" s="9" t="s">
        <v>116</v>
      </c>
      <c r="HC63" s="16">
        <v>3.9</v>
      </c>
      <c r="HD63" s="16">
        <v>3.100976503682928</v>
      </c>
      <c r="HE63" s="16">
        <v>2.3007262314525621</v>
      </c>
      <c r="HF63" s="16">
        <v>1.6005041171430821</v>
      </c>
      <c r="HG63" s="16">
        <v>1.1003454641152837</v>
      </c>
      <c r="HH63" s="16">
        <v>0</v>
      </c>
      <c r="HI63" s="16">
        <v>0</v>
      </c>
      <c r="HJ63" s="16">
        <v>0</v>
      </c>
      <c r="HK63" s="16">
        <v>0</v>
      </c>
      <c r="HL63" s="7"/>
      <c r="IO63" s="9">
        <v>15</v>
      </c>
      <c r="IP63" s="9" t="s">
        <v>68</v>
      </c>
      <c r="IQ63" s="16">
        <v>0</v>
      </c>
      <c r="IR63" s="16">
        <v>0</v>
      </c>
      <c r="IS63" s="16">
        <v>6.6185598683087654E-2</v>
      </c>
      <c r="IT63" s="16">
        <v>0.1993084783030801</v>
      </c>
      <c r="IU63" s="16">
        <v>0.46706613904743144</v>
      </c>
      <c r="IV63" s="16">
        <v>1.0056224344961431</v>
      </c>
      <c r="IW63" s="16">
        <v>1.7327941614656219</v>
      </c>
      <c r="IX63" s="16">
        <v>1.656600963351414</v>
      </c>
      <c r="IY63" s="7"/>
      <c r="JI63" s="9">
        <v>97</v>
      </c>
      <c r="JJ63" s="9" t="s">
        <v>120</v>
      </c>
      <c r="JK63" s="16">
        <v>0</v>
      </c>
      <c r="JL63" s="16">
        <v>0</v>
      </c>
      <c r="JM63" s="16">
        <v>0</v>
      </c>
      <c r="JN63" s="16">
        <v>0</v>
      </c>
      <c r="JO63" s="16">
        <v>0</v>
      </c>
      <c r="JP63" s="16">
        <v>0</v>
      </c>
      <c r="JQ63" s="16">
        <v>0.23896791914052648</v>
      </c>
      <c r="JR63" s="16">
        <v>1.3558648737082855</v>
      </c>
      <c r="JS63" s="7"/>
      <c r="KC63" s="9">
        <v>46</v>
      </c>
      <c r="KD63" s="9" t="s">
        <v>121</v>
      </c>
      <c r="KE63" s="16">
        <v>3.3684581262027058E-2</v>
      </c>
      <c r="KF63" s="16">
        <v>0.10143630589126167</v>
      </c>
      <c r="KG63" s="16">
        <v>0.23770922418967222</v>
      </c>
      <c r="KH63" s="16">
        <v>0.47811815660818507</v>
      </c>
      <c r="KI63" s="16">
        <v>0.96166639076590588</v>
      </c>
      <c r="KJ63" s="16">
        <v>1.0370032856301392</v>
      </c>
      <c r="KK63" s="16">
        <v>1.0361535487993407</v>
      </c>
      <c r="KL63" s="16">
        <v>0.8311094364071403</v>
      </c>
      <c r="KM63" s="7"/>
      <c r="LD63" s="7"/>
      <c r="LH63" s="7"/>
      <c r="LQ63" s="9">
        <v>93</v>
      </c>
      <c r="LR63" s="9" t="s">
        <v>122</v>
      </c>
      <c r="LS63" s="16">
        <v>250.03800021085985</v>
      </c>
      <c r="LT63" s="16">
        <v>276.53109140975255</v>
      </c>
      <c r="LU63" s="16">
        <v>283.93057139327999</v>
      </c>
      <c r="LV63" s="16">
        <v>272.51552157658881</v>
      </c>
      <c r="LW63" s="16">
        <v>266.70128329326309</v>
      </c>
      <c r="LX63" s="16">
        <v>243.16840419789528</v>
      </c>
      <c r="LY63" s="16">
        <v>203.76272510769252</v>
      </c>
      <c r="LZ63" s="16">
        <v>121.44243728168867</v>
      </c>
      <c r="MA63" s="7"/>
      <c r="MK63" s="9">
        <v>94</v>
      </c>
      <c r="ML63" s="9" t="s">
        <v>123</v>
      </c>
      <c r="MM63" s="16">
        <v>14.534968123167646</v>
      </c>
      <c r="MN63" s="16">
        <v>14.753675610148635</v>
      </c>
      <c r="MO63" s="16">
        <v>15.798306658179047</v>
      </c>
      <c r="MP63" s="16">
        <v>15.930419487042332</v>
      </c>
      <c r="MQ63" s="16">
        <v>15.760439987376888</v>
      </c>
      <c r="MR63" s="16">
        <v>14.581807561972765</v>
      </c>
      <c r="MS63" s="16">
        <v>10.397605559778377</v>
      </c>
      <c r="MT63" s="16">
        <v>5.7144643690488097</v>
      </c>
      <c r="MU63" s="7"/>
    </row>
    <row r="64" spans="3:359" x14ac:dyDescent="0.45">
      <c r="C64" s="9">
        <v>33</v>
      </c>
      <c r="D64" s="9" t="s">
        <v>124</v>
      </c>
      <c r="E64" s="16">
        <v>10.199999999999999</v>
      </c>
      <c r="F64" s="16">
        <v>0</v>
      </c>
      <c r="G64" s="16">
        <v>0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0</v>
      </c>
      <c r="N64" s="7"/>
      <c r="S64" s="9">
        <v>17</v>
      </c>
      <c r="T64" s="9" t="s">
        <v>91</v>
      </c>
      <c r="U64" s="16">
        <v>10.17</v>
      </c>
      <c r="V64" s="16">
        <v>8.7410001120000054</v>
      </c>
      <c r="W64" s="16">
        <v>8.7410001120000054</v>
      </c>
      <c r="X64" s="16">
        <v>6.9809992000000189</v>
      </c>
      <c r="Y64" s="16">
        <v>6.9809992000000189</v>
      </c>
      <c r="Z64" s="16">
        <v>3.6009991000000081</v>
      </c>
      <c r="AA64" s="16">
        <v>1.1910000000000018</v>
      </c>
      <c r="AB64" s="16">
        <v>1.1910000000000018</v>
      </c>
      <c r="AC64" s="16">
        <v>1.1898089999999975</v>
      </c>
      <c r="AD64" s="7"/>
      <c r="AI64" s="9">
        <v>31</v>
      </c>
      <c r="AJ64" s="9" t="s">
        <v>125</v>
      </c>
      <c r="AK64" s="16">
        <v>1.4</v>
      </c>
      <c r="AL64" s="16">
        <v>3.4807786462045721E-2</v>
      </c>
      <c r="AM64" s="16">
        <v>0.13978686884660416</v>
      </c>
      <c r="AN64" s="16">
        <v>0.22430484684085078</v>
      </c>
      <c r="AO64" s="16">
        <v>4.1220163870448398E-2</v>
      </c>
      <c r="AP64" s="16">
        <v>1.2600647324900531E-2</v>
      </c>
      <c r="AQ64" s="16">
        <v>0</v>
      </c>
      <c r="AR64" s="16">
        <v>0</v>
      </c>
      <c r="AS64" s="16">
        <v>0</v>
      </c>
      <c r="AT64" s="7"/>
      <c r="AY64" s="9">
        <v>35</v>
      </c>
      <c r="AZ64" s="9" t="s">
        <v>122</v>
      </c>
      <c r="BA64" s="16">
        <v>294.89999999999998</v>
      </c>
      <c r="BB64" s="16">
        <v>314.48704331738338</v>
      </c>
      <c r="BC64" s="16">
        <v>324.38260787658101</v>
      </c>
      <c r="BD64" s="16">
        <v>331.51673289156582</v>
      </c>
      <c r="BE64" s="16">
        <v>282.32404655311404</v>
      </c>
      <c r="BF64" s="16">
        <v>271.91789375016242</v>
      </c>
      <c r="BG64" s="16">
        <v>224.95004938920951</v>
      </c>
      <c r="BH64" s="16">
        <v>154.41784213363619</v>
      </c>
      <c r="BI64" s="16">
        <v>2.7264970986772599</v>
      </c>
      <c r="BJ64" s="7"/>
      <c r="BO64" s="9">
        <v>14</v>
      </c>
      <c r="BP64" s="9" t="s">
        <v>126</v>
      </c>
      <c r="BQ64" s="16">
        <v>0</v>
      </c>
      <c r="BR64" s="16">
        <v>0</v>
      </c>
      <c r="BS64" s="16">
        <v>0</v>
      </c>
      <c r="BT64" s="16">
        <v>2.8332243361881828E-4</v>
      </c>
      <c r="BU64" s="16">
        <v>3.0404498785684994E-3</v>
      </c>
      <c r="BV64" s="16">
        <v>1.128763575936258E-2</v>
      </c>
      <c r="BW64" s="16">
        <v>3.909141380743645E-2</v>
      </c>
      <c r="BX64" s="16">
        <v>0.11248427875643176</v>
      </c>
      <c r="BY64" s="16">
        <v>0.18953662108929686</v>
      </c>
      <c r="BZ64" s="7"/>
      <c r="CU64" s="9">
        <v>18</v>
      </c>
      <c r="CV64" s="9" t="s">
        <v>43</v>
      </c>
      <c r="CW64" s="16">
        <v>0</v>
      </c>
      <c r="CX64" s="16">
        <v>0</v>
      </c>
      <c r="CY64" s="16">
        <v>0</v>
      </c>
      <c r="CZ64" s="16">
        <v>5.3520739680279872E-2</v>
      </c>
      <c r="DA64" s="16">
        <v>0.16117006411725301</v>
      </c>
      <c r="DB64" s="16">
        <v>0.22946859106991355</v>
      </c>
      <c r="DC64" s="16">
        <v>0.2377087330400228</v>
      </c>
      <c r="DD64" s="16">
        <v>0.21511150880985183</v>
      </c>
      <c r="DE64" s="16">
        <v>0.12477976198666325</v>
      </c>
      <c r="DF64" s="7"/>
      <c r="DJ64" s="9">
        <v>15</v>
      </c>
      <c r="DK64" s="9" t="s">
        <v>68</v>
      </c>
      <c r="DL64" s="16">
        <v>0</v>
      </c>
      <c r="DM64" s="16">
        <v>0</v>
      </c>
      <c r="DN64" s="16">
        <v>0</v>
      </c>
      <c r="DO64" s="16">
        <v>1.7083842002809827E-2</v>
      </c>
      <c r="DP64" s="16">
        <v>5.144555040521729E-2</v>
      </c>
      <c r="DQ64" s="16">
        <v>0.12055921957517417</v>
      </c>
      <c r="DR64" s="16">
        <v>0.25957149481527669</v>
      </c>
      <c r="DS64" s="16">
        <v>0.44726922875798369</v>
      </c>
      <c r="DT64" s="16">
        <v>0.42760222288100047</v>
      </c>
      <c r="DU64" s="7"/>
      <c r="EC64" s="9">
        <v>186</v>
      </c>
      <c r="ED64" s="9" t="s">
        <v>112</v>
      </c>
      <c r="EE64" s="17">
        <v>0</v>
      </c>
      <c r="EF64" s="17">
        <v>2.0650745832819747E-10</v>
      </c>
      <c r="EG64" s="17">
        <v>6.9247489018506414E-10</v>
      </c>
      <c r="EH64" s="17">
        <v>0.13589505316592523</v>
      </c>
      <c r="EI64" s="17">
        <v>17.348095235260892</v>
      </c>
      <c r="EJ64" s="17">
        <v>48.193518272755782</v>
      </c>
      <c r="EK64" s="17">
        <v>69.122639009960864</v>
      </c>
      <c r="EL64" s="17">
        <v>71.685848900102044</v>
      </c>
      <c r="EM64" s="17">
        <v>94.968446415327975</v>
      </c>
      <c r="EN64" s="18"/>
      <c r="FJ64" s="18"/>
      <c r="FW64" s="7"/>
      <c r="FX64" s="7"/>
      <c r="FY64" s="7"/>
      <c r="FZ64" s="7"/>
      <c r="GA64" s="7"/>
      <c r="GE64" s="7"/>
      <c r="GQ64" s="7"/>
      <c r="GR64" s="7"/>
      <c r="GS64" s="7"/>
      <c r="GT64" s="7"/>
      <c r="GU64" s="7"/>
      <c r="GY64" s="7"/>
      <c r="HA64" s="9">
        <v>35</v>
      </c>
      <c r="HB64" s="9" t="s">
        <v>123</v>
      </c>
      <c r="HC64" s="16">
        <v>49.3</v>
      </c>
      <c r="HD64" s="16">
        <v>57.657903314801501</v>
      </c>
      <c r="HE64" s="16">
        <v>61.526220571706517</v>
      </c>
      <c r="HF64" s="16">
        <v>63.040169625963792</v>
      </c>
      <c r="HG64" s="16">
        <v>53.699299175894218</v>
      </c>
      <c r="HH64" s="16">
        <v>45.96114252833388</v>
      </c>
      <c r="HI64" s="16">
        <v>39.575042660507108</v>
      </c>
      <c r="HJ64" s="16">
        <v>14.880520112225495</v>
      </c>
      <c r="HK64" s="16">
        <v>0</v>
      </c>
      <c r="HL64" s="7"/>
      <c r="IO64" s="9">
        <v>16</v>
      </c>
      <c r="IP64" s="9" t="s">
        <v>55</v>
      </c>
      <c r="IQ64" s="16">
        <v>0</v>
      </c>
      <c r="IR64" s="16">
        <v>0</v>
      </c>
      <c r="IS64" s="16">
        <v>3.1478594147925343E-4</v>
      </c>
      <c r="IT64" s="16">
        <v>1.688061402773635E-2</v>
      </c>
      <c r="IU64" s="16">
        <v>1.6880614027821362E-2</v>
      </c>
      <c r="IV64" s="16">
        <v>1.6880614027876654E-2</v>
      </c>
      <c r="IW64" s="16">
        <v>1.6565828086503712E-2</v>
      </c>
      <c r="IX64" s="16">
        <v>0</v>
      </c>
      <c r="IY64" s="7"/>
      <c r="JI64" s="9">
        <v>99</v>
      </c>
      <c r="JJ64" s="9" t="s">
        <v>127</v>
      </c>
      <c r="JK64" s="16">
        <v>0</v>
      </c>
      <c r="JL64" s="16">
        <v>0</v>
      </c>
      <c r="JM64" s="16">
        <v>0</v>
      </c>
      <c r="JN64" s="16">
        <v>0</v>
      </c>
      <c r="JO64" s="16">
        <v>0</v>
      </c>
      <c r="JP64" s="16">
        <v>0</v>
      </c>
      <c r="JQ64" s="16">
        <v>0</v>
      </c>
      <c r="JR64" s="16">
        <v>5.7037475715742683E-3</v>
      </c>
      <c r="JS64" s="7"/>
      <c r="KC64" s="9">
        <v>47</v>
      </c>
      <c r="KD64" s="9" t="s">
        <v>128</v>
      </c>
      <c r="KE64" s="16">
        <v>0.50022746419475839</v>
      </c>
      <c r="KF64" s="16">
        <v>0.51254084504091724</v>
      </c>
      <c r="KG64" s="16">
        <v>0.51621252529189343</v>
      </c>
      <c r="KH64" s="16">
        <v>0.5205348190073642</v>
      </c>
      <c r="KI64" s="16">
        <v>0.52000047862678822</v>
      </c>
      <c r="KJ64" s="16">
        <v>0.51134364344601868</v>
      </c>
      <c r="KK64" s="16">
        <v>0.49834046685396033</v>
      </c>
      <c r="KL64" s="16">
        <v>0.47958286185653265</v>
      </c>
      <c r="KM64" s="7"/>
      <c r="LD64" s="7"/>
      <c r="LH64" s="7"/>
      <c r="LQ64" s="9">
        <v>97</v>
      </c>
      <c r="LR64" s="9" t="s">
        <v>129</v>
      </c>
      <c r="LS64" s="16">
        <v>2.5020000000470524</v>
      </c>
      <c r="LT64" s="16">
        <v>2.0192811169523623</v>
      </c>
      <c r="LU64" s="16">
        <v>3.5170802342229917</v>
      </c>
      <c r="LV64" s="16">
        <v>10.908487060684184</v>
      </c>
      <c r="LW64" s="16">
        <v>12.481453955218042</v>
      </c>
      <c r="LX64" s="16">
        <v>9.9016498629552654</v>
      </c>
      <c r="LY64" s="16">
        <v>2.570641580364168</v>
      </c>
      <c r="LZ64" s="16">
        <v>0.22939356895419138</v>
      </c>
      <c r="MA64" s="7"/>
      <c r="MK64" s="9">
        <v>98</v>
      </c>
      <c r="ML64" s="9" t="s">
        <v>130</v>
      </c>
      <c r="MM64" s="16">
        <v>0.66533333335285105</v>
      </c>
      <c r="MN64" s="16">
        <v>0.33374576387985599</v>
      </c>
      <c r="MO64" s="16">
        <v>1.4332145288242275E-2</v>
      </c>
      <c r="MP64" s="16">
        <v>4.496942528339036E-2</v>
      </c>
      <c r="MQ64" s="16">
        <v>5.8617711742895415E-2</v>
      </c>
      <c r="MR64" s="16">
        <v>4.5364663697819843E-2</v>
      </c>
      <c r="MS64" s="16">
        <v>1.4727383707683917E-2</v>
      </c>
      <c r="MT64" s="16">
        <v>0</v>
      </c>
      <c r="MU64" s="7"/>
    </row>
    <row r="65" spans="3:359" x14ac:dyDescent="0.45">
      <c r="C65" s="9">
        <v>34</v>
      </c>
      <c r="D65" s="9" t="s">
        <v>131</v>
      </c>
      <c r="E65" s="16">
        <v>0</v>
      </c>
      <c r="F65" s="16">
        <v>19.799041480970264</v>
      </c>
      <c r="G65" s="16">
        <v>27.323517836023804</v>
      </c>
      <c r="H65" s="16">
        <v>29.51148228720173</v>
      </c>
      <c r="I65" s="16">
        <v>28.498386916766982</v>
      </c>
      <c r="J65" s="16">
        <v>23.097001784124814</v>
      </c>
      <c r="K65" s="16">
        <v>18.651709377740943</v>
      </c>
      <c r="L65" s="16">
        <v>16.67451032515179</v>
      </c>
      <c r="M65" s="16">
        <v>25.714139534559894</v>
      </c>
      <c r="N65" s="7"/>
      <c r="S65" s="9">
        <v>18</v>
      </c>
      <c r="T65" s="9" t="s">
        <v>101</v>
      </c>
      <c r="U65" s="16">
        <v>0</v>
      </c>
      <c r="V65" s="16">
        <v>2.3000001897245287E-4</v>
      </c>
      <c r="W65" s="16">
        <v>7.1333336084796373E-4</v>
      </c>
      <c r="X65" s="16">
        <v>3.4007133326759833</v>
      </c>
      <c r="Y65" s="16">
        <v>10.796764612466182</v>
      </c>
      <c r="Z65" s="16">
        <v>17.647779962685416</v>
      </c>
      <c r="AA65" s="16">
        <v>23.667963187647157</v>
      </c>
      <c r="AB65" s="16">
        <v>27.320586282367767</v>
      </c>
      <c r="AC65" s="16">
        <v>32.185479246593594</v>
      </c>
      <c r="AD65" s="7"/>
      <c r="AI65" s="9">
        <v>32</v>
      </c>
      <c r="AJ65" s="9" t="s">
        <v>132</v>
      </c>
      <c r="AK65" s="16">
        <v>0</v>
      </c>
      <c r="AL65" s="16">
        <v>0.29006488726751462</v>
      </c>
      <c r="AM65" s="16">
        <v>1.0391599946538559</v>
      </c>
      <c r="AN65" s="16">
        <v>0</v>
      </c>
      <c r="AO65" s="16">
        <v>0</v>
      </c>
      <c r="AP65" s="16">
        <v>0</v>
      </c>
      <c r="AQ65" s="16">
        <v>0</v>
      </c>
      <c r="AR65" s="16">
        <v>0</v>
      </c>
      <c r="AS65" s="16">
        <v>0</v>
      </c>
      <c r="AT65" s="7"/>
      <c r="AY65" s="9">
        <v>37</v>
      </c>
      <c r="AZ65" s="9" t="s">
        <v>129</v>
      </c>
      <c r="BA65" s="16">
        <v>0</v>
      </c>
      <c r="BB65" s="16">
        <v>9.5860929523244742</v>
      </c>
      <c r="BC65" s="16">
        <v>7.985822730450856</v>
      </c>
      <c r="BD65" s="16">
        <v>13.862048130264368</v>
      </c>
      <c r="BE65" s="16">
        <v>44.662086963518909</v>
      </c>
      <c r="BF65" s="16">
        <v>51.239620843908</v>
      </c>
      <c r="BG65" s="16">
        <v>40.368314044245004</v>
      </c>
      <c r="BH65" s="16">
        <v>10.311705676770289</v>
      </c>
      <c r="BI65" s="16">
        <v>0</v>
      </c>
      <c r="BJ65" s="7"/>
      <c r="BO65" s="9">
        <v>16</v>
      </c>
      <c r="BP65" s="9" t="s">
        <v>133</v>
      </c>
      <c r="BQ65" s="16">
        <v>0</v>
      </c>
      <c r="BR65" s="16">
        <v>0</v>
      </c>
      <c r="BS65" s="16">
        <v>0</v>
      </c>
      <c r="BT65" s="16">
        <v>3.8293318328304522E-3</v>
      </c>
      <c r="BU65" s="16">
        <v>1.0533884193063081E-2</v>
      </c>
      <c r="BV65" s="16">
        <v>1.2982992130952057E-2</v>
      </c>
      <c r="BW65" s="16">
        <v>1.1811673064346148E-2</v>
      </c>
      <c r="BX65" s="16">
        <v>7.0821950224991843E-3</v>
      </c>
      <c r="BY65" s="16">
        <v>4.6280870846214656E-3</v>
      </c>
      <c r="BZ65" s="7"/>
      <c r="CU65" s="9">
        <v>19</v>
      </c>
      <c r="CV65" s="9" t="s">
        <v>64</v>
      </c>
      <c r="CW65" s="16">
        <v>0</v>
      </c>
      <c r="CX65" s="16">
        <v>0</v>
      </c>
      <c r="CY65" s="16">
        <v>0</v>
      </c>
      <c r="CZ65" s="16">
        <v>6.3786806600528798E-3</v>
      </c>
      <c r="DA65" s="16">
        <v>6.3786806600528798E-3</v>
      </c>
      <c r="DB65" s="16">
        <v>6.3786806600528798E-3</v>
      </c>
      <c r="DC65" s="16">
        <v>6.3786806600528798E-3</v>
      </c>
      <c r="DD65" s="16">
        <v>0</v>
      </c>
      <c r="DE65" s="16">
        <v>0</v>
      </c>
      <c r="DF65" s="7"/>
      <c r="DJ65" s="9">
        <v>16</v>
      </c>
      <c r="DK65" s="9" t="s">
        <v>55</v>
      </c>
      <c r="DL65" s="16">
        <v>0</v>
      </c>
      <c r="DM65" s="16">
        <v>0</v>
      </c>
      <c r="DN65" s="16">
        <v>0</v>
      </c>
      <c r="DO65" s="16">
        <v>0</v>
      </c>
      <c r="DP65" s="16">
        <v>4.3572279876340214E-3</v>
      </c>
      <c r="DQ65" s="16">
        <v>4.3572279876559639E-3</v>
      </c>
      <c r="DR65" s="16">
        <v>4.3572279876702355E-3</v>
      </c>
      <c r="DS65" s="16">
        <v>4.2759753678537869E-3</v>
      </c>
      <c r="DT65" s="16">
        <v>0</v>
      </c>
      <c r="DU65" s="7"/>
      <c r="EE65" s="18"/>
      <c r="EF65" s="18"/>
      <c r="EG65" s="18"/>
      <c r="EH65" s="18"/>
      <c r="EI65" s="18"/>
      <c r="EJ65" s="18"/>
      <c r="EK65" s="18"/>
      <c r="EL65" s="18"/>
      <c r="EM65" s="18"/>
      <c r="EN65" s="18"/>
      <c r="FA65" s="18"/>
      <c r="FB65" s="18"/>
      <c r="FC65" s="18"/>
      <c r="FD65" s="18"/>
      <c r="FE65" s="18"/>
      <c r="FF65" s="18"/>
      <c r="FG65" s="18"/>
      <c r="FH65" s="18"/>
      <c r="FI65" s="18"/>
      <c r="FJ65" s="18"/>
      <c r="GE65" s="7"/>
      <c r="GY65" s="7"/>
      <c r="HA65" s="9">
        <v>37</v>
      </c>
      <c r="HB65" s="9" t="s">
        <v>130</v>
      </c>
      <c r="HC65" s="16">
        <v>0</v>
      </c>
      <c r="HD65" s="16">
        <v>1.966572805252204</v>
      </c>
      <c r="HE65" s="16">
        <v>1.9032453005447503</v>
      </c>
      <c r="HF65" s="16">
        <v>8.3675099217950591E-2</v>
      </c>
      <c r="HG65" s="16">
        <v>0.24905297814112395</v>
      </c>
      <c r="HH65" s="16">
        <v>0.3388263106766734</v>
      </c>
      <c r="HI65" s="16">
        <v>0.22868952851412355</v>
      </c>
      <c r="HJ65" s="16">
        <v>6.0869147953938239E-2</v>
      </c>
      <c r="HK65" s="16">
        <v>0</v>
      </c>
      <c r="HL65" s="7"/>
      <c r="IO65" s="9">
        <v>17</v>
      </c>
      <c r="IP65" s="9" t="s">
        <v>134</v>
      </c>
      <c r="IQ65" s="16">
        <v>14.231317501877593</v>
      </c>
      <c r="IR65" s="16">
        <v>12.740121176168289</v>
      </c>
      <c r="IS65" s="16">
        <v>6.9866040398744778</v>
      </c>
      <c r="IT65" s="16">
        <v>4.6722615007884754</v>
      </c>
      <c r="IU65" s="16">
        <v>0.14835581842822868</v>
      </c>
      <c r="IV65" s="16">
        <v>3.9693191628115728E-4</v>
      </c>
      <c r="IW65" s="16">
        <v>0</v>
      </c>
      <c r="IX65" s="16">
        <v>0</v>
      </c>
      <c r="IY65" s="7"/>
      <c r="JI65" s="9">
        <v>100</v>
      </c>
      <c r="JJ65" s="9" t="s">
        <v>135</v>
      </c>
      <c r="JK65" s="16">
        <v>0</v>
      </c>
      <c r="JL65" s="16">
        <v>0</v>
      </c>
      <c r="JM65" s="16">
        <v>0</v>
      </c>
      <c r="JN65" s="16">
        <v>0</v>
      </c>
      <c r="JO65" s="16">
        <v>0</v>
      </c>
      <c r="JP65" s="16">
        <v>0</v>
      </c>
      <c r="JQ65" s="16">
        <v>5.4805194659147743E-3</v>
      </c>
      <c r="JR65" s="16">
        <v>4.1433752117969617E-2</v>
      </c>
      <c r="JS65" s="7"/>
      <c r="KC65" s="9">
        <v>49</v>
      </c>
      <c r="KD65" s="9" t="s">
        <v>136</v>
      </c>
      <c r="KE65" s="16">
        <v>0.47996583598949238</v>
      </c>
      <c r="KF65" s="16">
        <v>1.4453485700151134</v>
      </c>
      <c r="KG65" s="16">
        <v>1.4984848808297067</v>
      </c>
      <c r="KH65" s="16">
        <v>1.4984848808297067</v>
      </c>
      <c r="KI65" s="16">
        <v>1.4984848808297067</v>
      </c>
      <c r="KJ65" s="16">
        <v>1.4984848808297067</v>
      </c>
      <c r="KK65" s="16">
        <v>1.0185190448402139</v>
      </c>
      <c r="KL65" s="16">
        <v>5.313631081459326E-2</v>
      </c>
      <c r="KM65" s="7"/>
      <c r="LD65" s="7"/>
      <c r="LH65" s="7"/>
      <c r="LQ65" s="9">
        <v>99</v>
      </c>
      <c r="LR65" s="9" t="s">
        <v>137</v>
      </c>
      <c r="LS65" s="16">
        <v>24.571673999981712</v>
      </c>
      <c r="LT65" s="16">
        <v>18.201239999963406</v>
      </c>
      <c r="LU65" s="16">
        <v>12.74086800011348</v>
      </c>
      <c r="LV65" s="16">
        <v>8.7972653334857984</v>
      </c>
      <c r="LW65" s="16">
        <v>4.8536636669089273</v>
      </c>
      <c r="LX65" s="16">
        <v>0.30458419986816909</v>
      </c>
      <c r="LY65" s="16">
        <v>5.1013551904395822</v>
      </c>
      <c r="LZ65" s="16">
        <v>28.805948054764599</v>
      </c>
      <c r="MA65" s="7"/>
      <c r="MK65" s="9">
        <v>100</v>
      </c>
      <c r="ML65" s="9" t="s">
        <v>138</v>
      </c>
      <c r="MM65" s="16">
        <v>1.9877649790867815</v>
      </c>
      <c r="MN65" s="16">
        <v>1.4839440000007735</v>
      </c>
      <c r="MO65" s="16">
        <v>0.97996299999857628</v>
      </c>
      <c r="MP65" s="16">
        <v>0.63480202092494664</v>
      </c>
      <c r="MQ65" s="16">
        <v>0.36442437341661216</v>
      </c>
      <c r="MR65" s="16">
        <v>1.5121090686816683</v>
      </c>
      <c r="MS65" s="16">
        <v>5.5324228225811609</v>
      </c>
      <c r="MT65" s="16">
        <v>6.1563466681943115</v>
      </c>
      <c r="MU65" s="7"/>
    </row>
    <row r="66" spans="3:359" x14ac:dyDescent="0.45">
      <c r="C66" s="9">
        <v>35</v>
      </c>
      <c r="D66" s="9" t="s">
        <v>139</v>
      </c>
      <c r="E66" s="16">
        <v>0</v>
      </c>
      <c r="F66" s="16">
        <v>14.939238780270577</v>
      </c>
      <c r="G66" s="16">
        <v>30.179507187858039</v>
      </c>
      <c r="H66" s="16">
        <v>29.036462362409075</v>
      </c>
      <c r="I66" s="16">
        <v>27.893417536960143</v>
      </c>
      <c r="J66" s="16">
        <v>16.3833132330371</v>
      </c>
      <c r="K66" s="16">
        <v>0</v>
      </c>
      <c r="L66" s="16">
        <v>0.21399131785524825</v>
      </c>
      <c r="M66" s="16">
        <v>29.224178128170298</v>
      </c>
      <c r="N66" s="7"/>
      <c r="S66" s="9">
        <v>19</v>
      </c>
      <c r="T66" s="9" t="s">
        <v>110</v>
      </c>
      <c r="U66" s="16">
        <v>0</v>
      </c>
      <c r="V66" s="16">
        <v>0</v>
      </c>
      <c r="W66" s="16">
        <v>0</v>
      </c>
      <c r="X66" s="16">
        <v>3.5666667297368275E-4</v>
      </c>
      <c r="Y66" s="16">
        <v>5.4000000968423454E-4</v>
      </c>
      <c r="Z66" s="16">
        <v>6.9000001360134235E-4</v>
      </c>
      <c r="AA66" s="16">
        <v>7.9333334962449203E-4</v>
      </c>
      <c r="AB66" s="16">
        <v>3.5241557324059494E-2</v>
      </c>
      <c r="AC66" s="16">
        <v>0.63206869190800929</v>
      </c>
      <c r="AD66" s="7"/>
      <c r="AI66" s="9">
        <v>34</v>
      </c>
      <c r="AJ66" s="9" t="s">
        <v>140</v>
      </c>
      <c r="AK66" s="16">
        <v>0</v>
      </c>
      <c r="AL66" s="16">
        <v>0</v>
      </c>
      <c r="AM66" s="16">
        <v>0</v>
      </c>
      <c r="AN66" s="16">
        <v>0.12049662858362632</v>
      </c>
      <c r="AO66" s="16">
        <v>0.19745056036114897</v>
      </c>
      <c r="AP66" s="16">
        <v>1.415873194153741</v>
      </c>
      <c r="AQ66" s="16">
        <v>1.6274318399010117</v>
      </c>
      <c r="AR66" s="16">
        <v>1.6274318399425538</v>
      </c>
      <c r="AS66" s="16">
        <v>1.2765190967002633</v>
      </c>
      <c r="AT66" s="7"/>
      <c r="AY66" s="9">
        <v>38</v>
      </c>
      <c r="AZ66" s="9" t="s">
        <v>137</v>
      </c>
      <c r="BA66" s="16">
        <v>34.4</v>
      </c>
      <c r="BB66" s="16">
        <v>25.85310300028409</v>
      </c>
      <c r="BC66" s="16">
        <v>19.150446666842353</v>
      </c>
      <c r="BD66" s="16">
        <v>13.405312666951113</v>
      </c>
      <c r="BE66" s="16">
        <v>9.2839640849607843</v>
      </c>
      <c r="BF66" s="16">
        <v>0.26279790032562289</v>
      </c>
      <c r="BG66" s="16">
        <v>0.86623784028747386</v>
      </c>
      <c r="BH66" s="16">
        <v>15.872667254536852</v>
      </c>
      <c r="BI66" s="16">
        <v>109.60882214301671</v>
      </c>
      <c r="BJ66" s="7"/>
      <c r="BO66" s="9">
        <v>17</v>
      </c>
      <c r="BP66" s="9" t="s">
        <v>141</v>
      </c>
      <c r="BQ66" s="16">
        <v>0</v>
      </c>
      <c r="BR66" s="16">
        <v>0</v>
      </c>
      <c r="BS66" s="16">
        <v>0</v>
      </c>
      <c r="BT66" s="16">
        <v>1.6058352568338824E-3</v>
      </c>
      <c r="BU66" s="16">
        <v>4.413242249468075E-3</v>
      </c>
      <c r="BV66" s="16">
        <v>9.209568944295388E-3</v>
      </c>
      <c r="BW66" s="16">
        <v>1.2296867841760487E-2</v>
      </c>
      <c r="BX66" s="16">
        <v>1.2307952011427788E-2</v>
      </c>
      <c r="BY66" s="16">
        <v>7.5066253166430072E-3</v>
      </c>
      <c r="BZ66" s="7"/>
      <c r="CU66" s="9">
        <v>21</v>
      </c>
      <c r="CV66" s="9" t="s">
        <v>75</v>
      </c>
      <c r="CW66" s="16">
        <v>0</v>
      </c>
      <c r="CX66" s="16">
        <v>6.3411820128443194E-2</v>
      </c>
      <c r="CY66" s="16">
        <v>0.19095564031901652</v>
      </c>
      <c r="CZ66" s="16">
        <v>0.44159777212809409</v>
      </c>
      <c r="DA66" s="16">
        <v>0.44159777212809409</v>
      </c>
      <c r="DB66" s="16">
        <v>0.44159777212809409</v>
      </c>
      <c r="DC66" s="16">
        <v>0.37818595199965055</v>
      </c>
      <c r="DD66" s="16">
        <v>0.25064213180907757</v>
      </c>
      <c r="DE66" s="16">
        <v>0</v>
      </c>
      <c r="DF66" s="7"/>
      <c r="DJ66" s="9">
        <v>17</v>
      </c>
      <c r="DK66" s="9" t="s">
        <v>134</v>
      </c>
      <c r="DL66" s="16">
        <v>0</v>
      </c>
      <c r="DM66" s="16">
        <v>1.8326888763647609</v>
      </c>
      <c r="DN66" s="16">
        <v>1.6406547292632789</v>
      </c>
      <c r="DO66" s="16">
        <v>0.89972495559555377</v>
      </c>
      <c r="DP66" s="16">
        <v>0.60168720702300604</v>
      </c>
      <c r="DQ66" s="16">
        <v>1.910505180855766E-2</v>
      </c>
      <c r="DR66" s="16">
        <v>0</v>
      </c>
      <c r="DS66" s="16">
        <v>0</v>
      </c>
      <c r="DT66" s="16">
        <v>0</v>
      </c>
      <c r="DU66" s="7"/>
      <c r="FE66" s="15"/>
      <c r="GE66" s="7"/>
      <c r="GY66" s="7"/>
      <c r="HA66" s="9">
        <v>38</v>
      </c>
      <c r="HB66" s="9" t="s">
        <v>138</v>
      </c>
      <c r="HC66" s="16">
        <v>8.8000000000000007</v>
      </c>
      <c r="HD66" s="16">
        <v>7.1165838469903342</v>
      </c>
      <c r="HE66" s="16">
        <v>5.3252246562734236</v>
      </c>
      <c r="HF66" s="16">
        <v>3.5060973586849133</v>
      </c>
      <c r="HG66" s="16">
        <v>2.2711854313326372</v>
      </c>
      <c r="HH66" s="16">
        <v>0.3203272062574149</v>
      </c>
      <c r="HI66" s="16">
        <v>4.8035863127187612</v>
      </c>
      <c r="HJ66" s="16">
        <v>20.67338633895563</v>
      </c>
      <c r="HK66" s="16">
        <v>28.546085171384931</v>
      </c>
      <c r="HL66" s="7"/>
      <c r="IO66" s="9">
        <v>18</v>
      </c>
      <c r="IP66" s="9" t="s">
        <v>78</v>
      </c>
      <c r="IQ66" s="16">
        <v>0.40400651767314888</v>
      </c>
      <c r="IR66" s="16">
        <v>1.2197110485572917</v>
      </c>
      <c r="IS66" s="16">
        <v>2.8409154493951485</v>
      </c>
      <c r="IT66" s="16">
        <v>2.5544217753788327</v>
      </c>
      <c r="IU66" s="16">
        <v>1.7387172444946892</v>
      </c>
      <c r="IV66" s="16">
        <v>0.11751284365683183</v>
      </c>
      <c r="IW66" s="16">
        <v>0</v>
      </c>
      <c r="IX66" s="16">
        <v>0</v>
      </c>
      <c r="IY66" s="7"/>
      <c r="JI66" s="9">
        <v>101</v>
      </c>
      <c r="JJ66" s="9" t="s">
        <v>142</v>
      </c>
      <c r="JK66" s="16">
        <v>0</v>
      </c>
      <c r="JL66" s="16">
        <v>0</v>
      </c>
      <c r="JM66" s="16">
        <v>0</v>
      </c>
      <c r="JN66" s="16">
        <v>0</v>
      </c>
      <c r="JO66" s="16">
        <v>0</v>
      </c>
      <c r="JP66" s="16">
        <v>0</v>
      </c>
      <c r="JQ66" s="16">
        <v>1.8112738878343555E-3</v>
      </c>
      <c r="JR66" s="16">
        <v>3.6212759290441689E-2</v>
      </c>
      <c r="JS66" s="7"/>
      <c r="KC66" s="9">
        <v>50</v>
      </c>
      <c r="KD66" s="9" t="s">
        <v>143</v>
      </c>
      <c r="KE66" s="16">
        <v>0</v>
      </c>
      <c r="KF66" s="16">
        <v>0</v>
      </c>
      <c r="KG66" s="16">
        <v>0.47432404844784959</v>
      </c>
      <c r="KH66" s="16">
        <v>0.50006758802055795</v>
      </c>
      <c r="KI66" s="16">
        <v>0.50006758802055795</v>
      </c>
      <c r="KJ66" s="16">
        <v>0.50006758802055795</v>
      </c>
      <c r="KK66" s="16">
        <v>0.50006758802055795</v>
      </c>
      <c r="KL66" s="16">
        <v>0.12060834926227822</v>
      </c>
      <c r="KM66" s="7"/>
      <c r="LD66" s="7"/>
      <c r="LH66" s="7"/>
      <c r="LQ66" s="9">
        <v>108</v>
      </c>
      <c r="LR66" s="9" t="s">
        <v>144</v>
      </c>
      <c r="LS66" s="16">
        <v>0.14883199999975319</v>
      </c>
      <c r="LT66" s="16">
        <v>0.51917364223860996</v>
      </c>
      <c r="LU66" s="16">
        <v>1.4407021574521643</v>
      </c>
      <c r="LV66" s="16">
        <v>2.0832822914818521</v>
      </c>
      <c r="LW66" s="16">
        <v>2.3693681051230926</v>
      </c>
      <c r="LX66" s="16">
        <v>2.480211515487222</v>
      </c>
      <c r="LY66" s="16">
        <v>2.1648703928149988</v>
      </c>
      <c r="LZ66" s="16">
        <v>2.0091317994954094</v>
      </c>
      <c r="MA66" s="7"/>
      <c r="MK66" s="9">
        <v>106</v>
      </c>
      <c r="ML66" s="9" t="s">
        <v>145</v>
      </c>
      <c r="MM66" s="16">
        <v>0.37173515981735</v>
      </c>
      <c r="MN66" s="16">
        <v>0.24782343987823444</v>
      </c>
      <c r="MO66" s="16">
        <v>0.12391171993911722</v>
      </c>
      <c r="MP66" s="16">
        <v>0</v>
      </c>
      <c r="MQ66" s="16">
        <v>0</v>
      </c>
      <c r="MR66" s="16">
        <v>0</v>
      </c>
      <c r="MS66" s="16">
        <v>0</v>
      </c>
      <c r="MT66" s="16">
        <v>0</v>
      </c>
      <c r="MU66" s="7"/>
    </row>
    <row r="67" spans="3:359" x14ac:dyDescent="0.45">
      <c r="C67" s="9">
        <v>36</v>
      </c>
      <c r="D67" s="9" t="s">
        <v>146</v>
      </c>
      <c r="E67" s="16">
        <v>0</v>
      </c>
      <c r="F67" s="16">
        <v>0</v>
      </c>
      <c r="G67" s="16">
        <v>0</v>
      </c>
      <c r="H67" s="16">
        <v>0</v>
      </c>
      <c r="I67" s="16">
        <v>0</v>
      </c>
      <c r="J67" s="16">
        <v>0</v>
      </c>
      <c r="K67" s="16">
        <v>0.21978003996686454</v>
      </c>
      <c r="L67" s="16">
        <v>0.63438816014304777</v>
      </c>
      <c r="M67" s="16">
        <v>36.233025071685148</v>
      </c>
      <c r="N67" s="7"/>
      <c r="S67" s="9">
        <v>23</v>
      </c>
      <c r="T67" s="9" t="s">
        <v>118</v>
      </c>
      <c r="U67" s="16">
        <v>0</v>
      </c>
      <c r="V67" s="16">
        <v>3.9666667297138793E-4</v>
      </c>
      <c r="W67" s="16">
        <v>8.9000000779088193E-4</v>
      </c>
      <c r="X67" s="16">
        <v>1.3866666756141989E-3</v>
      </c>
      <c r="Y67" s="16">
        <v>1.8466669823216696E-3</v>
      </c>
      <c r="Z67" s="16">
        <v>1.3405470408859606</v>
      </c>
      <c r="AA67" s="16">
        <v>2.6652055751220249</v>
      </c>
      <c r="AB67" s="16">
        <v>5.1712450682985684</v>
      </c>
      <c r="AC67" s="16">
        <v>10.374983950573602</v>
      </c>
      <c r="AD67" s="7"/>
      <c r="AI67" s="9">
        <v>35</v>
      </c>
      <c r="AJ67" s="9" t="s">
        <v>147</v>
      </c>
      <c r="AK67" s="16">
        <v>5.7</v>
      </c>
      <c r="AL67" s="16">
        <v>0</v>
      </c>
      <c r="AM67" s="16">
        <v>0</v>
      </c>
      <c r="AN67" s="16">
        <v>0</v>
      </c>
      <c r="AO67" s="16">
        <v>0</v>
      </c>
      <c r="AP67" s="16">
        <v>0</v>
      </c>
      <c r="AQ67" s="16">
        <v>0</v>
      </c>
      <c r="AR67" s="16">
        <v>0</v>
      </c>
      <c r="AS67" s="16">
        <v>0</v>
      </c>
      <c r="AT67" s="7"/>
      <c r="AY67" s="9">
        <v>41</v>
      </c>
      <c r="AZ67" s="9" t="s">
        <v>144</v>
      </c>
      <c r="BA67" s="16">
        <v>0</v>
      </c>
      <c r="BB67" s="16">
        <v>0.93614907805379988</v>
      </c>
      <c r="BC67" s="16">
        <v>3.2605239184306485</v>
      </c>
      <c r="BD67" s="16">
        <v>9.0106551897906808</v>
      </c>
      <c r="BE67" s="16">
        <v>12.198931079328601</v>
      </c>
      <c r="BF67" s="16">
        <v>7.9871353637634348</v>
      </c>
      <c r="BG67" s="16">
        <v>7.9810142886812541</v>
      </c>
      <c r="BH67" s="16">
        <v>7.2445147190818426</v>
      </c>
      <c r="BI67" s="16">
        <v>6.0957229364351582</v>
      </c>
      <c r="BJ67" s="7"/>
      <c r="BO67" s="9">
        <v>18</v>
      </c>
      <c r="BP67" s="9" t="s">
        <v>148</v>
      </c>
      <c r="BQ67" s="16">
        <v>0</v>
      </c>
      <c r="BR67" s="16">
        <v>0</v>
      </c>
      <c r="BS67" s="16">
        <v>0</v>
      </c>
      <c r="BT67" s="16">
        <v>3.1940470968250096E-3</v>
      </c>
      <c r="BU67" s="16">
        <v>6.0173579081101774E-3</v>
      </c>
      <c r="BV67" s="16">
        <v>7.1729325854617528E-3</v>
      </c>
      <c r="BW67" s="16">
        <v>3.9888854886472366E-3</v>
      </c>
      <c r="BX67" s="16">
        <v>1.1605746773688717E-3</v>
      </c>
      <c r="BY67" s="16">
        <v>0</v>
      </c>
      <c r="BZ67" s="7"/>
      <c r="CU67" s="9">
        <v>22</v>
      </c>
      <c r="CV67" s="9" t="s">
        <v>85</v>
      </c>
      <c r="CW67" s="16">
        <v>0</v>
      </c>
      <c r="CX67" s="16">
        <v>0</v>
      </c>
      <c r="CY67" s="16">
        <v>0</v>
      </c>
      <c r="CZ67" s="16">
        <v>1.2441614983607109E-2</v>
      </c>
      <c r="DA67" s="16">
        <v>3.6133580734917771E-2</v>
      </c>
      <c r="DB67" s="16">
        <v>4.9617399061697064E-2</v>
      </c>
      <c r="DC67" s="16">
        <v>7.1535159382434654E-2</v>
      </c>
      <c r="DD67" s="16">
        <v>0.1353992096543247</v>
      </c>
      <c r="DE67" s="16">
        <v>0.24332227735504153</v>
      </c>
      <c r="DF67" s="7"/>
      <c r="DJ67" s="9">
        <v>18</v>
      </c>
      <c r="DK67" s="9" t="s">
        <v>78</v>
      </c>
      <c r="DL67" s="16">
        <v>0</v>
      </c>
      <c r="DM67" s="16">
        <v>7.1593135090863652E-2</v>
      </c>
      <c r="DN67" s="16">
        <v>0.21614239882592093</v>
      </c>
      <c r="DO67" s="16">
        <v>0.50343258005262204</v>
      </c>
      <c r="DP67" s="16">
        <v>0.45266364586646157</v>
      </c>
      <c r="DQ67" s="16">
        <v>0.30811438213140446</v>
      </c>
      <c r="DR67" s="16">
        <v>2.0824200904703022E-2</v>
      </c>
      <c r="DS67" s="16">
        <v>0</v>
      </c>
      <c r="DT67" s="16">
        <v>0</v>
      </c>
      <c r="DU67" s="7"/>
      <c r="FE67" s="15"/>
      <c r="GE67" s="7"/>
      <c r="GY67" s="7"/>
      <c r="HA67" s="9">
        <v>41</v>
      </c>
      <c r="HB67" s="9" t="s">
        <v>149</v>
      </c>
      <c r="HC67" s="16">
        <v>0</v>
      </c>
      <c r="HD67" s="16">
        <v>5.2128752114257118E-2</v>
      </c>
      <c r="HE67" s="16">
        <v>0.40470373499416329</v>
      </c>
      <c r="HF67" s="16">
        <v>1.4216018536260442</v>
      </c>
      <c r="HG67" s="16">
        <v>1.5845758838730222</v>
      </c>
      <c r="HH67" s="16">
        <v>1.5105496776637493</v>
      </c>
      <c r="HI67" s="16">
        <v>1.0785282588990313</v>
      </c>
      <c r="HJ67" s="16">
        <v>3.0833230962612115E-3</v>
      </c>
      <c r="HK67" s="16">
        <v>0</v>
      </c>
      <c r="HL67" s="7"/>
      <c r="IO67" s="9">
        <v>19</v>
      </c>
      <c r="IP67" s="9" t="s">
        <v>88</v>
      </c>
      <c r="IQ67" s="16">
        <v>0</v>
      </c>
      <c r="IR67" s="16">
        <v>0</v>
      </c>
      <c r="IS67" s="16">
        <v>0.4123865470278672</v>
      </c>
      <c r="IT67" s="16">
        <v>1.2418431924357678</v>
      </c>
      <c r="IU67" s="16">
        <v>2.8761401228133394</v>
      </c>
      <c r="IV67" s="16">
        <v>3.0807357238455237</v>
      </c>
      <c r="IW67" s="16">
        <v>2.5870595625411528</v>
      </c>
      <c r="IX67" s="16">
        <v>1.5966348601393963</v>
      </c>
      <c r="IY67" s="7"/>
      <c r="JI67" s="9">
        <v>105</v>
      </c>
      <c r="JJ67" s="9" t="s">
        <v>150</v>
      </c>
      <c r="JK67" s="16">
        <v>0</v>
      </c>
      <c r="JL67" s="16">
        <v>0.22549873682436655</v>
      </c>
      <c r="JM67" s="16">
        <v>7.8022107118608206</v>
      </c>
      <c r="JN67" s="16">
        <v>15.112844592965342</v>
      </c>
      <c r="JO67" s="16">
        <v>26.759437739822651</v>
      </c>
      <c r="JP67" s="16">
        <v>74.879643625585274</v>
      </c>
      <c r="JQ67" s="16">
        <v>87.631164140509497</v>
      </c>
      <c r="JR67" s="16">
        <v>65.288435081017951</v>
      </c>
      <c r="JS67" s="7"/>
      <c r="KC67" s="9">
        <v>53</v>
      </c>
      <c r="KD67" s="9" t="s">
        <v>151</v>
      </c>
      <c r="KE67" s="16">
        <v>1.0640295532030257</v>
      </c>
      <c r="KF67" s="16">
        <v>0.89646862309447861</v>
      </c>
      <c r="KG67" s="16">
        <v>0.74302819647254525</v>
      </c>
      <c r="KH67" s="16">
        <v>0.57938798325903562</v>
      </c>
      <c r="KI67" s="16">
        <v>0.25115705894246493</v>
      </c>
      <c r="KJ67" s="16">
        <v>0</v>
      </c>
      <c r="KK67" s="16">
        <v>0</v>
      </c>
      <c r="KL67" s="16">
        <v>0</v>
      </c>
      <c r="KM67" s="7"/>
      <c r="LD67" s="7"/>
      <c r="LH67" s="7"/>
      <c r="LQ67" s="9">
        <v>110</v>
      </c>
      <c r="LR67" s="9" t="s">
        <v>152</v>
      </c>
      <c r="LS67" s="16">
        <v>0.14883200000197849</v>
      </c>
      <c r="LT67" s="16">
        <v>0.51917364224414209</v>
      </c>
      <c r="LU67" s="16">
        <v>1.440702157552304</v>
      </c>
      <c r="LV67" s="16">
        <v>3.7337599926884493</v>
      </c>
      <c r="LW67" s="16">
        <v>8.977061556259823</v>
      </c>
      <c r="LX67" s="16">
        <v>21.332508550791253</v>
      </c>
      <c r="LY67" s="16">
        <v>34.500227317251188</v>
      </c>
      <c r="LZ67" s="16">
        <v>47.575431153455241</v>
      </c>
      <c r="MA67" s="7"/>
      <c r="MK67" s="9">
        <v>107</v>
      </c>
      <c r="ML67" s="9" t="s">
        <v>149</v>
      </c>
      <c r="MM67" s="16">
        <v>1.4904891306893544E-2</v>
      </c>
      <c r="MN67" s="16">
        <v>0.11853030886913937</v>
      </c>
      <c r="MO67" s="16">
        <v>0.41596274718954102</v>
      </c>
      <c r="MP67" s="16">
        <v>0.41701439407789276</v>
      </c>
      <c r="MQ67" s="16">
        <v>0.40210950283267982</v>
      </c>
      <c r="MR67" s="16">
        <v>0.29848408533656418</v>
      </c>
      <c r="MS67" s="16">
        <v>1.0516470794455393E-3</v>
      </c>
      <c r="MT67" s="16">
        <v>0</v>
      </c>
      <c r="MU67" s="7"/>
    </row>
    <row r="68" spans="3:359" x14ac:dyDescent="0.45">
      <c r="C68" s="9">
        <v>37</v>
      </c>
      <c r="D68" s="9" t="s">
        <v>153</v>
      </c>
      <c r="E68" s="16">
        <v>0</v>
      </c>
      <c r="F68" s="16">
        <v>18.355805764525012</v>
      </c>
      <c r="G68" s="16">
        <v>47.663383178009653</v>
      </c>
      <c r="H68" s="16">
        <v>47.500431878490978</v>
      </c>
      <c r="I68" s="16">
        <v>47.33748057897288</v>
      </c>
      <c r="J68" s="16">
        <v>47.337480578975367</v>
      </c>
      <c r="K68" s="16">
        <v>36.183654771915336</v>
      </c>
      <c r="L68" s="16">
        <v>9.1421119746188264</v>
      </c>
      <c r="M68" s="16">
        <v>7.6395693121167962</v>
      </c>
      <c r="N68" s="7"/>
      <c r="S68" s="9">
        <v>31</v>
      </c>
      <c r="T68" s="9" t="s">
        <v>125</v>
      </c>
      <c r="U68" s="16">
        <v>0.3</v>
      </c>
      <c r="V68" s="16">
        <v>0.22500000000267781</v>
      </c>
      <c r="W68" s="16">
        <v>0.18000000000599048</v>
      </c>
      <c r="X68" s="16">
        <v>0.13500000000967002</v>
      </c>
      <c r="Y68" s="16">
        <v>9.0000000013589945E-2</v>
      </c>
      <c r="Z68" s="16">
        <v>4.5000000017784127E-2</v>
      </c>
      <c r="AA68" s="16">
        <v>0</v>
      </c>
      <c r="AB68" s="16">
        <v>0</v>
      </c>
      <c r="AC68" s="16">
        <v>0</v>
      </c>
      <c r="AD68" s="7"/>
      <c r="AI68" s="9">
        <v>38</v>
      </c>
      <c r="AJ68" s="9" t="s">
        <v>154</v>
      </c>
      <c r="AK68" s="16">
        <v>0</v>
      </c>
      <c r="AL68" s="16">
        <v>0</v>
      </c>
      <c r="AM68" s="16">
        <v>0</v>
      </c>
      <c r="AN68" s="16">
        <v>0</v>
      </c>
      <c r="AO68" s="16">
        <v>0</v>
      </c>
      <c r="AP68" s="16">
        <v>0</v>
      </c>
      <c r="AQ68" s="16">
        <v>0</v>
      </c>
      <c r="AR68" s="16">
        <v>15.502109525152445</v>
      </c>
      <c r="AS68" s="16">
        <v>24.671781492658873</v>
      </c>
      <c r="AT68" s="7"/>
      <c r="AY68" s="9">
        <v>42</v>
      </c>
      <c r="AZ68" s="9" t="s">
        <v>152</v>
      </c>
      <c r="BA68" s="16">
        <v>0</v>
      </c>
      <c r="BB68" s="16">
        <v>0.93614907806629943</v>
      </c>
      <c r="BC68" s="16">
        <v>3.2655875520665449</v>
      </c>
      <c r="BD68" s="16">
        <v>9.0619758960374757</v>
      </c>
      <c r="BE68" s="16">
        <v>23.485244939702532</v>
      </c>
      <c r="BF68" s="16">
        <v>48.516028900474076</v>
      </c>
      <c r="BG68" s="16">
        <v>98.230061782840082</v>
      </c>
      <c r="BH68" s="16">
        <v>147.51814327885424</v>
      </c>
      <c r="BI68" s="16">
        <v>188.84611481976324</v>
      </c>
      <c r="BJ68" s="7"/>
      <c r="BO68" s="9">
        <v>21</v>
      </c>
      <c r="BP68" s="9" t="s">
        <v>155</v>
      </c>
      <c r="BQ68" s="16">
        <v>0</v>
      </c>
      <c r="BR68" s="16">
        <v>0</v>
      </c>
      <c r="BS68" s="16">
        <v>0</v>
      </c>
      <c r="BT68" s="16">
        <v>0</v>
      </c>
      <c r="BU68" s="16">
        <v>0</v>
      </c>
      <c r="BV68" s="16">
        <v>0</v>
      </c>
      <c r="BW68" s="16">
        <v>0</v>
      </c>
      <c r="BX68" s="16">
        <v>0.2557156511375554</v>
      </c>
      <c r="BY68" s="16">
        <v>2.0224461194632037</v>
      </c>
      <c r="BZ68" s="7"/>
      <c r="CU68" s="9">
        <v>23</v>
      </c>
      <c r="CV68" s="9" t="s">
        <v>28</v>
      </c>
      <c r="CW68" s="16">
        <v>0</v>
      </c>
      <c r="CX68" s="16">
        <v>0</v>
      </c>
      <c r="CY68" s="16">
        <v>2.2764442747893181E-2</v>
      </c>
      <c r="CZ68" s="16">
        <v>4.1404278873836603E-2</v>
      </c>
      <c r="DA68" s="16">
        <v>4.1404278873836603E-2</v>
      </c>
      <c r="DB68" s="16">
        <v>4.1404278873836603E-2</v>
      </c>
      <c r="DC68" s="16">
        <v>1.8639836125943419E-2</v>
      </c>
      <c r="DD68" s="16">
        <v>0</v>
      </c>
      <c r="DE68" s="16">
        <v>0</v>
      </c>
      <c r="DF68" s="7"/>
      <c r="DJ68" s="9">
        <v>19</v>
      </c>
      <c r="DK68" s="9" t="s">
        <v>88</v>
      </c>
      <c r="DL68" s="16">
        <v>0</v>
      </c>
      <c r="DM68" s="16">
        <v>0</v>
      </c>
      <c r="DN68" s="16">
        <v>0</v>
      </c>
      <c r="DO68" s="16">
        <v>7.3078142256374642E-2</v>
      </c>
      <c r="DP68" s="16">
        <v>0.22006438893555577</v>
      </c>
      <c r="DQ68" s="16">
        <v>0.50967466945524975</v>
      </c>
      <c r="DR68" s="16">
        <v>0.54593062044350604</v>
      </c>
      <c r="DS68" s="16">
        <v>0.4584473186617341</v>
      </c>
      <c r="DT68" s="16">
        <v>0.28293626521446358</v>
      </c>
      <c r="DU68" s="7"/>
      <c r="GE68" s="7"/>
      <c r="GY68" s="7"/>
      <c r="HA68" s="9">
        <v>42</v>
      </c>
      <c r="HB68" s="9" t="s">
        <v>156</v>
      </c>
      <c r="HC68" s="16">
        <v>0</v>
      </c>
      <c r="HD68" s="16">
        <v>0.8711387254150933</v>
      </c>
      <c r="HE68" s="16">
        <v>2.8488849736695205</v>
      </c>
      <c r="HF68" s="16">
        <v>7.0029759839454497</v>
      </c>
      <c r="HG68" s="16">
        <v>19.871870803463228</v>
      </c>
      <c r="HH68" s="16">
        <v>31.757042128340437</v>
      </c>
      <c r="HI68" s="16">
        <v>35.761584294871746</v>
      </c>
      <c r="HJ68" s="16">
        <v>45.741554923841072</v>
      </c>
      <c r="HK68" s="16">
        <v>49.915233320049481</v>
      </c>
      <c r="HL68" s="7"/>
      <c r="IO68" s="9">
        <v>20</v>
      </c>
      <c r="IP68" s="9" t="s">
        <v>157</v>
      </c>
      <c r="IQ68" s="16">
        <v>0</v>
      </c>
      <c r="IR68" s="16">
        <v>0</v>
      </c>
      <c r="IS68" s="16">
        <v>0.56747124858270115</v>
      </c>
      <c r="IT68" s="16">
        <v>1.699078634100645</v>
      </c>
      <c r="IU68" s="16">
        <v>3.7323509264313413</v>
      </c>
      <c r="IV68" s="16">
        <v>3.1652500069516223</v>
      </c>
      <c r="IW68" s="16">
        <v>2.0336426214338466</v>
      </c>
      <c r="IX68" s="16">
        <v>3.7032910387471555E-4</v>
      </c>
      <c r="IY68" s="7"/>
      <c r="JK68" s="7"/>
      <c r="JL68" s="7"/>
      <c r="JM68" s="7"/>
      <c r="JN68" s="7"/>
      <c r="JO68" s="7"/>
      <c r="JP68" s="7"/>
      <c r="JQ68" s="7"/>
      <c r="JR68" s="7"/>
      <c r="JS68" s="7"/>
      <c r="KC68" s="9">
        <v>54</v>
      </c>
      <c r="KD68" s="9" t="s">
        <v>158</v>
      </c>
      <c r="KE68" s="16">
        <v>0.39638700796062404</v>
      </c>
      <c r="KF68" s="16">
        <v>1.1936628654679742</v>
      </c>
      <c r="KG68" s="16">
        <v>1.2271864019553029</v>
      </c>
      <c r="KH68" s="16">
        <v>1.2271864019553029</v>
      </c>
      <c r="KI68" s="16">
        <v>1.2271864019553029</v>
      </c>
      <c r="KJ68" s="16">
        <v>1.2271864019553029</v>
      </c>
      <c r="KK68" s="16">
        <v>0.83079939399467839</v>
      </c>
      <c r="KL68" s="16">
        <v>3.3523536487328524E-2</v>
      </c>
      <c r="KM68" s="7"/>
      <c r="KZ68" s="7"/>
      <c r="LA68" s="7"/>
      <c r="LB68" s="7"/>
      <c r="LC68" s="7"/>
      <c r="LD68" s="7"/>
      <c r="LE68" s="7"/>
      <c r="LF68" s="7"/>
      <c r="LG68" s="7"/>
      <c r="LH68" s="7"/>
      <c r="LS68" s="7"/>
      <c r="LT68" s="7"/>
      <c r="LU68" s="7"/>
      <c r="LV68" s="7"/>
      <c r="LW68" s="7"/>
      <c r="LX68" s="7"/>
      <c r="LY68" s="7"/>
      <c r="LZ68" s="7"/>
      <c r="MA68" s="7"/>
      <c r="MK68" s="9">
        <v>109</v>
      </c>
      <c r="ML68" s="9" t="s">
        <v>156</v>
      </c>
      <c r="MM68" s="16">
        <v>0.14883200000506361</v>
      </c>
      <c r="MN68" s="16">
        <v>0.51917364223241724</v>
      </c>
      <c r="MO68" s="16">
        <v>1.4407021574092793</v>
      </c>
      <c r="MP68" s="16">
        <v>3.733759992358316</v>
      </c>
      <c r="MQ68" s="16">
        <v>5.6129327326809149</v>
      </c>
      <c r="MR68" s="16">
        <v>6.7551124028954126</v>
      </c>
      <c r="MS68" s="16">
        <v>7.9669003051743035</v>
      </c>
      <c r="MT68" s="16">
        <v>8.5508732260778544</v>
      </c>
      <c r="MU68" s="7"/>
    </row>
    <row r="69" spans="3:359" x14ac:dyDescent="0.45">
      <c r="C69" s="9">
        <v>38</v>
      </c>
      <c r="D69" s="9" t="s">
        <v>159</v>
      </c>
      <c r="E69" s="16">
        <v>3.6</v>
      </c>
      <c r="F69" s="16">
        <v>4.9405718050873881</v>
      </c>
      <c r="G69" s="16">
        <v>8.3402991996205422</v>
      </c>
      <c r="H69" s="16">
        <v>9.7980000003243255</v>
      </c>
      <c r="I69" s="16">
        <v>9.7980000005153496</v>
      </c>
      <c r="J69" s="16">
        <v>9.7980000003051284</v>
      </c>
      <c r="K69" s="16">
        <v>9.7889219368002038</v>
      </c>
      <c r="L69" s="16">
        <v>9.7210543045447899</v>
      </c>
      <c r="M69" s="16">
        <v>9.7929492247835839</v>
      </c>
      <c r="N69" s="7"/>
      <c r="S69" s="9">
        <v>32</v>
      </c>
      <c r="T69" s="9" t="s">
        <v>132</v>
      </c>
      <c r="U69" s="16">
        <v>0</v>
      </c>
      <c r="V69" s="16">
        <v>1.8750000000000004</v>
      </c>
      <c r="W69" s="16">
        <v>1.8731249999999966</v>
      </c>
      <c r="X69" s="16">
        <v>0</v>
      </c>
      <c r="Y69" s="16">
        <v>0</v>
      </c>
      <c r="Z69" s="16">
        <v>0</v>
      </c>
      <c r="AA69" s="16">
        <v>0</v>
      </c>
      <c r="AB69" s="16">
        <v>0</v>
      </c>
      <c r="AC69" s="16">
        <v>0</v>
      </c>
      <c r="AD69" s="7"/>
      <c r="AI69" s="9">
        <v>39</v>
      </c>
      <c r="AJ69" s="9" t="s">
        <v>44</v>
      </c>
      <c r="AK69" s="16">
        <v>0</v>
      </c>
      <c r="AL69" s="16">
        <v>0</v>
      </c>
      <c r="AM69" s="16">
        <v>0</v>
      </c>
      <c r="AN69" s="16">
        <v>1.2845677292263569</v>
      </c>
      <c r="AO69" s="16">
        <v>1.3580380877553118</v>
      </c>
      <c r="AP69" s="16">
        <v>1.1298204191326393</v>
      </c>
      <c r="AQ69" s="16">
        <v>0.95525006382013655</v>
      </c>
      <c r="AR69" s="16">
        <v>0.28329599778714737</v>
      </c>
      <c r="AS69" s="16">
        <v>0</v>
      </c>
      <c r="AT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O69" s="9">
        <v>22</v>
      </c>
      <c r="BP69" s="9" t="s">
        <v>160</v>
      </c>
      <c r="BQ69" s="16">
        <v>0</v>
      </c>
      <c r="BR69" s="16">
        <v>0</v>
      </c>
      <c r="BS69" s="16">
        <v>0</v>
      </c>
      <c r="BT69" s="16">
        <v>0</v>
      </c>
      <c r="BU69" s="16">
        <v>0</v>
      </c>
      <c r="BV69" s="16">
        <v>0</v>
      </c>
      <c r="BW69" s="16">
        <v>0</v>
      </c>
      <c r="BX69" s="16">
        <v>0</v>
      </c>
      <c r="BY69" s="16">
        <v>0.46864919168438601</v>
      </c>
      <c r="BZ69" s="7"/>
      <c r="CU69" s="9">
        <v>24</v>
      </c>
      <c r="CV69" s="9" t="s">
        <v>42</v>
      </c>
      <c r="CW69" s="16">
        <v>0</v>
      </c>
      <c r="CX69" s="16">
        <v>0</v>
      </c>
      <c r="CY69" s="16">
        <v>0</v>
      </c>
      <c r="CZ69" s="16">
        <v>2.4147289803357303E-2</v>
      </c>
      <c r="DA69" s="16">
        <v>3.1590906683110112E-2</v>
      </c>
      <c r="DB69" s="16">
        <v>3.181428768685382E-2</v>
      </c>
      <c r="DC69" s="16">
        <v>3.181428768685568E-2</v>
      </c>
      <c r="DD69" s="16">
        <v>1.3033614931131561E-2</v>
      </c>
      <c r="DE69" s="16">
        <v>1.2455176336922009E-2</v>
      </c>
      <c r="DF69" s="7"/>
      <c r="DJ69" s="9">
        <v>20</v>
      </c>
      <c r="DK69" s="9" t="s">
        <v>157</v>
      </c>
      <c r="DL69" s="16">
        <v>0</v>
      </c>
      <c r="DM69" s="16">
        <v>0</v>
      </c>
      <c r="DN69" s="16">
        <v>0</v>
      </c>
      <c r="DO69" s="16">
        <v>7.307814225893898E-2</v>
      </c>
      <c r="DP69" s="16">
        <v>0.21880493583074487</v>
      </c>
      <c r="DQ69" s="16">
        <v>0.48064685681125224</v>
      </c>
      <c r="DR69" s="16">
        <v>0.407616405008769</v>
      </c>
      <c r="DS69" s="16">
        <v>0.26188961143698464</v>
      </c>
      <c r="DT69" s="16">
        <v>0</v>
      </c>
      <c r="DU69" s="7"/>
      <c r="FW69" s="7"/>
      <c r="FX69" s="7"/>
      <c r="FY69" s="7"/>
      <c r="FZ69" s="7"/>
      <c r="GA69" s="7"/>
      <c r="GB69" s="7"/>
      <c r="GC69" s="7"/>
      <c r="GD69" s="7"/>
      <c r="GE69" s="7"/>
      <c r="GQ69" s="7"/>
      <c r="GR69" s="7"/>
      <c r="GS69" s="7"/>
      <c r="GT69" s="7"/>
      <c r="GU69" s="7"/>
      <c r="GV69" s="7"/>
      <c r="GW69" s="7"/>
      <c r="GX69" s="7"/>
      <c r="GY69" s="7"/>
      <c r="HA69" s="9">
        <v>44</v>
      </c>
      <c r="HB69" s="9" t="s">
        <v>145</v>
      </c>
      <c r="HC69" s="16">
        <v>0</v>
      </c>
      <c r="HD69" s="16">
        <v>0.2440775487973354</v>
      </c>
      <c r="HE69" s="16">
        <v>0.16271836586489027</v>
      </c>
      <c r="HF69" s="16">
        <v>8.1359182932445137E-2</v>
      </c>
      <c r="HG69" s="16">
        <v>0</v>
      </c>
      <c r="HH69" s="16">
        <v>0</v>
      </c>
      <c r="HI69" s="16">
        <v>0</v>
      </c>
      <c r="HJ69" s="16">
        <v>0</v>
      </c>
      <c r="HK69" s="16">
        <v>0</v>
      </c>
      <c r="HL69" s="7"/>
      <c r="IO69" s="9">
        <v>21</v>
      </c>
      <c r="IP69" s="9" t="s">
        <v>161</v>
      </c>
      <c r="IQ69" s="16">
        <v>0.60061202810349656</v>
      </c>
      <c r="IR69" s="16">
        <v>1.808657347725015</v>
      </c>
      <c r="IS69" s="16">
        <v>4.1408758301943092</v>
      </c>
      <c r="IT69" s="16">
        <v>3.6530613039492899</v>
      </c>
      <c r="IU69" s="16">
        <v>2.4450159843277706</v>
      </c>
      <c r="IV69" s="16">
        <v>0.11279750185847549</v>
      </c>
      <c r="IW69" s="16">
        <v>0</v>
      </c>
      <c r="IX69" s="16">
        <v>0</v>
      </c>
      <c r="IY69" s="7"/>
      <c r="JL69" s="7"/>
      <c r="KC69" s="9">
        <v>55</v>
      </c>
      <c r="KD69" s="9" t="s">
        <v>162</v>
      </c>
      <c r="KE69" s="16">
        <v>0</v>
      </c>
      <c r="KF69" s="16">
        <v>0</v>
      </c>
      <c r="KG69" s="16">
        <v>0.38845926780111945</v>
      </c>
      <c r="KH69" s="16">
        <v>0.45755650881470589</v>
      </c>
      <c r="KI69" s="16">
        <v>0.45755650881470589</v>
      </c>
      <c r="KJ69" s="16">
        <v>0.45755650881470589</v>
      </c>
      <c r="KK69" s="16">
        <v>0.45755650881470589</v>
      </c>
      <c r="KL69" s="16">
        <v>0.14678909457381031</v>
      </c>
      <c r="KM69" s="7"/>
      <c r="LD69" s="7"/>
      <c r="MA69" s="7"/>
      <c r="MM69" s="7"/>
      <c r="MN69" s="7"/>
      <c r="MO69" s="7"/>
      <c r="MP69" s="7"/>
      <c r="MQ69" s="7"/>
      <c r="MR69" s="7"/>
      <c r="MS69" s="7"/>
      <c r="MT69" s="7"/>
      <c r="MU69" s="7"/>
    </row>
    <row r="70" spans="3:359" x14ac:dyDescent="0.45">
      <c r="C70" s="9">
        <v>40</v>
      </c>
      <c r="D70" s="9" t="s">
        <v>163</v>
      </c>
      <c r="E70" s="16">
        <v>0</v>
      </c>
      <c r="F70" s="16">
        <v>0</v>
      </c>
      <c r="G70" s="16">
        <v>0</v>
      </c>
      <c r="H70" s="16">
        <v>0.15815132984773281</v>
      </c>
      <c r="I70" s="16">
        <v>1.1195435597114463</v>
      </c>
      <c r="J70" s="16">
        <v>1.1218926964705207</v>
      </c>
      <c r="K70" s="16">
        <v>3.2186603318232527</v>
      </c>
      <c r="L70" s="16">
        <v>3.9754643733091153</v>
      </c>
      <c r="M70" s="16">
        <v>11.540740695865566</v>
      </c>
      <c r="N70" s="7"/>
      <c r="S70" s="9">
        <v>34</v>
      </c>
      <c r="T70" s="9" t="s">
        <v>140</v>
      </c>
      <c r="U70" s="16">
        <v>0</v>
      </c>
      <c r="V70" s="16">
        <v>0</v>
      </c>
      <c r="W70" s="16">
        <v>0</v>
      </c>
      <c r="X70" s="16">
        <v>1.6229627531730673E-2</v>
      </c>
      <c r="Y70" s="16">
        <v>2.6595759506703783E-2</v>
      </c>
      <c r="Z70" s="16">
        <v>0.19068059659082062</v>
      </c>
      <c r="AA70" s="16">
        <v>0.21916322546524161</v>
      </c>
      <c r="AB70" s="16">
        <v>0.21916322547850817</v>
      </c>
      <c r="AC70" s="16">
        <v>0.21916322548326794</v>
      </c>
      <c r="AD70" s="7"/>
      <c r="AI70" s="9">
        <v>41</v>
      </c>
      <c r="AJ70" s="9" t="s">
        <v>150</v>
      </c>
      <c r="AK70" s="16">
        <v>0</v>
      </c>
      <c r="AL70" s="16">
        <v>0</v>
      </c>
      <c r="AM70" s="16">
        <v>0.11523410377482797</v>
      </c>
      <c r="AN70" s="16">
        <v>4.044285938271817</v>
      </c>
      <c r="AO70" s="16">
        <v>7.9044453968780921</v>
      </c>
      <c r="AP70" s="16">
        <v>14.114680565029728</v>
      </c>
      <c r="AQ70" s="16">
        <v>40.250424854809609</v>
      </c>
      <c r="AR70" s="16">
        <v>47.513693674473068</v>
      </c>
      <c r="AS70" s="16">
        <v>35.858804710184337</v>
      </c>
      <c r="AT70" s="7"/>
      <c r="BJ70" s="7"/>
      <c r="BO70" s="9">
        <v>23</v>
      </c>
      <c r="BP70" s="9" t="s">
        <v>164</v>
      </c>
      <c r="BQ70" s="16">
        <v>0</v>
      </c>
      <c r="BR70" s="16">
        <v>0</v>
      </c>
      <c r="BS70" s="16">
        <v>0</v>
      </c>
      <c r="BT70" s="16">
        <v>0</v>
      </c>
      <c r="BU70" s="16">
        <v>0</v>
      </c>
      <c r="BV70" s="16">
        <v>0</v>
      </c>
      <c r="BW70" s="16">
        <v>2.6212726389412529E-2</v>
      </c>
      <c r="BX70" s="16">
        <v>0.97451278713791889</v>
      </c>
      <c r="BY70" s="16">
        <v>2.0965435965292629</v>
      </c>
      <c r="BZ70" s="7"/>
      <c r="CU70" s="9">
        <v>26</v>
      </c>
      <c r="CV70" s="9" t="s">
        <v>96</v>
      </c>
      <c r="CW70" s="16">
        <v>0</v>
      </c>
      <c r="CX70" s="16">
        <v>0.3221233051470444</v>
      </c>
      <c r="CY70" s="16">
        <v>0.32834607970623769</v>
      </c>
      <c r="CZ70" s="16">
        <v>0.32079269227172991</v>
      </c>
      <c r="DA70" s="16">
        <v>0.31791992574108952</v>
      </c>
      <c r="DB70" s="16">
        <v>0.31126306968628714</v>
      </c>
      <c r="DC70" s="16">
        <v>0.30735261444243489</v>
      </c>
      <c r="DD70" s="16">
        <v>0.30242077860426481</v>
      </c>
      <c r="DE70" s="16">
        <v>0.29748894276603194</v>
      </c>
      <c r="DF70" s="7"/>
      <c r="DJ70" s="9">
        <v>21</v>
      </c>
      <c r="DK70" s="9" t="s">
        <v>161</v>
      </c>
      <c r="DL70" s="16">
        <v>0</v>
      </c>
      <c r="DM70" s="16">
        <v>7.3078142259702064E-2</v>
      </c>
      <c r="DN70" s="16">
        <v>0.22006438894248737</v>
      </c>
      <c r="DO70" s="16">
        <v>0.50383192283747713</v>
      </c>
      <c r="DP70" s="16">
        <v>0.44447816753915731</v>
      </c>
      <c r="DQ70" s="16">
        <v>0.29749192085637177</v>
      </c>
      <c r="DR70" s="16">
        <v>1.3724386961381757E-2</v>
      </c>
      <c r="DS70" s="16">
        <v>0</v>
      </c>
      <c r="DT70" s="16">
        <v>0</v>
      </c>
      <c r="DU70" s="7"/>
      <c r="GE70" s="19"/>
      <c r="GY70" s="19"/>
      <c r="HC70" s="7"/>
      <c r="HD70" s="7"/>
      <c r="HE70" s="7"/>
      <c r="HF70" s="7"/>
      <c r="HG70" s="7"/>
      <c r="HH70" s="7"/>
      <c r="HI70" s="7"/>
      <c r="HJ70" s="7"/>
      <c r="HK70" s="7"/>
      <c r="HL70" s="7"/>
      <c r="IO70" s="9">
        <v>22</v>
      </c>
      <c r="IP70" s="9" t="s">
        <v>165</v>
      </c>
      <c r="IQ70" s="16">
        <v>0</v>
      </c>
      <c r="IR70" s="16">
        <v>0</v>
      </c>
      <c r="IS70" s="16">
        <v>0.60061202811677505</v>
      </c>
      <c r="IT70" s="16">
        <v>1.8086573477387196</v>
      </c>
      <c r="IU70" s="16">
        <v>4.0951788255216499</v>
      </c>
      <c r="IV70" s="16">
        <v>7.8277892209486257</v>
      </c>
      <c r="IW70" s="16">
        <v>8.0580517218010215</v>
      </c>
      <c r="IX70" s="16">
        <v>8.4603966288371275</v>
      </c>
      <c r="IY70" s="7"/>
      <c r="JL70" s="7"/>
      <c r="KC70" s="9">
        <v>58</v>
      </c>
      <c r="KD70" s="9" t="s">
        <v>166</v>
      </c>
      <c r="KE70" s="16">
        <v>3.8591997534189931E-2</v>
      </c>
      <c r="KF70" s="16">
        <v>0.11621428915126737</v>
      </c>
      <c r="KG70" s="16">
        <v>0.11621428915126737</v>
      </c>
      <c r="KH70" s="16">
        <v>0.11621428915126737</v>
      </c>
      <c r="KI70" s="16">
        <v>0.11621428915126737</v>
      </c>
      <c r="KJ70" s="16">
        <v>0.11621428915126737</v>
      </c>
      <c r="KK70" s="16">
        <v>7.7622291617077399E-2</v>
      </c>
      <c r="KL70" s="16">
        <v>0</v>
      </c>
      <c r="KM70" s="7"/>
      <c r="LD70" s="7"/>
      <c r="MA70" s="7"/>
      <c r="MU70" s="7"/>
    </row>
    <row r="71" spans="3:359" x14ac:dyDescent="0.45">
      <c r="C71" s="9">
        <v>43</v>
      </c>
      <c r="D71" s="9" t="s">
        <v>167</v>
      </c>
      <c r="E71" s="16">
        <v>0</v>
      </c>
      <c r="F71" s="16">
        <v>29.312203354610386</v>
      </c>
      <c r="G71" s="16">
        <v>26.74285632354372</v>
      </c>
      <c r="H71" s="16">
        <v>23.712896810203581</v>
      </c>
      <c r="I71" s="16">
        <v>21.59359780702496</v>
      </c>
      <c r="J71" s="16">
        <v>20.942648604690149</v>
      </c>
      <c r="K71" s="16">
        <v>20.392714341850201</v>
      </c>
      <c r="L71" s="16">
        <v>19.501257574389893</v>
      </c>
      <c r="M71" s="16">
        <v>18.433429587894359</v>
      </c>
      <c r="N71" s="7"/>
      <c r="S71" s="9">
        <v>35</v>
      </c>
      <c r="T71" s="9" t="s">
        <v>147</v>
      </c>
      <c r="U71" s="16">
        <v>1.6</v>
      </c>
      <c r="V71" s="16">
        <v>1.200000000001139</v>
      </c>
      <c r="W71" s="16">
        <v>0.96000000000263108</v>
      </c>
      <c r="X71" s="16">
        <v>0.7200000000044855</v>
      </c>
      <c r="Y71" s="16">
        <v>0.48000000000659393</v>
      </c>
      <c r="Z71" s="16">
        <v>0.24000000000895411</v>
      </c>
      <c r="AA71" s="16">
        <v>0</v>
      </c>
      <c r="AB71" s="16">
        <v>0</v>
      </c>
      <c r="AC71" s="16">
        <v>0</v>
      </c>
      <c r="AD71" s="7"/>
      <c r="AI71" s="9">
        <v>46</v>
      </c>
      <c r="AJ71" s="9" t="s">
        <v>168</v>
      </c>
      <c r="AK71" s="16">
        <v>7.1</v>
      </c>
      <c r="AL71" s="16">
        <v>19.772130343455824</v>
      </c>
      <c r="AM71" s="16">
        <v>27.286266568492241</v>
      </c>
      <c r="AN71" s="16">
        <v>29.471059537371676</v>
      </c>
      <c r="AO71" s="16">
        <v>28.45946210450337</v>
      </c>
      <c r="AP71" s="16">
        <v>23.065378245297925</v>
      </c>
      <c r="AQ71" s="16">
        <v>18.626390757330213</v>
      </c>
      <c r="AR71" s="16">
        <v>16.652093479580266</v>
      </c>
      <c r="AS71" s="16">
        <v>25.679124970329596</v>
      </c>
      <c r="AT71" s="7"/>
      <c r="BJ71" s="7"/>
      <c r="BO71" s="9">
        <v>24</v>
      </c>
      <c r="BP71" s="9" t="s">
        <v>169</v>
      </c>
      <c r="BQ71" s="16">
        <v>0</v>
      </c>
      <c r="BR71" s="16">
        <v>0</v>
      </c>
      <c r="BS71" s="16">
        <v>0</v>
      </c>
      <c r="BT71" s="16">
        <v>0</v>
      </c>
      <c r="BU71" s="16">
        <v>0</v>
      </c>
      <c r="BV71" s="16">
        <v>0</v>
      </c>
      <c r="BW71" s="16">
        <v>0</v>
      </c>
      <c r="BX71" s="16">
        <v>0.21181653803056075</v>
      </c>
      <c r="BY71" s="16">
        <v>1.6073170451759735</v>
      </c>
      <c r="BZ71" s="7"/>
      <c r="CU71" s="9">
        <v>27</v>
      </c>
      <c r="CV71" s="9" t="s">
        <v>105</v>
      </c>
      <c r="CW71" s="16">
        <v>0</v>
      </c>
      <c r="CX71" s="16">
        <v>0.7274286944860463</v>
      </c>
      <c r="CY71" s="16">
        <v>0.75493228426549075</v>
      </c>
      <c r="CZ71" s="16">
        <v>0.74748876162240063</v>
      </c>
      <c r="DA71" s="16">
        <v>0.70279279048463694</v>
      </c>
      <c r="DB71" s="16">
        <v>0.59632901208303535</v>
      </c>
      <c r="DC71" s="16">
        <v>0.34629297529158864</v>
      </c>
      <c r="DD71" s="16">
        <v>1.3750286155186133E-2</v>
      </c>
      <c r="DE71" s="16">
        <v>0</v>
      </c>
      <c r="DF71" s="7"/>
      <c r="DJ71" s="9">
        <v>22</v>
      </c>
      <c r="DK71" s="9" t="s">
        <v>165</v>
      </c>
      <c r="DL71" s="16">
        <v>0</v>
      </c>
      <c r="DM71" s="16">
        <v>0</v>
      </c>
      <c r="DN71" s="16">
        <v>0</v>
      </c>
      <c r="DO71" s="16">
        <v>7.3078142261317716E-2</v>
      </c>
      <c r="DP71" s="16">
        <v>0.220064388944155</v>
      </c>
      <c r="DQ71" s="16">
        <v>0.49827184070116809</v>
      </c>
      <c r="DR71" s="16">
        <v>0.95242896828711709</v>
      </c>
      <c r="DS71" s="16">
        <v>0.98044564961716008</v>
      </c>
      <c r="DT71" s="16">
        <v>1.0294000777305841</v>
      </c>
      <c r="DU71" s="7"/>
      <c r="GE71" s="19"/>
      <c r="GY71" s="19"/>
      <c r="HL71" s="7"/>
      <c r="IO71" s="9">
        <v>24</v>
      </c>
      <c r="IP71" s="9" t="s">
        <v>67</v>
      </c>
      <c r="IQ71" s="16">
        <v>0</v>
      </c>
      <c r="IR71" s="16">
        <v>0</v>
      </c>
      <c r="IS71" s="16">
        <v>4.69852983956838E-3</v>
      </c>
      <c r="IT71" s="16">
        <v>2.0476100174036834E-2</v>
      </c>
      <c r="IU71" s="16">
        <v>8.2966358952137095E-2</v>
      </c>
      <c r="IV71" s="16">
        <v>0.19345051798588395</v>
      </c>
      <c r="IW71" s="16">
        <v>0.33915735324912516</v>
      </c>
      <c r="IX71" s="16">
        <v>0.5975207257520061</v>
      </c>
      <c r="IY71" s="7"/>
      <c r="JL71" s="7"/>
      <c r="KC71" s="9">
        <v>59</v>
      </c>
      <c r="KD71" s="9" t="s">
        <v>170</v>
      </c>
      <c r="KE71" s="16">
        <v>0</v>
      </c>
      <c r="KF71" s="16">
        <v>0</v>
      </c>
      <c r="KG71" s="16">
        <v>3.8591997532030645E-2</v>
      </c>
      <c r="KH71" s="16">
        <v>4.0661925308352644E-2</v>
      </c>
      <c r="KI71" s="16">
        <v>4.0661925308352644E-2</v>
      </c>
      <c r="KJ71" s="16">
        <v>4.0661925308352644E-2</v>
      </c>
      <c r="KK71" s="16">
        <v>3.2943525801946504E-2</v>
      </c>
      <c r="KL71" s="16">
        <v>1.6559422210575961E-3</v>
      </c>
      <c r="KM71" s="7"/>
      <c r="LD71" s="7"/>
      <c r="LS71" s="7"/>
      <c r="LT71" s="7"/>
      <c r="LU71" s="7"/>
      <c r="LV71" s="7"/>
      <c r="LW71" s="7"/>
      <c r="LX71" s="7"/>
      <c r="LY71" s="7"/>
      <c r="LZ71" s="7"/>
      <c r="MA71" s="7"/>
      <c r="MM71" s="7"/>
      <c r="MN71" s="7"/>
      <c r="MO71" s="7"/>
      <c r="MP71" s="7"/>
      <c r="MQ71" s="7"/>
      <c r="MR71" s="7"/>
      <c r="MS71" s="7"/>
      <c r="MT71" s="7"/>
      <c r="MU71" s="7"/>
    </row>
    <row r="72" spans="3:359" x14ac:dyDescent="0.45">
      <c r="E72" s="7"/>
      <c r="F72" s="7"/>
      <c r="G72" s="7"/>
      <c r="H72" s="7"/>
      <c r="I72" s="7"/>
      <c r="J72" s="7"/>
      <c r="K72" s="7"/>
      <c r="L72" s="7"/>
      <c r="M72" s="7"/>
      <c r="N72" s="7"/>
      <c r="S72" s="9">
        <v>38</v>
      </c>
      <c r="T72" s="9" t="s">
        <v>154</v>
      </c>
      <c r="U72" s="16">
        <v>0</v>
      </c>
      <c r="V72" s="16">
        <v>0</v>
      </c>
      <c r="W72" s="16">
        <v>0</v>
      </c>
      <c r="X72" s="16">
        <v>0</v>
      </c>
      <c r="Y72" s="16">
        <v>0</v>
      </c>
      <c r="Z72" s="16">
        <v>0</v>
      </c>
      <c r="AA72" s="16">
        <v>0</v>
      </c>
      <c r="AB72" s="16">
        <v>1.9716617291662468</v>
      </c>
      <c r="AC72" s="16">
        <v>3.1379195211314195</v>
      </c>
      <c r="AD72" s="7"/>
      <c r="AI72" s="9">
        <v>47</v>
      </c>
      <c r="AJ72" s="9" t="s">
        <v>171</v>
      </c>
      <c r="AK72" s="16">
        <v>3</v>
      </c>
      <c r="AL72" s="16">
        <v>14.915893276450822</v>
      </c>
      <c r="AM72" s="16">
        <v>30.132345762119179</v>
      </c>
      <c r="AN72" s="16">
        <v>28.991087169404626</v>
      </c>
      <c r="AO72" s="16">
        <v>27.849828576690069</v>
      </c>
      <c r="AP72" s="16">
        <v>16.357711078382902</v>
      </c>
      <c r="AQ72" s="16">
        <v>0</v>
      </c>
      <c r="AR72" s="16">
        <v>0.21365691426050698</v>
      </c>
      <c r="AS72" s="16">
        <v>29.17850959229801</v>
      </c>
      <c r="AT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O72" s="9">
        <v>25</v>
      </c>
      <c r="BP72" s="9" t="s">
        <v>172</v>
      </c>
      <c r="BQ72" s="16">
        <v>0</v>
      </c>
      <c r="BR72" s="16">
        <v>0</v>
      </c>
      <c r="BS72" s="16">
        <v>0</v>
      </c>
      <c r="BT72" s="16">
        <v>1.6654860742324463E-2</v>
      </c>
      <c r="BU72" s="16">
        <v>0.18980363352786106</v>
      </c>
      <c r="BV72" s="16">
        <v>0.73063064420198476</v>
      </c>
      <c r="BW72" s="16">
        <v>1.8575803309668251</v>
      </c>
      <c r="BX72" s="16">
        <v>2.5154534427647595</v>
      </c>
      <c r="BY72" s="16">
        <v>1.7678860372014167</v>
      </c>
      <c r="BZ72" s="7"/>
      <c r="CU72" s="9">
        <v>28</v>
      </c>
      <c r="CV72" s="9" t="s">
        <v>56</v>
      </c>
      <c r="CW72" s="16">
        <v>0</v>
      </c>
      <c r="CX72" s="16">
        <v>1.2083775347037926E-2</v>
      </c>
      <c r="CY72" s="16">
        <v>2.563699412469057E-2</v>
      </c>
      <c r="CZ72" s="16">
        <v>2.563699412469057E-2</v>
      </c>
      <c r="DA72" s="16">
        <v>2.563699412469057E-2</v>
      </c>
      <c r="DB72" s="16">
        <v>2.563699412469057E-2</v>
      </c>
      <c r="DC72" s="16">
        <v>2.563699412469057E-2</v>
      </c>
      <c r="DD72" s="16">
        <v>1.3553218777652642E-2</v>
      </c>
      <c r="DE72" s="16">
        <v>0</v>
      </c>
      <c r="DF72" s="7"/>
      <c r="DJ72" s="9">
        <v>24</v>
      </c>
      <c r="DK72" s="9" t="s">
        <v>67</v>
      </c>
      <c r="DL72" s="16">
        <v>0</v>
      </c>
      <c r="DM72" s="16">
        <v>0</v>
      </c>
      <c r="DN72" s="16">
        <v>0</v>
      </c>
      <c r="DO72" s="16">
        <v>4.0632792726761954E-3</v>
      </c>
      <c r="DP72" s="16">
        <v>1.7707690759296804E-2</v>
      </c>
      <c r="DQ72" s="16">
        <v>7.1749142427623772E-2</v>
      </c>
      <c r="DR72" s="16">
        <v>0.16729562370784565</v>
      </c>
      <c r="DS72" s="16">
        <v>0.29330260542933628</v>
      </c>
      <c r="DT72" s="16">
        <v>0.51673473678856008</v>
      </c>
      <c r="DU72" s="7"/>
      <c r="FW72" s="19"/>
      <c r="FX72" s="19"/>
      <c r="FY72" s="19"/>
      <c r="FZ72" s="19"/>
      <c r="GA72" s="19"/>
      <c r="GB72" s="19"/>
      <c r="GC72" s="19"/>
      <c r="GD72" s="19"/>
      <c r="GE72" s="19"/>
      <c r="GQ72" s="19"/>
      <c r="GR72" s="19"/>
      <c r="GS72" s="19"/>
      <c r="GT72" s="19"/>
      <c r="GU72" s="19"/>
      <c r="GV72" s="19"/>
      <c r="GW72" s="19"/>
      <c r="GX72" s="19"/>
      <c r="GY72" s="19"/>
      <c r="HC72" s="7"/>
      <c r="HD72" s="7"/>
      <c r="HE72" s="7"/>
      <c r="HF72" s="7"/>
      <c r="HG72" s="7"/>
      <c r="HH72" s="7"/>
      <c r="HI72" s="7"/>
      <c r="HJ72" s="7"/>
      <c r="HK72" s="7"/>
      <c r="HL72" s="7"/>
      <c r="IO72" s="9">
        <v>26</v>
      </c>
      <c r="IP72" s="9" t="s">
        <v>173</v>
      </c>
      <c r="IQ72" s="16">
        <v>3.8900914895994911</v>
      </c>
      <c r="IR72" s="16">
        <v>4.0858420744929607</v>
      </c>
      <c r="IS72" s="16">
        <v>4.1909471845935355</v>
      </c>
      <c r="IT72" s="16">
        <v>4.2798369178667732</v>
      </c>
      <c r="IU72" s="16">
        <v>4.2986905675561049</v>
      </c>
      <c r="IV72" s="16">
        <v>4.1468481470662741</v>
      </c>
      <c r="IW72" s="16">
        <v>3.9229949049538919</v>
      </c>
      <c r="IX72" s="16">
        <v>3.5984539022863662</v>
      </c>
      <c r="IY72" s="7"/>
      <c r="JL72" s="7"/>
      <c r="KC72" s="9">
        <v>60</v>
      </c>
      <c r="KD72" s="9" t="s">
        <v>87</v>
      </c>
      <c r="KE72" s="16">
        <v>2.6067261422446733E-3</v>
      </c>
      <c r="KF72" s="16">
        <v>4.3078853476213347E-2</v>
      </c>
      <c r="KG72" s="16">
        <v>0.12523895909520247</v>
      </c>
      <c r="KH72" s="16">
        <v>0.28996533742089942</v>
      </c>
      <c r="KI72" s="16">
        <v>0.61697443885146597</v>
      </c>
      <c r="KJ72" s="16">
        <v>0.84833677577133282</v>
      </c>
      <c r="KK72" s="16">
        <v>0.90350610273579113</v>
      </c>
      <c r="KL72" s="16">
        <v>1.0774032502123421</v>
      </c>
      <c r="KM72" s="7"/>
      <c r="LD72" s="7"/>
      <c r="LW72" s="7"/>
      <c r="MQ72" s="7"/>
    </row>
    <row r="73" spans="3:359" x14ac:dyDescent="0.45">
      <c r="S73" s="9">
        <v>39</v>
      </c>
      <c r="T73" s="9" t="s">
        <v>44</v>
      </c>
      <c r="U73" s="16">
        <v>0</v>
      </c>
      <c r="V73" s="16">
        <v>0</v>
      </c>
      <c r="W73" s="16">
        <v>0</v>
      </c>
      <c r="X73" s="16">
        <v>0.16343737550851026</v>
      </c>
      <c r="Y73" s="16">
        <v>0.20418048297769639</v>
      </c>
      <c r="Z73" s="16">
        <v>0.21345015711031845</v>
      </c>
      <c r="AA73" s="16">
        <v>0.22129859326440382</v>
      </c>
      <c r="AB73" s="16">
        <v>5.7861217783421744E-2</v>
      </c>
      <c r="AC73" s="16">
        <v>1.7118110323052153E-2</v>
      </c>
      <c r="AD73" s="7"/>
      <c r="AI73" s="9">
        <v>48</v>
      </c>
      <c r="AJ73" s="9" t="s">
        <v>174</v>
      </c>
      <c r="AK73" s="16">
        <v>0</v>
      </c>
      <c r="AL73" s="16">
        <v>0</v>
      </c>
      <c r="AM73" s="16">
        <v>0</v>
      </c>
      <c r="AN73" s="16">
        <v>0</v>
      </c>
      <c r="AO73" s="16">
        <v>0</v>
      </c>
      <c r="AP73" s="16">
        <v>0</v>
      </c>
      <c r="AQ73" s="16">
        <v>0.21947946284083716</v>
      </c>
      <c r="AR73" s="16">
        <v>0.63352055374257388</v>
      </c>
      <c r="AS73" s="16">
        <v>36.183471807043233</v>
      </c>
      <c r="AT73" s="7"/>
      <c r="BA73" s="7"/>
      <c r="BB73" s="7"/>
      <c r="BC73" s="7"/>
      <c r="BD73" s="7"/>
      <c r="BE73" s="7"/>
      <c r="BF73" s="7"/>
      <c r="BO73" s="9">
        <v>26</v>
      </c>
      <c r="BP73" s="9" t="s">
        <v>175</v>
      </c>
      <c r="BQ73" s="16">
        <v>0</v>
      </c>
      <c r="BR73" s="16">
        <v>0</v>
      </c>
      <c r="BS73" s="16">
        <v>0</v>
      </c>
      <c r="BT73" s="16">
        <v>0</v>
      </c>
      <c r="BU73" s="16">
        <v>0</v>
      </c>
      <c r="BV73" s="16">
        <v>0</v>
      </c>
      <c r="BW73" s="16">
        <v>8.8459569229773716E-2</v>
      </c>
      <c r="BX73" s="16">
        <v>0.34982215697286778</v>
      </c>
      <c r="BY73" s="16">
        <v>0.34502915890319952</v>
      </c>
      <c r="BZ73" s="7"/>
      <c r="CU73" s="9">
        <v>29</v>
      </c>
      <c r="CV73" s="9" t="s">
        <v>68</v>
      </c>
      <c r="CW73" s="16">
        <v>0</v>
      </c>
      <c r="CX73" s="16">
        <v>0</v>
      </c>
      <c r="CY73" s="16">
        <v>0</v>
      </c>
      <c r="CZ73" s="16">
        <v>1.2962474237505172E-2</v>
      </c>
      <c r="DA73" s="16">
        <v>3.9034639962850393E-2</v>
      </c>
      <c r="DB73" s="16">
        <v>9.1475077888211201E-2</v>
      </c>
      <c r="DC73" s="16">
        <v>0.19695152962549811</v>
      </c>
      <c r="DD73" s="16">
        <v>0.33936838411702702</v>
      </c>
      <c r="DE73" s="16">
        <v>0.32444591779081511</v>
      </c>
      <c r="DF73" s="7"/>
      <c r="DJ73" s="9">
        <v>25</v>
      </c>
      <c r="DK73" s="9" t="s">
        <v>176</v>
      </c>
      <c r="DL73" s="16">
        <v>0</v>
      </c>
      <c r="DM73" s="16">
        <v>8.921865266536873</v>
      </c>
      <c r="DN73" s="16">
        <v>9.3708162356682596</v>
      </c>
      <c r="DO73" s="16">
        <v>9.6118731963204667</v>
      </c>
      <c r="DP73" s="16">
        <v>9.8157404385080795</v>
      </c>
      <c r="DQ73" s="16">
        <v>9.8589809953845702</v>
      </c>
      <c r="DR73" s="16">
        <v>9.5107327289936325</v>
      </c>
      <c r="DS73" s="16">
        <v>8.997328745837093</v>
      </c>
      <c r="DT73" s="16">
        <v>8.2529989255728342</v>
      </c>
      <c r="DU73" s="7"/>
      <c r="HC73" s="7"/>
      <c r="HD73" s="7"/>
      <c r="HE73" s="7"/>
      <c r="HF73" s="7"/>
      <c r="HG73" s="7"/>
      <c r="HH73" s="7"/>
      <c r="IO73" s="9">
        <v>27</v>
      </c>
      <c r="IP73" s="9" t="s">
        <v>177</v>
      </c>
      <c r="IQ73" s="16">
        <v>0.77720847012958838</v>
      </c>
      <c r="IR73" s="16">
        <v>0.78552710989513952</v>
      </c>
      <c r="IS73" s="16">
        <v>0.73954780903547412</v>
      </c>
      <c r="IT73" s="16">
        <v>0.64869605472399672</v>
      </c>
      <c r="IU73" s="16">
        <v>0.52029359893675808</v>
      </c>
      <c r="IV73" s="16">
        <v>0.55677349255872943</v>
      </c>
      <c r="IW73" s="16">
        <v>0.63365046774216738</v>
      </c>
      <c r="IX73" s="16">
        <v>0.73138952062533169</v>
      </c>
      <c r="IY73" s="7"/>
      <c r="JL73" s="7"/>
      <c r="KC73" s="9">
        <v>62</v>
      </c>
      <c r="KD73" s="9" t="s">
        <v>178</v>
      </c>
      <c r="KE73" s="16">
        <v>0.27686161146884691</v>
      </c>
      <c r="KF73" s="16">
        <v>0.28367671601170658</v>
      </c>
      <c r="KG73" s="16">
        <v>0.28570888614198925</v>
      </c>
      <c r="KH73" s="16">
        <v>0.2881011522388407</v>
      </c>
      <c r="KI73" s="16">
        <v>0.28780541010265565</v>
      </c>
      <c r="KJ73" s="16">
        <v>0.28301409912930559</v>
      </c>
      <c r="KK73" s="16">
        <v>0.27581721234643847</v>
      </c>
      <c r="KL73" s="16">
        <v>0.26543541382755098</v>
      </c>
      <c r="KM73" s="7"/>
      <c r="LD73" s="7"/>
      <c r="LW73" s="7"/>
      <c r="MQ73" s="7"/>
    </row>
    <row r="74" spans="3:359" x14ac:dyDescent="0.45">
      <c r="S74" s="9">
        <v>41</v>
      </c>
      <c r="T74" s="9" t="s">
        <v>150</v>
      </c>
      <c r="U74" s="16">
        <v>0</v>
      </c>
      <c r="V74" s="16">
        <v>0</v>
      </c>
      <c r="W74" s="16">
        <v>2.8081546174694515E-2</v>
      </c>
      <c r="X74" s="16">
        <v>0.57048401977397634</v>
      </c>
      <c r="Y74" s="16">
        <v>1.1837968069199503</v>
      </c>
      <c r="Z74" s="16">
        <v>1.9756071402980673</v>
      </c>
      <c r="AA74" s="16">
        <v>5.3650827683991515</v>
      </c>
      <c r="AB74" s="16">
        <v>6.1920001073445707</v>
      </c>
      <c r="AC74" s="16">
        <v>7.4504209632543841</v>
      </c>
      <c r="AD74" s="7"/>
      <c r="AI74" s="9">
        <v>50</v>
      </c>
      <c r="AJ74" s="9" t="s">
        <v>179</v>
      </c>
      <c r="AK74" s="16">
        <v>0</v>
      </c>
      <c r="AL74" s="16">
        <v>1.342625211779906</v>
      </c>
      <c r="AM74" s="16">
        <v>3.1558320386205327</v>
      </c>
      <c r="AN74" s="16">
        <v>3.1558320386205327</v>
      </c>
      <c r="AO74" s="16">
        <v>3.1558320386205403</v>
      </c>
      <c r="AP74" s="16">
        <v>3.1558320386206149</v>
      </c>
      <c r="AQ74" s="16">
        <v>3.1558320386210452</v>
      </c>
      <c r="AR74" s="16">
        <v>1.8284223949214145</v>
      </c>
      <c r="AS74" s="16">
        <v>1.5279138624203243</v>
      </c>
      <c r="AT74" s="7"/>
      <c r="BO74" s="9">
        <v>27</v>
      </c>
      <c r="BP74" s="9" t="s">
        <v>180</v>
      </c>
      <c r="BQ74" s="16">
        <v>0</v>
      </c>
      <c r="BR74" s="16">
        <v>2.2862961969276448E-2</v>
      </c>
      <c r="BS74" s="16">
        <v>8.0914193986217908E-2</v>
      </c>
      <c r="BT74" s="16">
        <v>0.19022935585929024</v>
      </c>
      <c r="BU74" s="16">
        <v>0.36532352737924195</v>
      </c>
      <c r="BV74" s="16">
        <v>0.6596641586649874</v>
      </c>
      <c r="BW74" s="16">
        <v>1.1750630330611138</v>
      </c>
      <c r="BX74" s="16">
        <v>2.0810301479313926</v>
      </c>
      <c r="BY74" s="16">
        <v>3.6658729436784978</v>
      </c>
      <c r="BZ74" s="7"/>
      <c r="CU74" s="9">
        <v>30</v>
      </c>
      <c r="CV74" s="9" t="s">
        <v>55</v>
      </c>
      <c r="CW74" s="16">
        <v>0</v>
      </c>
      <c r="CX74" s="16">
        <v>0</v>
      </c>
      <c r="CY74" s="16">
        <v>0</v>
      </c>
      <c r="CZ74" s="16">
        <v>0</v>
      </c>
      <c r="DA74" s="16">
        <v>3.8241680053491532E-3</v>
      </c>
      <c r="DB74" s="16">
        <v>3.8241680053684121E-3</v>
      </c>
      <c r="DC74" s="16">
        <v>3.8241680053809385E-3</v>
      </c>
      <c r="DD74" s="16">
        <v>3.7528557697268225E-3</v>
      </c>
      <c r="DE74" s="16">
        <v>0</v>
      </c>
      <c r="DF74" s="7"/>
      <c r="DJ74" s="9">
        <v>26</v>
      </c>
      <c r="DK74" s="9" t="s">
        <v>173</v>
      </c>
      <c r="DL74" s="16">
        <v>0</v>
      </c>
      <c r="DM74" s="16">
        <v>5.3266784542407191</v>
      </c>
      <c r="DN74" s="16">
        <v>5.5947185313815284</v>
      </c>
      <c r="DO74" s="16">
        <v>5.7386383149907729</v>
      </c>
      <c r="DP74" s="16">
        <v>5.8603544824114371</v>
      </c>
      <c r="DQ74" s="16">
        <v>5.8861706694734757</v>
      </c>
      <c r="DR74" s="16">
        <v>5.6782537729620719</v>
      </c>
      <c r="DS74" s="16">
        <v>5.3717328993888174</v>
      </c>
      <c r="DT74" s="16">
        <v>4.9273408918875248</v>
      </c>
      <c r="DU74" s="7"/>
      <c r="HC74" s="7"/>
      <c r="HD74" s="7"/>
      <c r="HE74" s="7"/>
      <c r="HF74" s="7"/>
      <c r="HG74" s="7"/>
      <c r="HH74" s="7"/>
      <c r="IO74" s="9">
        <v>28</v>
      </c>
      <c r="IP74" s="9" t="s">
        <v>98</v>
      </c>
      <c r="IQ74" s="16">
        <v>3.3641738131914112E-3</v>
      </c>
      <c r="IR74" s="16">
        <v>1.123114166917682E-2</v>
      </c>
      <c r="IS74" s="16">
        <v>2.8066647783394766E-2</v>
      </c>
      <c r="IT74" s="16">
        <v>5.5296319184147721E-2</v>
      </c>
      <c r="IU74" s="16">
        <v>8.8354939137332486E-2</v>
      </c>
      <c r="IV74" s="16">
        <v>7.1519433023177051E-2</v>
      </c>
      <c r="IW74" s="16">
        <v>4.0925587809287636E-2</v>
      </c>
      <c r="IX74" s="16">
        <v>0</v>
      </c>
      <c r="IY74" s="7"/>
      <c r="JK74" s="7"/>
      <c r="JL74" s="7"/>
      <c r="KC74" s="9">
        <v>63</v>
      </c>
      <c r="KD74" s="9" t="s">
        <v>181</v>
      </c>
      <c r="KE74" s="16">
        <v>0.5089604968921293</v>
      </c>
      <c r="KF74" s="16">
        <v>0.48618103980709537</v>
      </c>
      <c r="KG74" s="16">
        <v>0.41815076530136525</v>
      </c>
      <c r="KH74" s="16">
        <v>0.29586425033465369</v>
      </c>
      <c r="KI74" s="16">
        <v>4.0185422519778302E-2</v>
      </c>
      <c r="KJ74" s="16">
        <v>8.436678847906455E-2</v>
      </c>
      <c r="KK74" s="16">
        <v>0.2110185557515708</v>
      </c>
      <c r="KL74" s="16">
        <v>0.48212851413056462</v>
      </c>
      <c r="KM74" s="7"/>
      <c r="LD74" s="7"/>
      <c r="LW74" s="7"/>
      <c r="MQ74" s="7"/>
    </row>
    <row r="75" spans="3:359" x14ac:dyDescent="0.45">
      <c r="S75" s="9">
        <v>46</v>
      </c>
      <c r="T75" s="9" t="s">
        <v>168</v>
      </c>
      <c r="U75" s="16">
        <v>4.3</v>
      </c>
      <c r="V75" s="16">
        <v>8.4349999999946483</v>
      </c>
      <c r="W75" s="16">
        <v>11.675999999990278</v>
      </c>
      <c r="X75" s="16">
        <v>12.670066236295719</v>
      </c>
      <c r="Y75" s="16">
        <v>12.200554184959248</v>
      </c>
      <c r="Z75" s="16">
        <v>9.9120503489064511</v>
      </c>
      <c r="AA75" s="16">
        <v>7.9358430332114089</v>
      </c>
      <c r="AB75" s="16">
        <v>7.0263136328341522</v>
      </c>
      <c r="AC75" s="16">
        <v>10.974929956491811</v>
      </c>
      <c r="AD75" s="7"/>
      <c r="AI75" s="9">
        <v>51</v>
      </c>
      <c r="AJ75" s="9" t="s">
        <v>182</v>
      </c>
      <c r="AK75" s="16">
        <v>0</v>
      </c>
      <c r="AL75" s="16">
        <v>2.230765161412716</v>
      </c>
      <c r="AM75" s="16">
        <v>6.3116640771724359</v>
      </c>
      <c r="AN75" s="16">
        <v>6.3116640771724359</v>
      </c>
      <c r="AO75" s="16">
        <v>6.3116640771724359</v>
      </c>
      <c r="AP75" s="16">
        <v>6.3116640771724359</v>
      </c>
      <c r="AQ75" s="16">
        <v>4.0808989157597155</v>
      </c>
      <c r="AR75" s="16">
        <v>0</v>
      </c>
      <c r="AS75" s="16">
        <v>0</v>
      </c>
      <c r="AT75" s="7"/>
      <c r="BO75" s="9">
        <v>28</v>
      </c>
      <c r="BP75" s="9" t="s">
        <v>183</v>
      </c>
      <c r="BQ75" s="16">
        <v>0</v>
      </c>
      <c r="BR75" s="16">
        <v>0</v>
      </c>
      <c r="BS75" s="16">
        <v>0</v>
      </c>
      <c r="BT75" s="16">
        <v>3.1940470968946774E-3</v>
      </c>
      <c r="BU75" s="16">
        <v>8.800426017024925E-3</v>
      </c>
      <c r="BV75" s="16">
        <v>1.8684592988122115E-2</v>
      </c>
      <c r="BW75" s="16">
        <v>3.2928637056420837E-2</v>
      </c>
      <c r="BX75" s="16">
        <v>4.753369683417108E-2</v>
      </c>
      <c r="BY75" s="16">
        <v>4.2342970298415113E-2</v>
      </c>
      <c r="BZ75" s="7"/>
      <c r="CU75" s="9">
        <v>31</v>
      </c>
      <c r="CV75" s="9" t="s">
        <v>134</v>
      </c>
      <c r="CW75" s="16">
        <v>0</v>
      </c>
      <c r="CX75" s="16">
        <v>4.0594640304586926</v>
      </c>
      <c r="CY75" s="16">
        <v>3.6341022994896197</v>
      </c>
      <c r="CZ75" s="16">
        <v>1.9929193337992694</v>
      </c>
      <c r="DA75" s="16">
        <v>1.3327562610310244</v>
      </c>
      <c r="DB75" s="16">
        <v>4.2318296147858273E-2</v>
      </c>
      <c r="DC75" s="16">
        <v>1.1322429117836831E-4</v>
      </c>
      <c r="DD75" s="16">
        <v>0</v>
      </c>
      <c r="DE75" s="16">
        <v>0</v>
      </c>
      <c r="DF75" s="7"/>
      <c r="DJ75" s="9">
        <v>27</v>
      </c>
      <c r="DK75" s="9" t="s">
        <v>177</v>
      </c>
      <c r="DL75" s="16">
        <v>0</v>
      </c>
      <c r="DM75" s="16">
        <v>0.10009144291478528</v>
      </c>
      <c r="DN75" s="16">
        <v>0.10116274448858753</v>
      </c>
      <c r="DO75" s="16">
        <v>9.5241380087489849E-2</v>
      </c>
      <c r="DP75" s="16">
        <v>8.3541194706263769E-2</v>
      </c>
      <c r="DQ75" s="16">
        <v>6.7005107456206289E-2</v>
      </c>
      <c r="DR75" s="16">
        <v>7.170310719544247E-2</v>
      </c>
      <c r="DS75" s="16">
        <v>8.1603574919052638E-2</v>
      </c>
      <c r="DT75" s="16">
        <v>9.4190729084484281E-2</v>
      </c>
      <c r="DU75" s="7"/>
      <c r="IO75" s="9">
        <v>29</v>
      </c>
      <c r="IP75" s="9" t="s">
        <v>184</v>
      </c>
      <c r="IQ75" s="16">
        <v>0.91326067469435313</v>
      </c>
      <c r="IR75" s="16">
        <v>0.96850352069691859</v>
      </c>
      <c r="IS75" s="16">
        <v>1.0006882391892398</v>
      </c>
      <c r="IT75" s="16">
        <v>1.0383544028848108</v>
      </c>
      <c r="IU75" s="16">
        <v>1.068010930378269</v>
      </c>
      <c r="IV75" s="16">
        <v>1.0893506940718476</v>
      </c>
      <c r="IW75" s="16">
        <v>1.1058501248241861</v>
      </c>
      <c r="IX75" s="16">
        <v>1.1163127908304447</v>
      </c>
      <c r="IY75" s="7"/>
      <c r="JK75" s="7"/>
      <c r="JL75" s="7"/>
      <c r="KC75" s="9">
        <v>64</v>
      </c>
      <c r="KD75" s="9" t="s">
        <v>185</v>
      </c>
      <c r="KE75" s="16">
        <v>0.32519545493927327</v>
      </c>
      <c r="KF75" s="16">
        <v>0.97927967058284116</v>
      </c>
      <c r="KG75" s="16">
        <v>2.2948766589816332</v>
      </c>
      <c r="KH75" s="16">
        <v>4.6158166624833319</v>
      </c>
      <c r="KI75" s="16">
        <v>9.284056020263602</v>
      </c>
      <c r="KJ75" s="16">
        <v>8.3088037648157531</v>
      </c>
      <c r="KK75" s="16">
        <v>5.7407226895326149</v>
      </c>
      <c r="KL75" s="16">
        <v>0.41839911610878455</v>
      </c>
      <c r="KM75" s="7"/>
      <c r="LD75" s="7"/>
      <c r="LW75" s="7"/>
      <c r="MQ75" s="7"/>
    </row>
    <row r="76" spans="3:359" x14ac:dyDescent="0.45">
      <c r="S76" s="9">
        <v>47</v>
      </c>
      <c r="T76" s="9" t="s">
        <v>171</v>
      </c>
      <c r="U76" s="16">
        <v>1.49</v>
      </c>
      <c r="V76" s="16">
        <v>4.8449999999980715</v>
      </c>
      <c r="W76" s="16">
        <v>9.6820000000046331</v>
      </c>
      <c r="X76" s="16">
        <v>9.3087499999970689</v>
      </c>
      <c r="Y76" s="16">
        <v>8.9354999999998466</v>
      </c>
      <c r="Z76" s="16">
        <v>5.2102499981164465</v>
      </c>
      <c r="AA76" s="16">
        <v>0</v>
      </c>
      <c r="AB76" s="16">
        <v>6.2609565468866493E-2</v>
      </c>
      <c r="AC76" s="16">
        <v>8.4167430264335472</v>
      </c>
      <c r="AD76" s="7"/>
      <c r="AI76" s="9">
        <v>52</v>
      </c>
      <c r="AJ76" s="9" t="s">
        <v>186</v>
      </c>
      <c r="AK76" s="16">
        <v>3.6</v>
      </c>
      <c r="AL76" s="16">
        <v>4.9100795082269943</v>
      </c>
      <c r="AM76" s="16">
        <v>8.2888244130712394</v>
      </c>
      <c r="AN76" s="16">
        <v>9.7375285536106055</v>
      </c>
      <c r="AO76" s="16">
        <v>9.7375285538004519</v>
      </c>
      <c r="AP76" s="16">
        <v>9.7375285535915417</v>
      </c>
      <c r="AQ76" s="16">
        <v>9.7285065182182215</v>
      </c>
      <c r="AR76" s="16">
        <v>9.6610577524566832</v>
      </c>
      <c r="AS76" s="16">
        <v>9.7325089505237994</v>
      </c>
      <c r="AT76" s="7"/>
      <c r="BO76" s="9">
        <v>31</v>
      </c>
      <c r="BP76" s="9" t="s">
        <v>187</v>
      </c>
      <c r="BQ76" s="16">
        <v>0</v>
      </c>
      <c r="BR76" s="16">
        <v>0</v>
      </c>
      <c r="BS76" s="16">
        <v>0</v>
      </c>
      <c r="BT76" s="16">
        <v>0</v>
      </c>
      <c r="BU76" s="16">
        <v>0</v>
      </c>
      <c r="BV76" s="16">
        <v>0</v>
      </c>
      <c r="BW76" s="16">
        <v>0</v>
      </c>
      <c r="BX76" s="16">
        <v>0</v>
      </c>
      <c r="BY76" s="16">
        <v>8.4704631470169829E-3</v>
      </c>
      <c r="BZ76" s="7"/>
      <c r="CU76" s="9">
        <v>32</v>
      </c>
      <c r="CV76" s="9" t="s">
        <v>78</v>
      </c>
      <c r="CW76" s="16">
        <v>0</v>
      </c>
      <c r="CX76" s="16">
        <v>0.18845503241186867</v>
      </c>
      <c r="CY76" s="16">
        <v>0.56895291321745922</v>
      </c>
      <c r="CZ76" s="16">
        <v>1.3251885543299105</v>
      </c>
      <c r="DA76" s="16">
        <v>1.1915491889714023</v>
      </c>
      <c r="DB76" s="16">
        <v>0.8110513081658125</v>
      </c>
      <c r="DC76" s="16">
        <v>5.4815667053360911E-2</v>
      </c>
      <c r="DD76" s="16">
        <v>0</v>
      </c>
      <c r="DE76" s="16">
        <v>0</v>
      </c>
      <c r="DF76" s="7"/>
      <c r="DJ76" s="9">
        <v>28</v>
      </c>
      <c r="DK76" s="9" t="s">
        <v>98</v>
      </c>
      <c r="DL76" s="16">
        <v>0</v>
      </c>
      <c r="DM76" s="16">
        <v>1.7329971255836648E-3</v>
      </c>
      <c r="DN76" s="16">
        <v>5.7855322912826459E-3</v>
      </c>
      <c r="DO76" s="16">
        <v>1.445805794655142E-2</v>
      </c>
      <c r="DP76" s="16">
        <v>2.8484961694228782E-2</v>
      </c>
      <c r="DQ76" s="16">
        <v>4.5514549502679053E-2</v>
      </c>
      <c r="DR76" s="16">
        <v>3.6842023847442423E-2</v>
      </c>
      <c r="DS76" s="16">
        <v>2.1082122974209715E-2</v>
      </c>
      <c r="DT76" s="16">
        <v>0</v>
      </c>
      <c r="DU76" s="7"/>
      <c r="IO76" s="9">
        <v>30</v>
      </c>
      <c r="IP76" s="9" t="s">
        <v>188</v>
      </c>
      <c r="IQ76" s="16">
        <v>8.7900799078989458</v>
      </c>
      <c r="IR76" s="16">
        <v>9.3217890290269665</v>
      </c>
      <c r="IS76" s="16">
        <v>9.6315650384406588</v>
      </c>
      <c r="IT76" s="16">
        <v>9.9940996333069965</v>
      </c>
      <c r="IU76" s="16">
        <v>10.279541954082827</v>
      </c>
      <c r="IV76" s="16">
        <v>10.48493591582835</v>
      </c>
      <c r="IW76" s="16">
        <v>10.643741959673388</v>
      </c>
      <c r="IX76" s="16">
        <v>10.744444500355138</v>
      </c>
      <c r="IY76" s="7"/>
      <c r="KC76" s="9">
        <v>65</v>
      </c>
      <c r="KD76" s="9" t="s">
        <v>189</v>
      </c>
      <c r="KE76" s="16">
        <v>0.16394507799146885</v>
      </c>
      <c r="KF76" s="16">
        <v>0.15286220923007215</v>
      </c>
      <c r="KG76" s="16">
        <v>0.1389137816296544</v>
      </c>
      <c r="KH76" s="16">
        <v>0.12555048851043801</v>
      </c>
      <c r="KI76" s="16">
        <v>0.11085798277821633</v>
      </c>
      <c r="KJ76" s="16">
        <v>9.655423648351856E-2</v>
      </c>
      <c r="KK76" s="16">
        <v>8.1860338849865641E-2</v>
      </c>
      <c r="KL76" s="16">
        <v>6.715891474135624E-2</v>
      </c>
      <c r="KM76" s="7"/>
      <c r="LD76" s="7"/>
      <c r="LW76" s="7"/>
      <c r="MQ76" s="7"/>
    </row>
    <row r="77" spans="3:359" x14ac:dyDescent="0.45">
      <c r="S77" s="9">
        <v>48</v>
      </c>
      <c r="T77" s="9" t="s">
        <v>174</v>
      </c>
      <c r="U77" s="16">
        <v>0</v>
      </c>
      <c r="V77" s="16">
        <v>0</v>
      </c>
      <c r="W77" s="16">
        <v>0</v>
      </c>
      <c r="X77" s="16">
        <v>0</v>
      </c>
      <c r="Y77" s="16">
        <v>0</v>
      </c>
      <c r="Z77" s="16">
        <v>0</v>
      </c>
      <c r="AA77" s="16">
        <v>5.7837946740136439E-2</v>
      </c>
      <c r="AB77" s="16">
        <v>0.16539975883242333</v>
      </c>
      <c r="AC77" s="16">
        <v>9.2715906633975962</v>
      </c>
      <c r="AD77" s="7"/>
      <c r="AI77" s="9">
        <v>55</v>
      </c>
      <c r="AJ77" s="9" t="s">
        <v>163</v>
      </c>
      <c r="AK77" s="16">
        <v>0</v>
      </c>
      <c r="AL77" s="16">
        <v>0</v>
      </c>
      <c r="AM77" s="16">
        <v>0</v>
      </c>
      <c r="AN77" s="16">
        <v>0.1579403062102035</v>
      </c>
      <c r="AO77" s="16">
        <v>1.1181093254591219</v>
      </c>
      <c r="AP77" s="16">
        <v>1.1204556060124384</v>
      </c>
      <c r="AQ77" s="16">
        <v>3.2147822367328382</v>
      </c>
      <c r="AR77" s="16">
        <v>3.9707755612768065</v>
      </c>
      <c r="AS77" s="16">
        <v>11.528126275117144</v>
      </c>
      <c r="AT77" s="7"/>
      <c r="BO77" s="9">
        <v>32</v>
      </c>
      <c r="BP77" s="9" t="s">
        <v>190</v>
      </c>
      <c r="BQ77" s="16">
        <v>0</v>
      </c>
      <c r="BR77" s="16">
        <v>0</v>
      </c>
      <c r="BS77" s="16">
        <v>0</v>
      </c>
      <c r="BT77" s="16">
        <v>0</v>
      </c>
      <c r="BU77" s="16">
        <v>0</v>
      </c>
      <c r="BV77" s="16">
        <v>0</v>
      </c>
      <c r="BW77" s="16">
        <v>0</v>
      </c>
      <c r="BX77" s="16">
        <v>0</v>
      </c>
      <c r="BY77" s="16">
        <v>9.0029374354228031E-2</v>
      </c>
      <c r="BZ77" s="7"/>
      <c r="CU77" s="9">
        <v>33</v>
      </c>
      <c r="CV77" s="9" t="s">
        <v>88</v>
      </c>
      <c r="CW77" s="16">
        <v>0</v>
      </c>
      <c r="CX77" s="16">
        <v>0</v>
      </c>
      <c r="CY77" s="16">
        <v>0</v>
      </c>
      <c r="CZ77" s="16">
        <v>6.4454213957954573E-2</v>
      </c>
      <c r="DA77" s="16">
        <v>0.19409466046930812</v>
      </c>
      <c r="DB77" s="16">
        <v>0.44952812400143982</v>
      </c>
      <c r="DC77" s="16">
        <v>0.48150552175804923</v>
      </c>
      <c r="DD77" s="16">
        <v>0.40434609656345549</v>
      </c>
      <c r="DE77" s="16">
        <v>0.24954704664795807</v>
      </c>
      <c r="DF77" s="7"/>
      <c r="DJ77" s="9">
        <v>29</v>
      </c>
      <c r="DK77" s="9" t="s">
        <v>184</v>
      </c>
      <c r="DL77" s="16">
        <v>0</v>
      </c>
      <c r="DM77" s="16">
        <v>0.70611535743252851</v>
      </c>
      <c r="DN77" s="16">
        <v>0.74882804947277926</v>
      </c>
      <c r="DO77" s="16">
        <v>0.77371264664398287</v>
      </c>
      <c r="DP77" s="16">
        <v>0.80283539043223484</v>
      </c>
      <c r="DQ77" s="16">
        <v>0.82576523958867554</v>
      </c>
      <c r="DR77" s="16">
        <v>0.84226472903954919</v>
      </c>
      <c r="DS77" s="16">
        <v>0.85502176738133495</v>
      </c>
      <c r="DT77" s="16">
        <v>0.86311129685678201</v>
      </c>
      <c r="DU77" s="7"/>
      <c r="IO77" s="9">
        <v>32</v>
      </c>
      <c r="IP77" s="9" t="s">
        <v>191</v>
      </c>
      <c r="IQ77" s="16">
        <v>0.98047158347609886</v>
      </c>
      <c r="IR77" s="16">
        <v>1.0397799958458838</v>
      </c>
      <c r="IS77" s="16">
        <v>1.0743333307023442</v>
      </c>
      <c r="IT77" s="16">
        <v>1.1147715146572044</v>
      </c>
      <c r="IU77" s="16">
        <v>1.1466105977115837</v>
      </c>
      <c r="IV77" s="16">
        <v>1.1695208493838298</v>
      </c>
      <c r="IW77" s="16">
        <v>1.187234546518094</v>
      </c>
      <c r="IX77" s="16">
        <v>1.1984672065799862</v>
      </c>
      <c r="IY77" s="7"/>
      <c r="KC77" s="9">
        <v>66</v>
      </c>
      <c r="KD77" s="9" t="s">
        <v>192</v>
      </c>
      <c r="KE77" s="16">
        <v>2.3202538453845065</v>
      </c>
      <c r="KF77" s="16">
        <v>2.1634021168842397</v>
      </c>
      <c r="KG77" s="16">
        <v>1.7617673644757004</v>
      </c>
      <c r="KH77" s="16">
        <v>1.2522328645981979</v>
      </c>
      <c r="KI77" s="16">
        <v>0.55429980355072384</v>
      </c>
      <c r="KJ77" s="16">
        <v>9.7818496079879982E-2</v>
      </c>
      <c r="KK77" s="16">
        <v>2.2303126363990042E-3</v>
      </c>
      <c r="KL77" s="16">
        <v>0</v>
      </c>
      <c r="KM77" s="7"/>
      <c r="LD77" s="7"/>
      <c r="LW77" s="7"/>
      <c r="MQ77" s="7"/>
    </row>
    <row r="78" spans="3:359" x14ac:dyDescent="0.45">
      <c r="S78" s="9">
        <v>50</v>
      </c>
      <c r="T78" s="9" t="s">
        <v>179</v>
      </c>
      <c r="U78" s="16">
        <v>0</v>
      </c>
      <c r="V78" s="16">
        <v>1.418000000057466</v>
      </c>
      <c r="W78" s="16">
        <v>3.3330000000616913</v>
      </c>
      <c r="X78" s="16">
        <v>3.3330000000616913</v>
      </c>
      <c r="Y78" s="16">
        <v>3.3330000000616988</v>
      </c>
      <c r="Z78" s="16">
        <v>3.3330000000617832</v>
      </c>
      <c r="AA78" s="16">
        <v>3.3330000000622619</v>
      </c>
      <c r="AB78" s="16">
        <v>1.9310697679114044</v>
      </c>
      <c r="AC78" s="16">
        <v>1.6156755111323478</v>
      </c>
      <c r="AD78" s="7"/>
      <c r="AI78" s="9">
        <v>57</v>
      </c>
      <c r="AJ78" s="9" t="s">
        <v>69</v>
      </c>
      <c r="AK78" s="16">
        <v>0</v>
      </c>
      <c r="AL78" s="16">
        <v>0</v>
      </c>
      <c r="AM78" s="16">
        <v>0</v>
      </c>
      <c r="AN78" s="16">
        <v>0</v>
      </c>
      <c r="AO78" s="16">
        <v>0</v>
      </c>
      <c r="AP78" s="16">
        <v>0</v>
      </c>
      <c r="AQ78" s="16">
        <v>9.4652844483520043E-2</v>
      </c>
      <c r="AR78" s="16">
        <v>0.10991732448873288</v>
      </c>
      <c r="AS78" s="16">
        <v>1.9832854880726571</v>
      </c>
      <c r="AT78" s="7"/>
      <c r="BO78" s="9">
        <v>33</v>
      </c>
      <c r="BP78" s="9" t="s">
        <v>193</v>
      </c>
      <c r="BQ78" s="16">
        <v>0</v>
      </c>
      <c r="BR78" s="16">
        <v>0</v>
      </c>
      <c r="BS78" s="16">
        <v>0</v>
      </c>
      <c r="BT78" s="16">
        <v>0</v>
      </c>
      <c r="BU78" s="16">
        <v>0</v>
      </c>
      <c r="BV78" s="16">
        <v>0</v>
      </c>
      <c r="BW78" s="16">
        <v>2.9646621014731058E-3</v>
      </c>
      <c r="BX78" s="16">
        <v>2.3436243363004382E-2</v>
      </c>
      <c r="BY78" s="16">
        <v>7.8128275310131751E-2</v>
      </c>
      <c r="BZ78" s="7"/>
      <c r="CU78" s="9">
        <v>34</v>
      </c>
      <c r="CV78" s="9" t="s">
        <v>157</v>
      </c>
      <c r="CW78" s="16">
        <v>0</v>
      </c>
      <c r="CX78" s="16">
        <v>0</v>
      </c>
      <c r="CY78" s="16">
        <v>0</v>
      </c>
      <c r="CZ78" s="16">
        <v>5.4282738252149632E-2</v>
      </c>
      <c r="DA78" s="16">
        <v>0.16252918715275461</v>
      </c>
      <c r="DB78" s="16">
        <v>0.35702642012375735</v>
      </c>
      <c r="DC78" s="16">
        <v>0.30277910653464479</v>
      </c>
      <c r="DD78" s="16">
        <v>0.194532657634056</v>
      </c>
      <c r="DE78" s="16">
        <v>0</v>
      </c>
      <c r="DF78" s="7"/>
      <c r="DJ78" s="9">
        <v>30</v>
      </c>
      <c r="DK78" s="9" t="s">
        <v>188</v>
      </c>
      <c r="DL78" s="16">
        <v>0</v>
      </c>
      <c r="DM78" s="16">
        <v>6.9354293474018478</v>
      </c>
      <c r="DN78" s="16">
        <v>7.3549512495450502</v>
      </c>
      <c r="DO78" s="16">
        <v>7.5993665050739718</v>
      </c>
      <c r="DP78" s="16">
        <v>7.8854086224414175</v>
      </c>
      <c r="DQ78" s="16">
        <v>8.1106244417788762</v>
      </c>
      <c r="DR78" s="16">
        <v>8.272681593135248</v>
      </c>
      <c r="DS78" s="16">
        <v>8.3979805788746074</v>
      </c>
      <c r="DT78" s="16">
        <v>8.4774355284677974</v>
      </c>
      <c r="DU78" s="7"/>
      <c r="IO78" s="9">
        <v>33</v>
      </c>
      <c r="IP78" s="9" t="s">
        <v>194</v>
      </c>
      <c r="IQ78" s="16">
        <v>7.2702899484274726</v>
      </c>
      <c r="IR78" s="16">
        <v>7.2705071960888938</v>
      </c>
      <c r="IS78" s="16">
        <v>6.6156369161570616</v>
      </c>
      <c r="IT78" s="16">
        <v>5.4506209885636228</v>
      </c>
      <c r="IU78" s="16">
        <v>3.7545632655448986</v>
      </c>
      <c r="IV78" s="16">
        <v>4.8484661664018569</v>
      </c>
      <c r="IW78" s="16">
        <v>6.6784709780018803</v>
      </c>
      <c r="IX78" s="16">
        <v>9.1565151183128979</v>
      </c>
      <c r="IY78" s="7"/>
      <c r="KC78" s="9">
        <v>68</v>
      </c>
      <c r="KD78" s="9" t="s">
        <v>195</v>
      </c>
      <c r="KE78" s="16">
        <v>0</v>
      </c>
      <c r="KF78" s="16">
        <v>0</v>
      </c>
      <c r="KG78" s="16">
        <v>0.67098802853222828</v>
      </c>
      <c r="KH78" s="16">
        <v>1.3986371074959942</v>
      </c>
      <c r="KI78" s="16">
        <v>2.8330806228319365</v>
      </c>
      <c r="KJ78" s="16">
        <v>4.0505261063508007</v>
      </c>
      <c r="KK78" s="16">
        <v>3.8967879692400524</v>
      </c>
      <c r="KL78" s="16">
        <v>3.2184777608497344</v>
      </c>
      <c r="KM78" s="7"/>
      <c r="LD78" s="7"/>
      <c r="LW78" s="7"/>
      <c r="MQ78" s="7"/>
    </row>
    <row r="79" spans="3:359" x14ac:dyDescent="0.45">
      <c r="S79" s="9">
        <v>51</v>
      </c>
      <c r="T79" s="9" t="s">
        <v>182</v>
      </c>
      <c r="U79" s="16">
        <v>0</v>
      </c>
      <c r="V79" s="16">
        <v>2.3560000000431516</v>
      </c>
      <c r="W79" s="16">
        <v>6.6660000000508175</v>
      </c>
      <c r="X79" s="16">
        <v>6.6660000000508175</v>
      </c>
      <c r="Y79" s="16">
        <v>6.6660000000508175</v>
      </c>
      <c r="Z79" s="16">
        <v>6.6660000000508175</v>
      </c>
      <c r="AA79" s="16">
        <v>4.3100000000076655</v>
      </c>
      <c r="AB79" s="16">
        <v>0</v>
      </c>
      <c r="AC79" s="16">
        <v>0</v>
      </c>
      <c r="AD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BO79" s="9">
        <v>34</v>
      </c>
      <c r="BP79" s="9" t="s">
        <v>196</v>
      </c>
      <c r="BQ79" s="16">
        <v>0</v>
      </c>
      <c r="BR79" s="16">
        <v>0</v>
      </c>
      <c r="BS79" s="16">
        <v>2.1672329649226107E-4</v>
      </c>
      <c r="BT79" s="16">
        <v>1.5307927204428946E-3</v>
      </c>
      <c r="BU79" s="16">
        <v>5.2668192376132449E-3</v>
      </c>
      <c r="BV79" s="16">
        <v>1.2220459305895198E-2</v>
      </c>
      <c r="BW79" s="16">
        <v>2.3564196281245314E-2</v>
      </c>
      <c r="BX79" s="16">
        <v>4.2135549599601807E-2</v>
      </c>
      <c r="BY79" s="16">
        <v>6.6672511502375673E-2</v>
      </c>
      <c r="BZ79" s="7"/>
      <c r="CU79" s="9">
        <v>35</v>
      </c>
      <c r="CV79" s="9" t="s">
        <v>161</v>
      </c>
      <c r="CW79" s="16">
        <v>0</v>
      </c>
      <c r="CX79" s="16">
        <v>0.15983489791833408</v>
      </c>
      <c r="CY79" s="16">
        <v>0.48131996865879928</v>
      </c>
      <c r="CZ79" s="16">
        <v>1.1019700482880683</v>
      </c>
      <c r="DA79" s="16">
        <v>0.97215282625931154</v>
      </c>
      <c r="DB79" s="16">
        <v>0.65066775551884704</v>
      </c>
      <c r="DC79" s="16">
        <v>3.001767588957744E-2</v>
      </c>
      <c r="DD79" s="16">
        <v>0</v>
      </c>
      <c r="DE79" s="16">
        <v>0</v>
      </c>
      <c r="DF79" s="7"/>
      <c r="DJ79" s="9">
        <v>31</v>
      </c>
      <c r="DK79" s="9" t="s">
        <v>197</v>
      </c>
      <c r="DL79" s="16">
        <v>0</v>
      </c>
      <c r="DM79" s="16">
        <v>0.57768853586016311</v>
      </c>
      <c r="DN79" s="16">
        <v>0.61263273055536172</v>
      </c>
      <c r="DO79" s="16">
        <v>0.63299136792815724</v>
      </c>
      <c r="DP79" s="16">
        <v>0.65681732645201418</v>
      </c>
      <c r="DQ79" s="16">
        <v>0.67557674139354518</v>
      </c>
      <c r="DR79" s="16">
        <v>0.68907533734244464</v>
      </c>
      <c r="DS79" s="16">
        <v>0.69951215155981483</v>
      </c>
      <c r="DT79" s="16">
        <v>0.70613037390745181</v>
      </c>
      <c r="DU79" s="7"/>
      <c r="IO79" s="9">
        <v>34</v>
      </c>
      <c r="IP79" s="9" t="s">
        <v>107</v>
      </c>
      <c r="IQ79" s="16">
        <v>5.5174390744986312E-2</v>
      </c>
      <c r="IR79" s="16">
        <v>0.16840193826305705</v>
      </c>
      <c r="IS79" s="16">
        <v>0.39811800433069594</v>
      </c>
      <c r="IT79" s="16">
        <v>0.76661082111871537</v>
      </c>
      <c r="IU79" s="16">
        <v>1.251439399253413</v>
      </c>
      <c r="IV79" s="16">
        <v>1.0217233331857731</v>
      </c>
      <c r="IW79" s="16">
        <v>0.59805612565276756</v>
      </c>
      <c r="IX79" s="16">
        <v>0</v>
      </c>
      <c r="IY79" s="7"/>
      <c r="KC79" s="9">
        <v>69</v>
      </c>
      <c r="KD79" s="9" t="s">
        <v>198</v>
      </c>
      <c r="KE79" s="16">
        <v>0</v>
      </c>
      <c r="KF79" s="16">
        <v>0</v>
      </c>
      <c r="KG79" s="16">
        <v>7.1644416472722156E-2</v>
      </c>
      <c r="KH79" s="16">
        <v>0.22344232188231905</v>
      </c>
      <c r="KI79" s="16">
        <v>0.41057541275803949</v>
      </c>
      <c r="KJ79" s="16">
        <v>0.45134272835681866</v>
      </c>
      <c r="KK79" s="16">
        <v>0.39246345190154308</v>
      </c>
      <c r="KL79" s="16">
        <v>0.24426188329551252</v>
      </c>
      <c r="KM79" s="7"/>
      <c r="LD79" s="7"/>
      <c r="LW79" s="7"/>
      <c r="MQ79" s="7"/>
    </row>
    <row r="80" spans="3:359" x14ac:dyDescent="0.45">
      <c r="S80" s="9">
        <v>52</v>
      </c>
      <c r="T80" s="9" t="s">
        <v>186</v>
      </c>
      <c r="U80" s="16">
        <v>1.5</v>
      </c>
      <c r="V80" s="16">
        <v>1.3414000000000066</v>
      </c>
      <c r="W80" s="16">
        <v>2.2644499033191248</v>
      </c>
      <c r="X80" s="16">
        <v>2.6602259250441245</v>
      </c>
      <c r="Y80" s="16">
        <v>2.6602259250959865</v>
      </c>
      <c r="Z80" s="16">
        <v>2.6602259250389131</v>
      </c>
      <c r="AA80" s="16">
        <v>2.6577611669368295</v>
      </c>
      <c r="AB80" s="16">
        <v>2.6393346273582079</v>
      </c>
      <c r="AC80" s="16">
        <v>2.6588546039546435</v>
      </c>
      <c r="AD80" s="7"/>
      <c r="AT80" s="7"/>
      <c r="BO80" s="9">
        <v>37</v>
      </c>
      <c r="BP80" s="9" t="s">
        <v>113</v>
      </c>
      <c r="BQ80" s="16">
        <v>0</v>
      </c>
      <c r="BR80" s="16">
        <v>0</v>
      </c>
      <c r="BS80" s="16">
        <v>0</v>
      </c>
      <c r="BT80" s="16">
        <v>0</v>
      </c>
      <c r="BU80" s="16">
        <v>0</v>
      </c>
      <c r="BV80" s="16">
        <v>0</v>
      </c>
      <c r="BW80" s="16">
        <v>0</v>
      </c>
      <c r="BX80" s="16">
        <v>0.10218224530440062</v>
      </c>
      <c r="BY80" s="16">
        <v>0.8650365865559545</v>
      </c>
      <c r="BZ80" s="7"/>
      <c r="CU80" s="9">
        <v>36</v>
      </c>
      <c r="CV80" s="9" t="s">
        <v>165</v>
      </c>
      <c r="CW80" s="16">
        <v>0</v>
      </c>
      <c r="CX80" s="16">
        <v>0</v>
      </c>
      <c r="CY80" s="16">
        <v>0</v>
      </c>
      <c r="CZ80" s="16">
        <v>5.1906210120426025E-2</v>
      </c>
      <c r="DA80" s="16">
        <v>0.15630813891946491</v>
      </c>
      <c r="DB80" s="16">
        <v>0.35391434511351139</v>
      </c>
      <c r="DC80" s="16">
        <v>0.67649473047510655</v>
      </c>
      <c r="DD80" s="16">
        <v>0.6963945213427245</v>
      </c>
      <c r="DE80" s="16">
        <v>0.73116605156162728</v>
      </c>
      <c r="DF80" s="7"/>
      <c r="DJ80" s="9">
        <v>32</v>
      </c>
      <c r="DK80" s="9" t="s">
        <v>191</v>
      </c>
      <c r="DL80" s="16">
        <v>0</v>
      </c>
      <c r="DM80" s="16">
        <v>5.6891998537462474</v>
      </c>
      <c r="DN80" s="16">
        <v>6.0333377325655917</v>
      </c>
      <c r="DO80" s="16">
        <v>6.2338339335007307</v>
      </c>
      <c r="DP80" s="16">
        <v>6.4684770523008819</v>
      </c>
      <c r="DQ80" s="16">
        <v>6.6532237698081769</v>
      </c>
      <c r="DR80" s="16">
        <v>6.7861608203659607</v>
      </c>
      <c r="DS80" s="16">
        <v>6.8889447917160318</v>
      </c>
      <c r="DT80" s="16">
        <v>6.9541224562789665</v>
      </c>
      <c r="DU80" s="7"/>
      <c r="IO80" s="9">
        <v>35</v>
      </c>
      <c r="IP80" s="9" t="s">
        <v>199</v>
      </c>
      <c r="IQ80" s="16">
        <v>1.9584145762802181</v>
      </c>
      <c r="IR80" s="16">
        <v>2.0142145138247161</v>
      </c>
      <c r="IS80" s="16">
        <v>2.0725506666284748</v>
      </c>
      <c r="IT80" s="16">
        <v>2.1331116006641277</v>
      </c>
      <c r="IU80" s="16">
        <v>2.1935104602276643</v>
      </c>
      <c r="IV80" s="16">
        <v>2.2545407965466921</v>
      </c>
      <c r="IW80" s="16">
        <v>2.316113209549266</v>
      </c>
      <c r="IX80" s="16">
        <v>2.3781860369155807</v>
      </c>
      <c r="IY80" s="7"/>
      <c r="KC80" s="9">
        <v>71</v>
      </c>
      <c r="KD80" s="9" t="s">
        <v>200</v>
      </c>
      <c r="KE80" s="16">
        <v>0</v>
      </c>
      <c r="KF80" s="16">
        <v>0</v>
      </c>
      <c r="KG80" s="16">
        <v>5.0563197242373403E-2</v>
      </c>
      <c r="KH80" s="16">
        <v>0.13022771198091476</v>
      </c>
      <c r="KI80" s="16">
        <v>0.25774662732581871</v>
      </c>
      <c r="KJ80" s="16">
        <v>0.32220693290357094</v>
      </c>
      <c r="KK80" s="16">
        <v>0.28750975172145965</v>
      </c>
      <c r="KL80" s="16">
        <v>0.31279310143114158</v>
      </c>
      <c r="KM80" s="7"/>
      <c r="LD80" s="7"/>
      <c r="LW80" s="7"/>
      <c r="MQ80" s="7"/>
    </row>
    <row r="81" spans="19:355" x14ac:dyDescent="0.45">
      <c r="S81" s="9">
        <v>55</v>
      </c>
      <c r="T81" s="9" t="s">
        <v>163</v>
      </c>
      <c r="U81" s="16">
        <v>0</v>
      </c>
      <c r="V81" s="16">
        <v>0</v>
      </c>
      <c r="W81" s="16">
        <v>0</v>
      </c>
      <c r="X81" s="16">
        <v>5.8793811210565254E-2</v>
      </c>
      <c r="Y81" s="16">
        <v>0.3995955093491439</v>
      </c>
      <c r="Z81" s="16">
        <v>0.40039128374987193</v>
      </c>
      <c r="AA81" s="16">
        <v>1.0804855486957341</v>
      </c>
      <c r="AB81" s="16">
        <v>1.3063613767794213</v>
      </c>
      <c r="AC81" s="16">
        <v>3.5145345867030682</v>
      </c>
      <c r="AD81" s="7"/>
      <c r="AT81" s="7"/>
      <c r="BO81" s="9">
        <v>39</v>
      </c>
      <c r="BP81" s="9" t="s">
        <v>135</v>
      </c>
      <c r="BQ81" s="16">
        <v>0</v>
      </c>
      <c r="BR81" s="16">
        <v>0</v>
      </c>
      <c r="BS81" s="16">
        <v>0</v>
      </c>
      <c r="BT81" s="16">
        <v>0</v>
      </c>
      <c r="BU81" s="16">
        <v>0</v>
      </c>
      <c r="BV81" s="16">
        <v>0</v>
      </c>
      <c r="BW81" s="16">
        <v>0</v>
      </c>
      <c r="BX81" s="16">
        <v>8.4704631466110474E-4</v>
      </c>
      <c r="BY81" s="16">
        <v>7.2091593107193987E-3</v>
      </c>
      <c r="BZ81" s="7"/>
      <c r="CU81" s="9">
        <v>38</v>
      </c>
      <c r="CV81" s="9" t="s">
        <v>67</v>
      </c>
      <c r="CW81" s="16">
        <v>0</v>
      </c>
      <c r="CX81" s="16">
        <v>0</v>
      </c>
      <c r="CY81" s="16">
        <v>0</v>
      </c>
      <c r="CZ81" s="16">
        <v>2.387819776367755E-3</v>
      </c>
      <c r="DA81" s="16">
        <v>1.0406071389969898E-2</v>
      </c>
      <c r="DB81" s="16">
        <v>4.2163978828181264E-2</v>
      </c>
      <c r="DC81" s="16">
        <v>9.831266127229997E-2</v>
      </c>
      <c r="DD81" s="16">
        <v>0.17236170952214283</v>
      </c>
      <c r="DE81" s="16">
        <v>0.30366345526312993</v>
      </c>
      <c r="DF81" s="7"/>
      <c r="DJ81" s="9">
        <v>33</v>
      </c>
      <c r="DK81" s="9" t="s">
        <v>194</v>
      </c>
      <c r="DL81" s="16">
        <v>0</v>
      </c>
      <c r="DM81" s="16">
        <v>5.9680227807437856</v>
      </c>
      <c r="DN81" s="16">
        <v>5.9682011146206531</v>
      </c>
      <c r="DO81" s="16">
        <v>5.4306323550816211</v>
      </c>
      <c r="DP81" s="16">
        <v>4.4742961367013825</v>
      </c>
      <c r="DQ81" s="16">
        <v>3.0820392665855567</v>
      </c>
      <c r="DR81" s="16">
        <v>3.9800003490934319</v>
      </c>
      <c r="DS81" s="16">
        <v>5.4822114688661632</v>
      </c>
      <c r="DT81" s="16">
        <v>7.5163839689964487</v>
      </c>
      <c r="DU81" s="7"/>
      <c r="IO81" s="9">
        <v>36</v>
      </c>
      <c r="IP81" s="9" t="s">
        <v>201</v>
      </c>
      <c r="IQ81" s="16">
        <v>17.158956297093312</v>
      </c>
      <c r="IR81" s="16">
        <v>17.64785619667289</v>
      </c>
      <c r="IS81" s="16">
        <v>18.047060432818139</v>
      </c>
      <c r="IT81" s="16">
        <v>17.911846466938048</v>
      </c>
      <c r="IU81" s="16">
        <v>17.094303532589095</v>
      </c>
      <c r="IV81" s="16">
        <v>14.916501771030832</v>
      </c>
      <c r="IW81" s="16">
        <v>10.112031294185265</v>
      </c>
      <c r="IX81" s="16">
        <v>0.34802904254730133</v>
      </c>
      <c r="IY81" s="7"/>
      <c r="KC81" s="9">
        <v>75</v>
      </c>
      <c r="KD81" s="9" t="s">
        <v>202</v>
      </c>
      <c r="KE81" s="16">
        <v>0.17367077600106262</v>
      </c>
      <c r="KF81" s="16">
        <v>0.16193043928775219</v>
      </c>
      <c r="KG81" s="16">
        <v>0.14715455046549028</v>
      </c>
      <c r="KH81" s="16">
        <v>0.13299850800067797</v>
      </c>
      <c r="KI81" s="16">
        <v>0.11743440017154307</v>
      </c>
      <c r="KJ81" s="16">
        <v>0.10228211411845453</v>
      </c>
      <c r="KK81" s="16">
        <v>8.671653181625498E-2</v>
      </c>
      <c r="KL81" s="16">
        <v>7.1142976546862191E-2</v>
      </c>
      <c r="KM81" s="7"/>
      <c r="LD81" s="7"/>
      <c r="LW81" s="7"/>
      <c r="MQ81" s="7"/>
    </row>
    <row r="82" spans="19:355" x14ac:dyDescent="0.45">
      <c r="S82" s="9">
        <v>57</v>
      </c>
      <c r="T82" s="9" t="s">
        <v>69</v>
      </c>
      <c r="U82" s="16">
        <v>0</v>
      </c>
      <c r="V82" s="16">
        <v>0</v>
      </c>
      <c r="W82" s="16">
        <v>0</v>
      </c>
      <c r="X82" s="16">
        <v>0</v>
      </c>
      <c r="Y82" s="16">
        <v>0</v>
      </c>
      <c r="Z82" s="16">
        <v>0</v>
      </c>
      <c r="AA82" s="16">
        <v>1.2038571616296305E-2</v>
      </c>
      <c r="AB82" s="16">
        <v>1.3980008630042035E-2</v>
      </c>
      <c r="AC82" s="16">
        <v>0.25224729921479216</v>
      </c>
      <c r="AD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BO82" s="9">
        <v>43</v>
      </c>
      <c r="BP82" s="9" t="s">
        <v>120</v>
      </c>
      <c r="BQ82" s="16">
        <v>0</v>
      </c>
      <c r="BR82" s="16">
        <v>0</v>
      </c>
      <c r="BS82" s="16">
        <v>0</v>
      </c>
      <c r="BT82" s="16">
        <v>0</v>
      </c>
      <c r="BU82" s="16">
        <v>0</v>
      </c>
      <c r="BV82" s="16">
        <v>0</v>
      </c>
      <c r="BW82" s="16">
        <v>0</v>
      </c>
      <c r="BX82" s="16">
        <v>4.4128420320845317E-2</v>
      </c>
      <c r="BY82" s="16">
        <v>0.27807165090078784</v>
      </c>
      <c r="BZ82" s="7"/>
      <c r="CU82" s="9">
        <v>40</v>
      </c>
      <c r="CV82" s="9" t="s">
        <v>173</v>
      </c>
      <c r="CW82" s="16">
        <v>0</v>
      </c>
      <c r="CX82" s="16">
        <v>0.79752569000194851</v>
      </c>
      <c r="CY82" s="16">
        <v>0.83765742487318295</v>
      </c>
      <c r="CZ82" s="16">
        <v>0.85920551074206308</v>
      </c>
      <c r="DA82" s="16">
        <v>0.87742920703618987</v>
      </c>
      <c r="DB82" s="16">
        <v>0.88129448116090925</v>
      </c>
      <c r="DC82" s="16">
        <v>0.85016456262390672</v>
      </c>
      <c r="DD82" s="16">
        <v>0.80427137171768759</v>
      </c>
      <c r="DE82" s="16">
        <v>0.73773571625088119</v>
      </c>
      <c r="DF82" s="7"/>
      <c r="DJ82" s="9">
        <v>34</v>
      </c>
      <c r="DK82" s="9" t="s">
        <v>107</v>
      </c>
      <c r="DL82" s="16">
        <v>0</v>
      </c>
      <c r="DM82" s="16">
        <v>0.18116582596597003</v>
      </c>
      <c r="DN82" s="16">
        <v>0.55294994340230796</v>
      </c>
      <c r="DO82" s="16">
        <v>1.3072256188537663</v>
      </c>
      <c r="DP82" s="16">
        <v>2.5171765510621937</v>
      </c>
      <c r="DQ82" s="16">
        <v>4.1091174610333816</v>
      </c>
      <c r="DR82" s="16">
        <v>3.3548417855819226</v>
      </c>
      <c r="DS82" s="16">
        <v>1.9637250274075222</v>
      </c>
      <c r="DT82" s="16">
        <v>0</v>
      </c>
      <c r="DU82" s="7"/>
      <c r="IO82" s="9">
        <v>37</v>
      </c>
      <c r="IP82" s="9" t="s">
        <v>203</v>
      </c>
      <c r="IQ82" s="16">
        <v>0</v>
      </c>
      <c r="IR82" s="16">
        <v>0</v>
      </c>
      <c r="IS82" s="16">
        <v>0.11191711097562763</v>
      </c>
      <c r="IT82" s="16">
        <v>0.77774519359405203</v>
      </c>
      <c r="IU82" s="16">
        <v>2.1244822036027977</v>
      </c>
      <c r="IV82" s="16">
        <v>4.8370108234038032</v>
      </c>
      <c r="IW82" s="16">
        <v>10.180957648278509</v>
      </c>
      <c r="IX82" s="16">
        <v>20.488820706918752</v>
      </c>
      <c r="IY82" s="7"/>
      <c r="KC82" s="9">
        <v>77</v>
      </c>
      <c r="KD82" s="9" t="s">
        <v>204</v>
      </c>
      <c r="KE82" s="16">
        <v>0.24730940515887787</v>
      </c>
      <c r="KF82" s="16">
        <v>0.23059101559564876</v>
      </c>
      <c r="KG82" s="16">
        <v>0.20954996102407172</v>
      </c>
      <c r="KH82" s="16">
        <v>0.18939157558934192</v>
      </c>
      <c r="KI82" s="16">
        <v>0.16722808707571127</v>
      </c>
      <c r="KJ82" s="16">
        <v>0.14565103803572291</v>
      </c>
      <c r="KK82" s="16">
        <v>0.12348544985360115</v>
      </c>
      <c r="KL82" s="16">
        <v>0.10130850806429874</v>
      </c>
      <c r="KM82" s="7"/>
      <c r="LD82" s="7"/>
      <c r="LW82" s="7"/>
      <c r="MQ82" s="7"/>
    </row>
    <row r="83" spans="19:355" x14ac:dyDescent="0.45">
      <c r="U83" s="7"/>
      <c r="V83" s="7"/>
      <c r="W83" s="7"/>
      <c r="X83" s="7"/>
      <c r="Y83" s="7"/>
      <c r="Z83" s="7"/>
      <c r="AA83" s="7"/>
      <c r="AB83" s="7"/>
      <c r="AC83" s="7"/>
      <c r="AD83" s="7"/>
      <c r="BO83" s="9">
        <v>45</v>
      </c>
      <c r="BP83" s="9" t="s">
        <v>142</v>
      </c>
      <c r="BQ83" s="16">
        <v>0</v>
      </c>
      <c r="BR83" s="16">
        <v>0</v>
      </c>
      <c r="BS83" s="16">
        <v>0</v>
      </c>
      <c r="BT83" s="16">
        <v>0</v>
      </c>
      <c r="BU83" s="16">
        <v>0</v>
      </c>
      <c r="BV83" s="16">
        <v>0</v>
      </c>
      <c r="BW83" s="16">
        <v>0</v>
      </c>
      <c r="BX83" s="16">
        <v>1.634149822986826E-4</v>
      </c>
      <c r="BY83" s="16">
        <v>3.7230683704394434E-3</v>
      </c>
      <c r="BZ83" s="7"/>
      <c r="CU83" s="9">
        <v>41</v>
      </c>
      <c r="CV83" s="9" t="s">
        <v>177</v>
      </c>
      <c r="CW83" s="16">
        <v>0</v>
      </c>
      <c r="CX83" s="16">
        <v>0.15881738791134248</v>
      </c>
      <c r="CY83" s="16">
        <v>0.1605172466870966</v>
      </c>
      <c r="CZ83" s="16">
        <v>0.1511216819947763</v>
      </c>
      <c r="DA83" s="16">
        <v>0.13255672952519501</v>
      </c>
      <c r="DB83" s="16">
        <v>0.10631854065660146</v>
      </c>
      <c r="DC83" s="16">
        <v>0.11377296458401823</v>
      </c>
      <c r="DD83" s="16">
        <v>0.12948226377259114</v>
      </c>
      <c r="DE83" s="16">
        <v>0.14945458995329333</v>
      </c>
      <c r="DF83" s="7"/>
      <c r="DJ83" s="9">
        <v>35</v>
      </c>
      <c r="DK83" s="9" t="s">
        <v>199</v>
      </c>
      <c r="DL83" s="16">
        <v>0</v>
      </c>
      <c r="DM83" s="16">
        <v>0.46938042121894302</v>
      </c>
      <c r="DN83" s="16">
        <v>0.48275419738760955</v>
      </c>
      <c r="DO83" s="16">
        <v>0.49673583759135548</v>
      </c>
      <c r="DP83" s="16">
        <v>0.5112506992919148</v>
      </c>
      <c r="DQ83" s="16">
        <v>0.52572671600790777</v>
      </c>
      <c r="DR83" s="16">
        <v>0.54035408107938832</v>
      </c>
      <c r="DS83" s="16">
        <v>0.55511136766245106</v>
      </c>
      <c r="DT83" s="16">
        <v>0.56998859039574534</v>
      </c>
      <c r="DU83" s="7"/>
      <c r="IO83" s="9">
        <v>39</v>
      </c>
      <c r="IP83" s="9" t="s">
        <v>205</v>
      </c>
      <c r="IQ83" s="16">
        <v>3.888538138560707</v>
      </c>
      <c r="IR83" s="16">
        <v>3.9993319346747271</v>
      </c>
      <c r="IS83" s="16">
        <v>4.1151615234564289</v>
      </c>
      <c r="IT83" s="16">
        <v>4.2354085357879958</v>
      </c>
      <c r="IU83" s="16">
        <v>4.3553337404831245</v>
      </c>
      <c r="IV83" s="16">
        <v>4.476512776454328</v>
      </c>
      <c r="IW83" s="16">
        <v>4.5987681350201841</v>
      </c>
      <c r="IX83" s="16">
        <v>4.7220170933902459</v>
      </c>
      <c r="IY83" s="7"/>
      <c r="KC83" s="9">
        <v>78</v>
      </c>
      <c r="KD83" s="9" t="s">
        <v>206</v>
      </c>
      <c r="KE83" s="16">
        <v>4.5685397848651318E-2</v>
      </c>
      <c r="KF83" s="16">
        <v>4.1955322846331508E-2</v>
      </c>
      <c r="KG83" s="16">
        <v>3.6318139674525976E-2</v>
      </c>
      <c r="KH83" s="16">
        <v>2.9879273675145198E-2</v>
      </c>
      <c r="KI83" s="16">
        <v>2.2170773070849713E-2</v>
      </c>
      <c r="KJ83" s="16">
        <v>1.9906912278671491E-2</v>
      </c>
      <c r="KK83" s="16">
        <v>1.866298423676863E-2</v>
      </c>
      <c r="KL83" s="16">
        <v>1.8781759587887276E-2</v>
      </c>
      <c r="KM83" s="7"/>
      <c r="LD83" s="7"/>
      <c r="LW83" s="7"/>
      <c r="MQ83" s="7"/>
    </row>
    <row r="84" spans="19:355" x14ac:dyDescent="0.45">
      <c r="AD84" s="7"/>
      <c r="BO84" s="9">
        <v>53</v>
      </c>
      <c r="BP84" s="9" t="s">
        <v>207</v>
      </c>
      <c r="BQ84" s="16">
        <v>0</v>
      </c>
      <c r="BR84" s="16">
        <v>3.7466074930809189E-4</v>
      </c>
      <c r="BS84" s="16">
        <v>1.5681580098217975E-3</v>
      </c>
      <c r="BT84" s="16">
        <v>3.9267358822805878E-3</v>
      </c>
      <c r="BU84" s="16">
        <v>7.9114517574269735E-3</v>
      </c>
      <c r="BV84" s="16">
        <v>1.4486612201506825E-2</v>
      </c>
      <c r="BW84" s="16">
        <v>1.5260215255348118E-2</v>
      </c>
      <c r="BX84" s="16">
        <v>1.5015764824266914E-2</v>
      </c>
      <c r="BY84" s="16">
        <v>7.2471071197348193E-3</v>
      </c>
      <c r="BZ84" s="7"/>
      <c r="CU84" s="9">
        <v>42</v>
      </c>
      <c r="CV84" s="9" t="s">
        <v>98</v>
      </c>
      <c r="CW84" s="16">
        <v>0</v>
      </c>
      <c r="CX84" s="16">
        <v>4.5693762654049662E-3</v>
      </c>
      <c r="CY84" s="16">
        <v>1.5254655385315369E-2</v>
      </c>
      <c r="CZ84" s="16">
        <v>3.8121417427378353E-2</v>
      </c>
      <c r="DA84" s="16">
        <v>7.510601487162985E-2</v>
      </c>
      <c r="DB84" s="16">
        <v>0.12000775948090314</v>
      </c>
      <c r="DC84" s="16">
        <v>9.7140997438924986E-2</v>
      </c>
      <c r="DD84" s="16">
        <v>5.5587023729343092E-2</v>
      </c>
      <c r="DE84" s="16">
        <v>0</v>
      </c>
      <c r="DF84" s="7"/>
      <c r="DJ84" s="9">
        <v>36</v>
      </c>
      <c r="DK84" s="9" t="s">
        <v>201</v>
      </c>
      <c r="DL84" s="16">
        <v>0</v>
      </c>
      <c r="DM84" s="16">
        <v>4.1146457860248997</v>
      </c>
      <c r="DN84" s="16">
        <v>4.2318819323710413</v>
      </c>
      <c r="DO84" s="16">
        <v>4.327609434649057</v>
      </c>
      <c r="DP84" s="16">
        <v>4.2951856924769025</v>
      </c>
      <c r="DQ84" s="16">
        <v>4.0991423241350162</v>
      </c>
      <c r="DR84" s="16">
        <v>3.5769145915245386</v>
      </c>
      <c r="DS84" s="16">
        <v>2.4248227125457218</v>
      </c>
      <c r="DT84" s="16">
        <v>8.3455905390592652E-2</v>
      </c>
      <c r="DU84" s="7"/>
      <c r="IO84" s="9">
        <v>40</v>
      </c>
      <c r="IP84" s="9" t="s">
        <v>208</v>
      </c>
      <c r="IQ84" s="16">
        <v>6.8346343644587479</v>
      </c>
      <c r="IR84" s="16">
        <v>6.5221915988925367</v>
      </c>
      <c r="IS84" s="16">
        <v>5.6275280412170163</v>
      </c>
      <c r="IT84" s="16">
        <v>3.9792288324329039</v>
      </c>
      <c r="IU84" s="16">
        <v>0.49073460121727597</v>
      </c>
      <c r="IV84" s="16">
        <v>1.5155429398304989</v>
      </c>
      <c r="IW84" s="16">
        <v>3.5656673231928795</v>
      </c>
      <c r="IX84" s="16">
        <v>7.6313302139269403</v>
      </c>
      <c r="IY84" s="7"/>
      <c r="KC84" s="9">
        <v>79</v>
      </c>
      <c r="KD84" s="9" t="s">
        <v>209</v>
      </c>
      <c r="KE84" s="16">
        <v>1.0454482561452897E-3</v>
      </c>
      <c r="KF84" s="16">
        <v>5.0723353542269081E-3</v>
      </c>
      <c r="KG84" s="16">
        <v>1.6159876832509239E-2</v>
      </c>
      <c r="KH84" s="16">
        <v>3.3411543482631041E-2</v>
      </c>
      <c r="KI84" s="16">
        <v>5.6396837945747055E-2</v>
      </c>
      <c r="KJ84" s="16">
        <v>4.5309296468037302E-2</v>
      </c>
      <c r="KK84" s="16">
        <v>2.7012181562330415E-2</v>
      </c>
      <c r="KL84" s="16">
        <v>0</v>
      </c>
      <c r="KM84" s="7"/>
      <c r="LD84" s="7"/>
      <c r="LW84" s="7"/>
      <c r="MQ84" s="7"/>
    </row>
    <row r="85" spans="19:355" x14ac:dyDescent="0.45">
      <c r="U85" s="7"/>
      <c r="V85" s="7"/>
      <c r="W85" s="7"/>
      <c r="X85" s="7"/>
      <c r="Y85" s="7"/>
      <c r="Z85" s="7"/>
      <c r="AA85" s="7"/>
      <c r="AB85" s="7"/>
      <c r="AC85" s="7"/>
      <c r="AD85" s="7"/>
      <c r="BO85" s="9">
        <v>55</v>
      </c>
      <c r="BP85" s="9" t="s">
        <v>210</v>
      </c>
      <c r="BQ85" s="16">
        <v>0</v>
      </c>
      <c r="BR85" s="16">
        <v>1.5882118400096542E-3</v>
      </c>
      <c r="BS85" s="16">
        <v>4.387183767388469E-3</v>
      </c>
      <c r="BT85" s="16">
        <v>9.3199286651158061E-3</v>
      </c>
      <c r="BU85" s="16">
        <v>1.642489877098911E-2</v>
      </c>
      <c r="BV85" s="16">
        <v>2.8946283746526125E-2</v>
      </c>
      <c r="BW85" s="16">
        <v>4.0042477619713357E-2</v>
      </c>
      <c r="BX85" s="16">
        <v>3.2541836156978407E-2</v>
      </c>
      <c r="BY85" s="16">
        <v>1.7221479254094615E-2</v>
      </c>
      <c r="BZ85" s="7"/>
      <c r="CU85" s="9">
        <v>43</v>
      </c>
      <c r="CV85" s="9" t="s">
        <v>184</v>
      </c>
      <c r="CW85" s="16">
        <v>0</v>
      </c>
      <c r="CX85" s="16">
        <v>0.19083638249309717</v>
      </c>
      <c r="CY85" s="16">
        <v>0.20238001420950832</v>
      </c>
      <c r="CZ85" s="16">
        <v>0.20910538344835009</v>
      </c>
      <c r="DA85" s="16">
        <v>0.21697616407126616</v>
      </c>
      <c r="DB85" s="16">
        <v>0.22317323855501386</v>
      </c>
      <c r="DC85" s="16">
        <v>0.22763242903521605</v>
      </c>
      <c r="DD85" s="16">
        <v>0.23108017595481864</v>
      </c>
      <c r="DE85" s="16">
        <v>0.23326647104798709</v>
      </c>
      <c r="DF85" s="7"/>
      <c r="DJ85" s="9">
        <v>37</v>
      </c>
      <c r="DK85" s="9" t="s">
        <v>203</v>
      </c>
      <c r="DL85" s="16">
        <v>0</v>
      </c>
      <c r="DM85" s="16">
        <v>0</v>
      </c>
      <c r="DN85" s="16">
        <v>0</v>
      </c>
      <c r="DO85" s="16">
        <v>2.9516144385053504E-2</v>
      </c>
      <c r="DP85" s="16">
        <v>0.20511644045120664</v>
      </c>
      <c r="DQ85" s="16">
        <v>0.56029433674956564</v>
      </c>
      <c r="DR85" s="16">
        <v>1.2756754406101873</v>
      </c>
      <c r="DS85" s="16">
        <v>2.6850462213069832</v>
      </c>
      <c r="DT85" s="16">
        <v>5.4035614839681241</v>
      </c>
      <c r="DU85" s="7"/>
      <c r="IO85" s="9">
        <v>41</v>
      </c>
      <c r="IP85" s="9" t="s">
        <v>114</v>
      </c>
      <c r="IQ85" s="16">
        <v>6.196436548434274E-2</v>
      </c>
      <c r="IR85" s="16">
        <v>0.18659683737007099</v>
      </c>
      <c r="IS85" s="16">
        <v>0.43727725549511792</v>
      </c>
      <c r="IT85" s="16">
        <v>0.87952075077309377</v>
      </c>
      <c r="IU85" s="16">
        <v>1.7690303836278483</v>
      </c>
      <c r="IV85" s="16">
        <v>1.52873039659731</v>
      </c>
      <c r="IW85" s="16">
        <v>1.0245225358350065</v>
      </c>
      <c r="IX85" s="16">
        <v>1.0380431094523915E-2</v>
      </c>
      <c r="IY85" s="7"/>
      <c r="KC85" s="9">
        <v>81</v>
      </c>
      <c r="KD85" s="9" t="s">
        <v>211</v>
      </c>
      <c r="KE85" s="16">
        <v>1.3359639701493651</v>
      </c>
      <c r="KF85" s="16">
        <v>4.0230647037820182</v>
      </c>
      <c r="KG85" s="16">
        <v>4.0230647037820795</v>
      </c>
      <c r="KH85" s="16">
        <v>4.0230647037820795</v>
      </c>
      <c r="KI85" s="16">
        <v>4.0230647037820795</v>
      </c>
      <c r="KJ85" s="16">
        <v>4.0230647037820795</v>
      </c>
      <c r="KK85" s="16">
        <v>2.6871007336327124</v>
      </c>
      <c r="KL85" s="16">
        <v>0</v>
      </c>
      <c r="KM85" s="7"/>
      <c r="LD85" s="7"/>
      <c r="LW85" s="7"/>
      <c r="MQ85" s="7"/>
    </row>
    <row r="86" spans="19:355" x14ac:dyDescent="0.45">
      <c r="BO86" s="9">
        <v>56</v>
      </c>
      <c r="BP86" s="9" t="s">
        <v>212</v>
      </c>
      <c r="BQ86" s="16">
        <v>0</v>
      </c>
      <c r="BR86" s="16">
        <v>0</v>
      </c>
      <c r="BS86" s="16">
        <v>0</v>
      </c>
      <c r="BT86" s="16">
        <v>1.6058352568563254E-3</v>
      </c>
      <c r="BU86" s="16">
        <v>4.4132422495002793E-3</v>
      </c>
      <c r="BV86" s="16">
        <v>9.3646643227465812E-3</v>
      </c>
      <c r="BW86" s="16">
        <v>1.6503738285096835E-2</v>
      </c>
      <c r="BX86" s="16">
        <v>2.9085225908471735E-2</v>
      </c>
      <c r="BY86" s="16">
        <v>5.1258105983749656E-2</v>
      </c>
      <c r="BZ86" s="7"/>
      <c r="CU86" s="9">
        <v>44</v>
      </c>
      <c r="CV86" s="9" t="s">
        <v>188</v>
      </c>
      <c r="CW86" s="16">
        <v>0</v>
      </c>
      <c r="CX86" s="16">
        <v>1.9358472877846788</v>
      </c>
      <c r="CY86" s="16">
        <v>2.0529460708231717</v>
      </c>
      <c r="CZ86" s="16">
        <v>2.1211683229446057</v>
      </c>
      <c r="DA86" s="16">
        <v>2.201009646294747</v>
      </c>
      <c r="DB86" s="16">
        <v>2.2638728680495683</v>
      </c>
      <c r="DC86" s="16">
        <v>2.3091069669358726</v>
      </c>
      <c r="DD86" s="16">
        <v>2.3440809663172621</v>
      </c>
      <c r="DE86" s="16">
        <v>2.3662587783843194</v>
      </c>
      <c r="DF86" s="7"/>
      <c r="DJ86" s="9">
        <v>38</v>
      </c>
      <c r="DK86" s="9" t="s">
        <v>213</v>
      </c>
      <c r="DL86" s="16">
        <v>0</v>
      </c>
      <c r="DM86" s="16">
        <v>3.0663211860820825</v>
      </c>
      <c r="DN86" s="16">
        <v>3.153688045350318</v>
      </c>
      <c r="DO86" s="16">
        <v>3.2450258976229378</v>
      </c>
      <c r="DP86" s="16">
        <v>3.3398471256363989</v>
      </c>
      <c r="DQ86" s="16">
        <v>3.4344145910433741</v>
      </c>
      <c r="DR86" s="16">
        <v>3.5299707697581888</v>
      </c>
      <c r="DS86" s="16">
        <v>3.6263756866511798</v>
      </c>
      <c r="DT86" s="16">
        <v>3.7235641103586796</v>
      </c>
      <c r="DU86" s="7"/>
      <c r="IO86" s="9">
        <v>42</v>
      </c>
      <c r="IP86" s="9" t="s">
        <v>214</v>
      </c>
      <c r="IQ86" s="16">
        <v>4.4600688234808281</v>
      </c>
      <c r="IR86" s="16">
        <v>4.5772537622781293</v>
      </c>
      <c r="IS86" s="16">
        <v>4.6453013705032165</v>
      </c>
      <c r="IT86" s="16">
        <v>4.7212940864720574</v>
      </c>
      <c r="IU86" s="16">
        <v>4.7650883290614372</v>
      </c>
      <c r="IV86" s="16">
        <v>4.8051445418000007</v>
      </c>
      <c r="IW86" s="16">
        <v>4.8261101579811276</v>
      </c>
      <c r="IX86" s="16">
        <v>4.8318372341207203</v>
      </c>
      <c r="IY86" s="7"/>
      <c r="KC86" s="9">
        <v>82</v>
      </c>
      <c r="KD86" s="9" t="s">
        <v>215</v>
      </c>
      <c r="KE86" s="16">
        <v>1.9814423442347798E-2</v>
      </c>
      <c r="KF86" s="16">
        <v>3.8812640789277902E-2</v>
      </c>
      <c r="KG86" s="16">
        <v>1.4140300541610136</v>
      </c>
      <c r="KH86" s="16">
        <v>1.6133375954715587</v>
      </c>
      <c r="KI86" s="16">
        <v>1.6133375954715587</v>
      </c>
      <c r="KJ86" s="16">
        <v>1.5935231720292116</v>
      </c>
      <c r="KK86" s="16">
        <v>1.5745249546822819</v>
      </c>
      <c r="KL86" s="16">
        <v>0.19930754131054523</v>
      </c>
      <c r="KM86" s="7"/>
      <c r="LD86" s="7"/>
      <c r="LW86" s="7"/>
      <c r="MQ86" s="7"/>
    </row>
    <row r="87" spans="19:355" x14ac:dyDescent="0.45">
      <c r="BO87" s="9">
        <v>57</v>
      </c>
      <c r="BP87" s="9" t="s">
        <v>216</v>
      </c>
      <c r="BQ87" s="16">
        <v>0</v>
      </c>
      <c r="BR87" s="16">
        <v>0</v>
      </c>
      <c r="BS87" s="16">
        <v>0</v>
      </c>
      <c r="BT87" s="16">
        <v>1.6058352568389543E-3</v>
      </c>
      <c r="BU87" s="16">
        <v>4.4132422494723269E-3</v>
      </c>
      <c r="BV87" s="16">
        <v>9.3646643226799296E-3</v>
      </c>
      <c r="BW87" s="16">
        <v>1.6503738285063716E-2</v>
      </c>
      <c r="BX87" s="16">
        <v>2.9085225908378493E-2</v>
      </c>
      <c r="BY87" s="16">
        <v>4.3068125176940433E-2</v>
      </c>
      <c r="BZ87" s="7"/>
      <c r="CU87" s="9">
        <v>46</v>
      </c>
      <c r="CV87" s="9" t="s">
        <v>191</v>
      </c>
      <c r="CW87" s="16">
        <v>0</v>
      </c>
      <c r="CX87" s="16">
        <v>0.23054104784046123</v>
      </c>
      <c r="CY87" s="16">
        <v>0.24448640205971239</v>
      </c>
      <c r="CZ87" s="16">
        <v>0.25261102510686761</v>
      </c>
      <c r="DA87" s="16">
        <v>0.26211936931473018</v>
      </c>
      <c r="DB87" s="16">
        <v>0.26960578268288959</v>
      </c>
      <c r="DC87" s="16">
        <v>0.27499273475352798</v>
      </c>
      <c r="DD87" s="16">
        <v>0.27915780630408077</v>
      </c>
      <c r="DE87" s="16">
        <v>0.28179897333466747</v>
      </c>
      <c r="DF87" s="7"/>
      <c r="DJ87" s="9">
        <v>39</v>
      </c>
      <c r="DK87" s="9" t="s">
        <v>205</v>
      </c>
      <c r="DL87" s="16">
        <v>0</v>
      </c>
      <c r="DM87" s="16">
        <v>4.1399150806704412</v>
      </c>
      <c r="DN87" s="16">
        <v>4.2578712099491236</v>
      </c>
      <c r="DO87" s="16">
        <v>4.3811886738129893</v>
      </c>
      <c r="DP87" s="16">
        <v>4.5092091282918769</v>
      </c>
      <c r="DQ87" s="16">
        <v>4.6368869716815349</v>
      </c>
      <c r="DR87" s="16">
        <v>4.7658997010420823</v>
      </c>
      <c r="DS87" s="16">
        <v>4.8960583325340936</v>
      </c>
      <c r="DT87" s="16">
        <v>5.0272747957014019</v>
      </c>
      <c r="DU87" s="7"/>
      <c r="IO87" s="9">
        <v>44</v>
      </c>
      <c r="IP87" s="9" t="s">
        <v>217</v>
      </c>
      <c r="IQ87" s="16">
        <v>1.7207452365279345</v>
      </c>
      <c r="IR87" s="16">
        <v>1.7659565176110077</v>
      </c>
      <c r="IS87" s="16">
        <v>1.7922100581604192</v>
      </c>
      <c r="IT87" s="16">
        <v>1.8215289115659528</v>
      </c>
      <c r="IU87" s="16">
        <v>1.8384252280367488</v>
      </c>
      <c r="IV87" s="16">
        <v>1.8538793701119551</v>
      </c>
      <c r="IW87" s="16">
        <v>1.861968143088909</v>
      </c>
      <c r="IX87" s="16">
        <v>1.8641777141463232</v>
      </c>
      <c r="IY87" s="7"/>
      <c r="KC87" s="9">
        <v>91</v>
      </c>
      <c r="KD87" s="9" t="s">
        <v>218</v>
      </c>
      <c r="KE87" s="16">
        <v>0.266671667069313</v>
      </c>
      <c r="KF87" s="16">
        <v>0.80304364133858275</v>
      </c>
      <c r="KG87" s="16">
        <v>1.8818792669475028</v>
      </c>
      <c r="KH87" s="16">
        <v>3.7851313896249752</v>
      </c>
      <c r="KI87" s="16">
        <v>6.6943802299250965</v>
      </c>
      <c r="KJ87" s="16">
        <v>6.106192996704932</v>
      </c>
      <c r="KK87" s="16">
        <v>4.4148002653975684</v>
      </c>
      <c r="KL87" s="16">
        <v>0.99053356867081566</v>
      </c>
      <c r="KM87" s="7"/>
      <c r="LD87" s="7"/>
      <c r="LW87" s="7"/>
      <c r="MQ87" s="7"/>
    </row>
    <row r="88" spans="19:355" x14ac:dyDescent="0.45">
      <c r="BO88" s="9">
        <v>58</v>
      </c>
      <c r="BP88" s="9" t="s">
        <v>219</v>
      </c>
      <c r="BQ88" s="16">
        <v>0</v>
      </c>
      <c r="BR88" s="16">
        <v>3.8117084159694213E-3</v>
      </c>
      <c r="BS88" s="16">
        <v>1.0529241041599066E-2</v>
      </c>
      <c r="BT88" s="16">
        <v>2.2367828795925967E-2</v>
      </c>
      <c r="BU88" s="16">
        <v>3.9419757049969653E-2</v>
      </c>
      <c r="BV88" s="16">
        <v>6.7966391438182103E-2</v>
      </c>
      <c r="BW88" s="16">
        <v>0.10323524606046532</v>
      </c>
      <c r="BX88" s="16">
        <v>9.6927022427794593E-2</v>
      </c>
      <c r="BY88" s="16">
        <v>6.1662855413965441E-2</v>
      </c>
      <c r="BZ88" s="7"/>
      <c r="CU88" s="9">
        <v>47</v>
      </c>
      <c r="CV88" s="9" t="s">
        <v>194</v>
      </c>
      <c r="CW88" s="16">
        <v>0</v>
      </c>
      <c r="CX88" s="16">
        <v>1.7135386310342668</v>
      </c>
      <c r="CY88" s="16">
        <v>1.7135898342549098</v>
      </c>
      <c r="CZ88" s="16">
        <v>1.5592430983008447</v>
      </c>
      <c r="DA88" s="16">
        <v>1.284659854460154</v>
      </c>
      <c r="DB88" s="16">
        <v>0.88491507818954496</v>
      </c>
      <c r="DC88" s="16">
        <v>1.142737653701033</v>
      </c>
      <c r="DD88" s="16">
        <v>1.5740524928476438</v>
      </c>
      <c r="DE88" s="16">
        <v>2.158104077303292</v>
      </c>
      <c r="DF88" s="7"/>
      <c r="DJ88" s="9">
        <v>40</v>
      </c>
      <c r="DK88" s="9" t="s">
        <v>208</v>
      </c>
      <c r="DL88" s="16">
        <v>0</v>
      </c>
      <c r="DM88" s="16">
        <v>3.0911310495074118</v>
      </c>
      <c r="DN88" s="16">
        <v>2.9498211443487645</v>
      </c>
      <c r="DO88" s="16">
        <v>2.5451876036907963</v>
      </c>
      <c r="DP88" s="16">
        <v>1.7997038526292211</v>
      </c>
      <c r="DQ88" s="16">
        <v>0.2219467614505648</v>
      </c>
      <c r="DR88" s="16">
        <v>0.68544147182667814</v>
      </c>
      <c r="DS88" s="16">
        <v>1.6126605151332534</v>
      </c>
      <c r="DT88" s="16">
        <v>3.4514562909147943</v>
      </c>
      <c r="DU88" s="7"/>
      <c r="IO88" s="9">
        <v>45</v>
      </c>
      <c r="IP88" s="9" t="s">
        <v>220</v>
      </c>
      <c r="IQ88" s="16">
        <v>1.1360196912328584</v>
      </c>
      <c r="IR88" s="16">
        <v>1.0840869739673484</v>
      </c>
      <c r="IS88" s="16">
        <v>0.93538034763632671</v>
      </c>
      <c r="IT88" s="16">
        <v>0.66140806786254469</v>
      </c>
      <c r="IU88" s="16">
        <v>8.1567519261045079E-2</v>
      </c>
      <c r="IV88" s="16">
        <v>0</v>
      </c>
      <c r="IW88" s="16">
        <v>6.5730546048756357E-3</v>
      </c>
      <c r="IX88" s="16">
        <v>0.2588622821939382</v>
      </c>
      <c r="IY88" s="7"/>
      <c r="KC88" s="9">
        <v>92</v>
      </c>
      <c r="KD88" s="9" t="s">
        <v>221</v>
      </c>
      <c r="KE88" s="16">
        <v>2.1454713883066372</v>
      </c>
      <c r="KF88" s="16">
        <v>2.1615442952636634</v>
      </c>
      <c r="KG88" s="16">
        <v>2.1765087208711349</v>
      </c>
      <c r="KH88" s="16">
        <v>2.1903646651291058</v>
      </c>
      <c r="KI88" s="16">
        <v>2.2031121280375419</v>
      </c>
      <c r="KJ88" s="16">
        <v>2.2147511095964449</v>
      </c>
      <c r="KK88" s="16">
        <v>2.2252816098058168</v>
      </c>
      <c r="KL88" s="16">
        <v>2.2347036286655633</v>
      </c>
      <c r="KM88" s="7"/>
      <c r="LD88" s="7"/>
      <c r="LW88" s="7"/>
      <c r="MQ88" s="7"/>
    </row>
    <row r="89" spans="19:355" x14ac:dyDescent="0.45">
      <c r="BO89" s="9">
        <v>59</v>
      </c>
      <c r="BP89" s="9" t="s">
        <v>222</v>
      </c>
      <c r="BQ89" s="16">
        <v>0</v>
      </c>
      <c r="BR89" s="16">
        <v>3.8117084160208194E-3</v>
      </c>
      <c r="BS89" s="16">
        <v>1.0529241041834059E-2</v>
      </c>
      <c r="BT89" s="16">
        <v>2.2367828796401128E-2</v>
      </c>
      <c r="BU89" s="16">
        <v>3.622887277392884E-2</v>
      </c>
      <c r="BV89" s="16">
        <v>2.9515187436722302E-2</v>
      </c>
      <c r="BW89" s="16">
        <v>1.7676599682160073E-2</v>
      </c>
      <c r="BX89" s="16">
        <v>0</v>
      </c>
      <c r="BY89" s="16">
        <v>0</v>
      </c>
      <c r="BZ89" s="7"/>
      <c r="CU89" s="9">
        <v>48</v>
      </c>
      <c r="CV89" s="9" t="s">
        <v>107</v>
      </c>
      <c r="CW89" s="16">
        <v>0</v>
      </c>
      <c r="CX89" s="16">
        <v>8.3973569441888093E-2</v>
      </c>
      <c r="CY89" s="16">
        <v>0.25630209352454686</v>
      </c>
      <c r="CZ89" s="16">
        <v>0.60592223006590307</v>
      </c>
      <c r="DA89" s="16">
        <v>1.1667559197826765</v>
      </c>
      <c r="DB89" s="16">
        <v>1.9046487306263635</v>
      </c>
      <c r="DC89" s="16">
        <v>1.5550285940850066</v>
      </c>
      <c r="DD89" s="16">
        <v>0.91022133492634527</v>
      </c>
      <c r="DE89" s="16">
        <v>0</v>
      </c>
      <c r="DF89" s="7"/>
      <c r="DJ89" s="9">
        <v>41</v>
      </c>
      <c r="DK89" s="9" t="s">
        <v>114</v>
      </c>
      <c r="DL89" s="16">
        <v>0</v>
      </c>
      <c r="DM89" s="16">
        <v>0.1120996172715357</v>
      </c>
      <c r="DN89" s="16">
        <v>0.33757198818649042</v>
      </c>
      <c r="DO89" s="16">
        <v>0.79107746201219986</v>
      </c>
      <c r="DP89" s="16">
        <v>1.5911393390924076</v>
      </c>
      <c r="DQ89" s="16">
        <v>3.2003495460065392</v>
      </c>
      <c r="DR89" s="16">
        <v>2.7656232905866407</v>
      </c>
      <c r="DS89" s="16">
        <v>1.8534617962349247</v>
      </c>
      <c r="DT89" s="16">
        <v>1.8779218405838592E-2</v>
      </c>
      <c r="DU89" s="7"/>
      <c r="IO89" s="9">
        <v>46</v>
      </c>
      <c r="IP89" s="9" t="s">
        <v>121</v>
      </c>
      <c r="IQ89" s="16">
        <v>1.0299415534460593E-2</v>
      </c>
      <c r="IR89" s="16">
        <v>3.1015218996725314E-2</v>
      </c>
      <c r="IS89" s="16">
        <v>7.268209918535172E-2</v>
      </c>
      <c r="IT89" s="16">
        <v>0.14618966259881236</v>
      </c>
      <c r="IU89" s="16">
        <v>0.29403962860564303</v>
      </c>
      <c r="IV89" s="16">
        <v>0.3170746777649871</v>
      </c>
      <c r="IW89" s="16">
        <v>0.31681486177834134</v>
      </c>
      <c r="IX89" s="16">
        <v>0.25412046460017002</v>
      </c>
      <c r="IY89" s="7"/>
      <c r="KC89" s="9">
        <v>98</v>
      </c>
      <c r="KD89" s="9" t="s">
        <v>223</v>
      </c>
      <c r="KE89" s="16">
        <v>0</v>
      </c>
      <c r="KF89" s="16">
        <v>0</v>
      </c>
      <c r="KG89" s="16">
        <v>15.866726499623113</v>
      </c>
      <c r="KH89" s="16">
        <v>15.890085703834453</v>
      </c>
      <c r="KI89" s="16">
        <v>52.980391757671711</v>
      </c>
      <c r="KJ89" s="16">
        <v>77.536118839567379</v>
      </c>
      <c r="KK89" s="16">
        <v>77.451018740295339</v>
      </c>
      <c r="KL89" s="16">
        <v>0.38143719969228262</v>
      </c>
      <c r="KM89" s="7"/>
      <c r="LD89" s="7"/>
      <c r="LW89" s="7"/>
      <c r="MQ89" s="7"/>
    </row>
    <row r="90" spans="19:355" x14ac:dyDescent="0.45">
      <c r="BO90" s="9">
        <v>60</v>
      </c>
      <c r="BP90" s="9" t="s">
        <v>224</v>
      </c>
      <c r="BQ90" s="16">
        <v>0</v>
      </c>
      <c r="BR90" s="16">
        <v>3.8117084160764749E-3</v>
      </c>
      <c r="BS90" s="16">
        <v>1.0529241041921196E-2</v>
      </c>
      <c r="BT90" s="16">
        <v>2.2367828796775992E-2</v>
      </c>
      <c r="BU90" s="16">
        <v>3.9419757050842268E-2</v>
      </c>
      <c r="BV90" s="16">
        <v>6.9094908600396021E-2</v>
      </c>
      <c r="BW90" s="16">
        <v>6.2784704750100256E-2</v>
      </c>
      <c r="BX90" s="16">
        <v>4.1921068079982714E-2</v>
      </c>
      <c r="BY90" s="16">
        <v>5.528383904591639E-3</v>
      </c>
      <c r="BZ90" s="7"/>
      <c r="CU90" s="9">
        <v>49</v>
      </c>
      <c r="CV90" s="9" t="s">
        <v>199</v>
      </c>
      <c r="CW90" s="16">
        <v>0</v>
      </c>
      <c r="CX90" s="16">
        <v>0.42528463246276293</v>
      </c>
      <c r="CY90" s="16">
        <v>0.43740201364317166</v>
      </c>
      <c r="CZ90" s="16">
        <v>0.45007015327250427</v>
      </c>
      <c r="DA90" s="16">
        <v>0.46322142108111808</v>
      </c>
      <c r="DB90" s="16">
        <v>0.47633749318441998</v>
      </c>
      <c r="DC90" s="16">
        <v>0.4895906952719043</v>
      </c>
      <c r="DD90" s="16">
        <v>0.50296161343744528</v>
      </c>
      <c r="DE90" s="16">
        <v>0.51644120039116792</v>
      </c>
      <c r="DF90" s="7"/>
      <c r="DJ90" s="9">
        <v>42</v>
      </c>
      <c r="DK90" s="9" t="s">
        <v>214</v>
      </c>
      <c r="DL90" s="16">
        <v>0</v>
      </c>
      <c r="DM90" s="16">
        <v>2.0171767092572161</v>
      </c>
      <c r="DN90" s="16">
        <v>2.0701765033350967</v>
      </c>
      <c r="DO90" s="16">
        <v>2.1009527213408901</v>
      </c>
      <c r="DP90" s="16">
        <v>2.1353223113163917</v>
      </c>
      <c r="DQ90" s="16">
        <v>2.1551293433706435</v>
      </c>
      <c r="DR90" s="16">
        <v>2.173245758743406</v>
      </c>
      <c r="DS90" s="16">
        <v>2.1827279784870002</v>
      </c>
      <c r="DT90" s="16">
        <v>2.1853181906694013</v>
      </c>
      <c r="DU90" s="7"/>
      <c r="IO90" s="9">
        <v>47</v>
      </c>
      <c r="IP90" s="9" t="s">
        <v>128</v>
      </c>
      <c r="IQ90" s="16">
        <v>2.6315507085968814</v>
      </c>
      <c r="IR90" s="16">
        <v>2.6963278118354905</v>
      </c>
      <c r="IS90" s="16">
        <v>2.7156434501356626</v>
      </c>
      <c r="IT90" s="16">
        <v>2.7383817760051179</v>
      </c>
      <c r="IU90" s="16">
        <v>2.7355707671985519</v>
      </c>
      <c r="IV90" s="16">
        <v>2.6900296836220368</v>
      </c>
      <c r="IW90" s="16">
        <v>2.621623766266175</v>
      </c>
      <c r="IX90" s="16">
        <v>2.5229454803747293</v>
      </c>
      <c r="IY90" s="7"/>
      <c r="KC90" s="9">
        <v>101</v>
      </c>
      <c r="KD90" s="9" t="s">
        <v>66</v>
      </c>
      <c r="KE90" s="16">
        <v>0</v>
      </c>
      <c r="KF90" s="16">
        <v>0</v>
      </c>
      <c r="KG90" s="16">
        <v>4.5256973566824961</v>
      </c>
      <c r="KH90" s="16">
        <v>9.4638210210239411</v>
      </c>
      <c r="KI90" s="16">
        <v>46.390829967970042</v>
      </c>
      <c r="KJ90" s="16">
        <v>130.83047371396097</v>
      </c>
      <c r="KK90" s="16">
        <v>164.19064492028411</v>
      </c>
      <c r="KL90" s="16">
        <v>187.41732396994317</v>
      </c>
      <c r="KM90" s="7"/>
      <c r="LD90" s="7"/>
      <c r="LW90" s="7"/>
      <c r="MQ90" s="7"/>
    </row>
    <row r="91" spans="19:355" x14ac:dyDescent="0.45">
      <c r="BO91" s="9">
        <v>61</v>
      </c>
      <c r="BP91" s="9" t="s">
        <v>225</v>
      </c>
      <c r="BQ91" s="16">
        <v>0</v>
      </c>
      <c r="BR91" s="16">
        <v>0</v>
      </c>
      <c r="BS91" s="16">
        <v>0</v>
      </c>
      <c r="BT91" s="16">
        <v>3.8293318327825418E-3</v>
      </c>
      <c r="BU91" s="16">
        <v>1.0555299523621225E-2</v>
      </c>
      <c r="BV91" s="16">
        <v>2.2412564453104807E-2</v>
      </c>
      <c r="BW91" s="16">
        <v>3.9498596562863995E-2</v>
      </c>
      <c r="BX91" s="16">
        <v>6.9610023150409053E-2</v>
      </c>
      <c r="BY91" s="16">
        <v>0.12267664536757676</v>
      </c>
      <c r="BZ91" s="7"/>
      <c r="CU91" s="9">
        <v>50</v>
      </c>
      <c r="CV91" s="9" t="s">
        <v>201</v>
      </c>
      <c r="CW91" s="16">
        <v>0</v>
      </c>
      <c r="CX91" s="16">
        <v>3.7419401042178295</v>
      </c>
      <c r="CY91" s="16">
        <v>3.8485569700405358</v>
      </c>
      <c r="CZ91" s="16">
        <v>3.9356134503498055</v>
      </c>
      <c r="DA91" s="16">
        <v>3.9061266591477786</v>
      </c>
      <c r="DB91" s="16">
        <v>3.7278409499244005</v>
      </c>
      <c r="DC91" s="16">
        <v>3.2529167406942854</v>
      </c>
      <c r="DD91" s="16">
        <v>2.2051816427335562</v>
      </c>
      <c r="DE91" s="16">
        <v>7.5896447848689264E-2</v>
      </c>
      <c r="DF91" s="7"/>
      <c r="DJ91" s="9">
        <v>43</v>
      </c>
      <c r="DK91" s="9" t="s">
        <v>226</v>
      </c>
      <c r="DL91" s="16">
        <v>0</v>
      </c>
      <c r="DM91" s="16">
        <v>1.8283024436936182</v>
      </c>
      <c r="DN91" s="16">
        <v>1.8763397091365372</v>
      </c>
      <c r="DO91" s="16">
        <v>1.9042342581512548</v>
      </c>
      <c r="DP91" s="16">
        <v>1.9353857210114651</v>
      </c>
      <c r="DQ91" s="16">
        <v>1.9533381616384422</v>
      </c>
      <c r="DR91" s="16">
        <v>1.9697582830610842</v>
      </c>
      <c r="DS91" s="16">
        <v>1.9783526543173422</v>
      </c>
      <c r="DT91" s="16">
        <v>1.9807003372155605</v>
      </c>
      <c r="DU91" s="7"/>
      <c r="IO91" s="9">
        <v>48</v>
      </c>
      <c r="IP91" s="9" t="s">
        <v>227</v>
      </c>
      <c r="IQ91" s="16">
        <v>1.2386126653774758</v>
      </c>
      <c r="IR91" s="16">
        <v>1.0998494107597949</v>
      </c>
      <c r="IS91" s="16">
        <v>0.8963052977614927</v>
      </c>
      <c r="IT91" s="16">
        <v>0.57486886969232731</v>
      </c>
      <c r="IU91" s="16">
        <v>1.053055443560931E-3</v>
      </c>
      <c r="IV91" s="16">
        <v>0</v>
      </c>
      <c r="IW91" s="16">
        <v>0</v>
      </c>
      <c r="IX91" s="16">
        <v>0</v>
      </c>
      <c r="IY91" s="7"/>
      <c r="KC91" s="9">
        <v>102</v>
      </c>
      <c r="KD91" s="9" t="s">
        <v>41</v>
      </c>
      <c r="KE91" s="16">
        <v>0</v>
      </c>
      <c r="KF91" s="16">
        <v>0.41338924376577529</v>
      </c>
      <c r="KG91" s="16">
        <v>2.3166223855582304</v>
      </c>
      <c r="KH91" s="16">
        <v>4.7535155212279427</v>
      </c>
      <c r="KI91" s="16">
        <v>5.7820786413888321</v>
      </c>
      <c r="KJ91" s="16">
        <v>6.5169158410166919</v>
      </c>
      <c r="KK91" s="16">
        <v>6.296849540843656</v>
      </c>
      <c r="KL91" s="16">
        <v>3.6514266077282143</v>
      </c>
      <c r="KM91" s="7"/>
      <c r="LD91" s="7"/>
      <c r="LW91" s="7"/>
      <c r="MQ91" s="7"/>
    </row>
    <row r="92" spans="19:355" x14ac:dyDescent="0.45">
      <c r="BO92" s="9">
        <v>62</v>
      </c>
      <c r="BP92" s="9" t="s">
        <v>228</v>
      </c>
      <c r="BQ92" s="16">
        <v>0</v>
      </c>
      <c r="BR92" s="16">
        <v>0</v>
      </c>
      <c r="BS92" s="16">
        <v>0</v>
      </c>
      <c r="BT92" s="16">
        <v>3.829331832842257E-3</v>
      </c>
      <c r="BU92" s="16">
        <v>1.0555299523833396E-2</v>
      </c>
      <c r="BV92" s="16">
        <v>2.2412564453855935E-2</v>
      </c>
      <c r="BW92" s="16">
        <v>3.9498596563986542E-2</v>
      </c>
      <c r="BX92" s="16">
        <v>6.9610023151802564E-2</v>
      </c>
      <c r="BY92" s="16">
        <v>0.10098696313750676</v>
      </c>
      <c r="BZ92" s="7"/>
      <c r="CU92" s="9">
        <v>51</v>
      </c>
      <c r="CV92" s="9" t="s">
        <v>203</v>
      </c>
      <c r="CW92" s="16">
        <v>0</v>
      </c>
      <c r="CX92" s="16">
        <v>0</v>
      </c>
      <c r="CY92" s="16">
        <v>0</v>
      </c>
      <c r="CZ92" s="16">
        <v>2.3728149177157598E-2</v>
      </c>
      <c r="DA92" s="16">
        <v>0.16489394530060564</v>
      </c>
      <c r="DB92" s="16">
        <v>0.45042290863174211</v>
      </c>
      <c r="DC92" s="16">
        <v>1.0255207035700333</v>
      </c>
      <c r="DD92" s="16">
        <v>2.1585196377816094</v>
      </c>
      <c r="DE92" s="16">
        <v>4.3439451747791802</v>
      </c>
      <c r="DF92" s="7"/>
      <c r="DJ92" s="9">
        <v>44</v>
      </c>
      <c r="DK92" s="9" t="s">
        <v>217</v>
      </c>
      <c r="DL92" s="16">
        <v>0</v>
      </c>
      <c r="DM92" s="16">
        <v>2.9435690574086228</v>
      </c>
      <c r="DN92" s="16">
        <v>3.0209091105535437</v>
      </c>
      <c r="DO92" s="16">
        <v>3.0658193668588876</v>
      </c>
      <c r="DP92" s="16">
        <v>3.1159732582375828</v>
      </c>
      <c r="DQ92" s="16">
        <v>3.1448767084938019</v>
      </c>
      <c r="DR92" s="16">
        <v>3.1713131230517</v>
      </c>
      <c r="DS92" s="16">
        <v>3.1851500707543163</v>
      </c>
      <c r="DT92" s="16">
        <v>3.188929842946437</v>
      </c>
      <c r="DU92" s="7"/>
      <c r="IO92" s="9">
        <v>49</v>
      </c>
      <c r="IP92" s="9" t="s">
        <v>136</v>
      </c>
      <c r="IQ92" s="16">
        <v>4.4532117996178143E-2</v>
      </c>
      <c r="IR92" s="16">
        <v>0.13410211360737237</v>
      </c>
      <c r="IS92" s="16">
        <v>0.1390321988043714</v>
      </c>
      <c r="IT92" s="16">
        <v>0.1390321988043714</v>
      </c>
      <c r="IU92" s="16">
        <v>0.1390321988043714</v>
      </c>
      <c r="IV92" s="16">
        <v>0.1390321988043714</v>
      </c>
      <c r="IW92" s="16">
        <v>9.4500080808193179E-2</v>
      </c>
      <c r="IX92" s="16">
        <v>4.9300851969990333E-3</v>
      </c>
      <c r="IY92" s="7"/>
      <c r="KC92" s="9">
        <v>103</v>
      </c>
      <c r="KD92" s="9" t="s">
        <v>229</v>
      </c>
      <c r="KE92" s="16">
        <v>0</v>
      </c>
      <c r="KF92" s="16">
        <v>0</v>
      </c>
      <c r="KG92" s="16">
        <v>0</v>
      </c>
      <c r="KH92" s="16">
        <v>0</v>
      </c>
      <c r="KI92" s="16">
        <v>0</v>
      </c>
      <c r="KJ92" s="16">
        <v>0</v>
      </c>
      <c r="KK92" s="16">
        <v>2.5864193709695678</v>
      </c>
      <c r="KL92" s="16">
        <v>8.7461190245762541</v>
      </c>
      <c r="KM92" s="7"/>
      <c r="LD92" s="7"/>
      <c r="LW92" s="7"/>
      <c r="MQ92" s="7"/>
    </row>
    <row r="93" spans="19:355" x14ac:dyDescent="0.45">
      <c r="BO93" s="9">
        <v>63</v>
      </c>
      <c r="BP93" s="9" t="s">
        <v>230</v>
      </c>
      <c r="BQ93" s="16">
        <v>0</v>
      </c>
      <c r="BR93" s="16">
        <v>9.4890801084921924E-4</v>
      </c>
      <c r="BS93" s="16">
        <v>3.4515102626712269E-3</v>
      </c>
      <c r="BT93" s="16">
        <v>8.6152656337009342E-3</v>
      </c>
      <c r="BU93" s="16">
        <v>1.5725558031885981E-2</v>
      </c>
      <c r="BV93" s="16">
        <v>1.3224091149319391E-2</v>
      </c>
      <c r="BW93" s="16">
        <v>8.0603357783061939E-3</v>
      </c>
      <c r="BX93" s="16">
        <v>0</v>
      </c>
      <c r="BY93" s="16">
        <v>0</v>
      </c>
      <c r="BZ93" s="7"/>
      <c r="CU93" s="9">
        <v>53</v>
      </c>
      <c r="CV93" s="9" t="s">
        <v>205</v>
      </c>
      <c r="CW93" s="16">
        <v>0</v>
      </c>
      <c r="CX93" s="16">
        <v>0.84799310887380419</v>
      </c>
      <c r="CY93" s="16">
        <v>0.87215447035795191</v>
      </c>
      <c r="CZ93" s="16">
        <v>0.89741401252793707</v>
      </c>
      <c r="DA93" s="16">
        <v>0.92363688451385462</v>
      </c>
      <c r="DB93" s="16">
        <v>0.94978957828668442</v>
      </c>
      <c r="DC93" s="16">
        <v>0.9762157013648004</v>
      </c>
      <c r="DD93" s="16">
        <v>1.0028765435354561</v>
      </c>
      <c r="DE93" s="16">
        <v>1.0297540650228416</v>
      </c>
      <c r="DF93" s="7"/>
      <c r="DJ93" s="9">
        <v>45</v>
      </c>
      <c r="DK93" s="9" t="s">
        <v>220</v>
      </c>
      <c r="DL93" s="16">
        <v>0</v>
      </c>
      <c r="DM93" s="16">
        <v>0.51379750574840155</v>
      </c>
      <c r="DN93" s="16">
        <v>0.4903094440504579</v>
      </c>
      <c r="DO93" s="16">
        <v>0.42305260485410517</v>
      </c>
      <c r="DP93" s="16">
        <v>0.29914077913636028</v>
      </c>
      <c r="DQ93" s="16">
        <v>3.6891251331152494E-2</v>
      </c>
      <c r="DR93" s="16">
        <v>0</v>
      </c>
      <c r="DS93" s="16">
        <v>2.9728525721838838E-3</v>
      </c>
      <c r="DT93" s="16">
        <v>0.11707789570024414</v>
      </c>
      <c r="DU93" s="7"/>
      <c r="IO93" s="9">
        <v>50</v>
      </c>
      <c r="IP93" s="9" t="s">
        <v>143</v>
      </c>
      <c r="IQ93" s="16">
        <v>0</v>
      </c>
      <c r="IR93" s="16">
        <v>0</v>
      </c>
      <c r="IS93" s="16">
        <v>4.4008662513152219E-2</v>
      </c>
      <c r="IT93" s="16">
        <v>4.6397195729329335E-2</v>
      </c>
      <c r="IU93" s="16">
        <v>4.6397195729329335E-2</v>
      </c>
      <c r="IV93" s="16">
        <v>4.6397195729329335E-2</v>
      </c>
      <c r="IW93" s="16">
        <v>4.6397195729329335E-2</v>
      </c>
      <c r="IX93" s="16">
        <v>1.1190265718807565E-2</v>
      </c>
      <c r="IY93" s="7"/>
      <c r="KC93" s="9">
        <v>106</v>
      </c>
      <c r="KD93" s="9" t="s">
        <v>140</v>
      </c>
      <c r="KE93" s="16">
        <v>0</v>
      </c>
      <c r="KF93" s="16">
        <v>0</v>
      </c>
      <c r="KG93" s="16">
        <v>0.3615456762300216</v>
      </c>
      <c r="KH93" s="16">
        <v>0.59054253847230032</v>
      </c>
      <c r="KI93" s="16">
        <v>4.2113431313006133</v>
      </c>
      <c r="KJ93" s="16">
        <v>4.8374919370320262</v>
      </c>
      <c r="KK93" s="16">
        <v>4.8374733485854282</v>
      </c>
      <c r="KL93" s="16">
        <v>3.7973880014512158</v>
      </c>
      <c r="KM93" s="7"/>
      <c r="LD93" s="7"/>
      <c r="LW93" s="7"/>
      <c r="MQ93" s="7"/>
    </row>
    <row r="94" spans="19:355" x14ac:dyDescent="0.45">
      <c r="BO94" s="9">
        <v>65</v>
      </c>
      <c r="BP94" s="9" t="s">
        <v>231</v>
      </c>
      <c r="BQ94" s="16">
        <v>0</v>
      </c>
      <c r="BR94" s="16">
        <v>2.87995746986193E-3</v>
      </c>
      <c r="BS94" s="16">
        <v>7.9498657911936717E-3</v>
      </c>
      <c r="BT94" s="16">
        <v>1.6911513487431383E-2</v>
      </c>
      <c r="BU94" s="16">
        <v>3.0015626723409586E-2</v>
      </c>
      <c r="BV94" s="16">
        <v>3.0935990930260743E-2</v>
      </c>
      <c r="BW94" s="16">
        <v>2.1974343234036738E-2</v>
      </c>
      <c r="BX94" s="16">
        <v>5.9902725282035022E-3</v>
      </c>
      <c r="BY94" s="16">
        <v>0</v>
      </c>
      <c r="BZ94" s="7"/>
      <c r="CU94" s="9">
        <v>54</v>
      </c>
      <c r="CV94" s="9" t="s">
        <v>208</v>
      </c>
      <c r="CW94" s="16">
        <v>0</v>
      </c>
      <c r="CX94" s="16">
        <v>1.4381015190773696</v>
      </c>
      <c r="CY94" s="16">
        <v>1.3723592435107235</v>
      </c>
      <c r="CZ94" s="16">
        <v>1.1841096674914187</v>
      </c>
      <c r="DA94" s="16">
        <v>0.83728473587941588</v>
      </c>
      <c r="DB94" s="16">
        <v>0.10325734162814708</v>
      </c>
      <c r="DC94" s="16">
        <v>0.31889117804618955</v>
      </c>
      <c r="DD94" s="16">
        <v>0.75026567926933962</v>
      </c>
      <c r="DE94" s="16">
        <v>1.60573733546</v>
      </c>
      <c r="DF94" s="7"/>
      <c r="DJ94" s="9">
        <v>46</v>
      </c>
      <c r="DK94" s="9" t="s">
        <v>121</v>
      </c>
      <c r="DL94" s="16">
        <v>0</v>
      </c>
      <c r="DM94" s="16">
        <v>1.8632824952283297E-2</v>
      </c>
      <c r="DN94" s="16">
        <v>5.6110091343448285E-2</v>
      </c>
      <c r="DO94" s="16">
        <v>0.13149026046710297</v>
      </c>
      <c r="DP94" s="16">
        <v>0.26447388047633347</v>
      </c>
      <c r="DQ94" s="16">
        <v>0.53195144040086295</v>
      </c>
      <c r="DR94" s="16">
        <v>0.57362448847987457</v>
      </c>
      <c r="DS94" s="16">
        <v>0.57315445153624656</v>
      </c>
      <c r="DT94" s="16">
        <v>0.4597330904695705</v>
      </c>
      <c r="DU94" s="7"/>
      <c r="IO94" s="9">
        <v>52</v>
      </c>
      <c r="IP94" s="9" t="s">
        <v>77</v>
      </c>
      <c r="IQ94" s="16">
        <v>3.673349928651494E-2</v>
      </c>
      <c r="IR94" s="16">
        <v>0.11841630579847467</v>
      </c>
      <c r="IS94" s="16">
        <v>0.28270960579143178</v>
      </c>
      <c r="IT94" s="16">
        <v>0.61316211560488476</v>
      </c>
      <c r="IU94" s="16">
        <v>1.1855680426909891</v>
      </c>
      <c r="IV94" s="16">
        <v>1.1637795519088359</v>
      </c>
      <c r="IW94" s="16">
        <v>1.1740020575440782</v>
      </c>
      <c r="IX94" s="16">
        <v>1.2492859880218783</v>
      </c>
      <c r="IY94" s="7"/>
      <c r="KC94" s="9">
        <v>108</v>
      </c>
      <c r="KD94" s="9" t="s">
        <v>125</v>
      </c>
      <c r="KE94" s="16">
        <v>0.11051834748941983</v>
      </c>
      <c r="KF94" s="16">
        <v>0.42813414755811618</v>
      </c>
      <c r="KG94" s="16">
        <v>0.6800129598675686</v>
      </c>
      <c r="KH94" s="16">
        <v>0.12807882731672193</v>
      </c>
      <c r="KI94" s="16">
        <v>4.0062212653122174E-2</v>
      </c>
      <c r="KJ94" s="16">
        <v>0</v>
      </c>
      <c r="KK94" s="16">
        <v>0</v>
      </c>
      <c r="KL94" s="16">
        <v>0</v>
      </c>
      <c r="KM94" s="7"/>
      <c r="LD94" s="7"/>
      <c r="LW94" s="7"/>
      <c r="MQ94" s="7"/>
    </row>
    <row r="95" spans="19:355" x14ac:dyDescent="0.45">
      <c r="BO95" s="9">
        <v>66</v>
      </c>
      <c r="BP95" s="9" t="s">
        <v>232</v>
      </c>
      <c r="BQ95" s="16">
        <v>0</v>
      </c>
      <c r="BR95" s="16">
        <v>0</v>
      </c>
      <c r="BS95" s="16">
        <v>0</v>
      </c>
      <c r="BT95" s="16">
        <v>3.1930484366092539E-3</v>
      </c>
      <c r="BU95" s="16">
        <v>8.7991993696440434E-3</v>
      </c>
      <c r="BV95" s="16">
        <v>1.775100019205602E-2</v>
      </c>
      <c r="BW95" s="16">
        <v>2.9786498140888611E-2</v>
      </c>
      <c r="BX95" s="16">
        <v>2.4391504992123291E-2</v>
      </c>
      <c r="BY95" s="16">
        <v>1.5434737503049564E-2</v>
      </c>
      <c r="BZ95" s="7"/>
      <c r="CU95" s="9">
        <v>55</v>
      </c>
      <c r="CV95" s="9" t="s">
        <v>114</v>
      </c>
      <c r="CW95" s="16">
        <v>0</v>
      </c>
      <c r="CX95" s="16">
        <v>8.5577115149964161E-2</v>
      </c>
      <c r="CY95" s="16">
        <v>0.25770326079224676</v>
      </c>
      <c r="CZ95" s="16">
        <v>0.60391042098900483</v>
      </c>
      <c r="DA95" s="16">
        <v>1.2146795658661349</v>
      </c>
      <c r="DB95" s="16">
        <v>2.4431544753211201</v>
      </c>
      <c r="DC95" s="16">
        <v>2.1112834152383155</v>
      </c>
      <c r="DD95" s="16">
        <v>1.414937155211242</v>
      </c>
      <c r="DE95" s="16">
        <v>1.4336100113972849E-2</v>
      </c>
      <c r="DF95" s="7"/>
      <c r="DJ95" s="9">
        <v>47</v>
      </c>
      <c r="DK95" s="9" t="s">
        <v>128</v>
      </c>
      <c r="DL95" s="16">
        <v>0</v>
      </c>
      <c r="DM95" s="16">
        <v>1.60545286780473</v>
      </c>
      <c r="DN95" s="16">
        <v>1.6449719946156893</v>
      </c>
      <c r="DO95" s="16">
        <v>1.6567560528902197</v>
      </c>
      <c r="DP95" s="16">
        <v>1.670628219729694</v>
      </c>
      <c r="DQ95" s="16">
        <v>1.6689132833101978</v>
      </c>
      <c r="DR95" s="16">
        <v>1.641129641143624</v>
      </c>
      <c r="DS95" s="16">
        <v>1.599396652364419</v>
      </c>
      <c r="DT95" s="16">
        <v>1.539195138269734</v>
      </c>
      <c r="DU95" s="7"/>
      <c r="IO95" s="9">
        <v>53</v>
      </c>
      <c r="IP95" s="9" t="s">
        <v>151</v>
      </c>
      <c r="IQ95" s="16">
        <v>5.6280183143943434</v>
      </c>
      <c r="IR95" s="16">
        <v>4.7417309170292503</v>
      </c>
      <c r="IS95" s="16">
        <v>3.930131719810384</v>
      </c>
      <c r="IT95" s="16">
        <v>3.0645823427609891</v>
      </c>
      <c r="IU95" s="16">
        <v>1.3284560783697523</v>
      </c>
      <c r="IV95" s="16">
        <v>0</v>
      </c>
      <c r="IW95" s="16">
        <v>0</v>
      </c>
      <c r="IX95" s="16">
        <v>0</v>
      </c>
      <c r="IY95" s="7"/>
      <c r="KC95" s="9">
        <v>109</v>
      </c>
      <c r="KD95" s="9" t="s">
        <v>132</v>
      </c>
      <c r="KE95" s="16">
        <v>0.90166765739468169</v>
      </c>
      <c r="KF95" s="16">
        <v>3.145023873274039</v>
      </c>
      <c r="KG95" s="16">
        <v>0</v>
      </c>
      <c r="KH95" s="16">
        <v>0</v>
      </c>
      <c r="KI95" s="16">
        <v>0</v>
      </c>
      <c r="KJ95" s="16">
        <v>0</v>
      </c>
      <c r="KK95" s="16">
        <v>0</v>
      </c>
      <c r="KL95" s="16">
        <v>0</v>
      </c>
      <c r="KM95" s="7"/>
      <c r="LD95" s="7"/>
      <c r="LW95" s="7"/>
      <c r="MQ95" s="7"/>
    </row>
    <row r="96" spans="19:355" x14ac:dyDescent="0.45">
      <c r="BO96" s="9">
        <v>67</v>
      </c>
      <c r="BP96" s="9" t="s">
        <v>233</v>
      </c>
      <c r="BQ96" s="16">
        <v>0</v>
      </c>
      <c r="BR96" s="16">
        <v>0</v>
      </c>
      <c r="BS96" s="16">
        <v>0</v>
      </c>
      <c r="BT96" s="16">
        <v>3.177701532640618E-3</v>
      </c>
      <c r="BU96" s="16">
        <v>8.7718528811796068E-3</v>
      </c>
      <c r="BV96" s="16">
        <v>1.8609255946603454E-2</v>
      </c>
      <c r="BW96" s="16">
        <v>1.9891198671139209E-2</v>
      </c>
      <c r="BX96" s="16">
        <v>1.4292280655962679E-2</v>
      </c>
      <c r="BY96" s="16">
        <v>4.4499442572089321E-3</v>
      </c>
      <c r="BZ96" s="7"/>
      <c r="CU96" s="9">
        <v>56</v>
      </c>
      <c r="CV96" s="9" t="s">
        <v>214</v>
      </c>
      <c r="CW96" s="16">
        <v>0</v>
      </c>
      <c r="CX96" s="16">
        <v>0.93846043082589958</v>
      </c>
      <c r="CY96" s="16">
        <v>0.96311776964790319</v>
      </c>
      <c r="CZ96" s="16">
        <v>0.97743593159988507</v>
      </c>
      <c r="DA96" s="16">
        <v>0.99342585457871835</v>
      </c>
      <c r="DB96" s="16">
        <v>1.0026407715216463</v>
      </c>
      <c r="DC96" s="16">
        <v>1.0110691550627215</v>
      </c>
      <c r="DD96" s="16">
        <v>1.0154806119196851</v>
      </c>
      <c r="DE96" s="16">
        <v>1.0166856682885537</v>
      </c>
      <c r="DF96" s="7"/>
      <c r="DJ96" s="9">
        <v>48</v>
      </c>
      <c r="DK96" s="9" t="s">
        <v>227</v>
      </c>
      <c r="DL96" s="16">
        <v>0</v>
      </c>
      <c r="DM96" s="16">
        <v>0.79709695722586371</v>
      </c>
      <c r="DN96" s="16">
        <v>0.70779723413866202</v>
      </c>
      <c r="DO96" s="16">
        <v>0.57680842894770235</v>
      </c>
      <c r="DP96" s="16">
        <v>0.36995118784448905</v>
      </c>
      <c r="DQ96" s="16">
        <v>6.7768343834651674E-4</v>
      </c>
      <c r="DR96" s="16">
        <v>0</v>
      </c>
      <c r="DS96" s="16">
        <v>0</v>
      </c>
      <c r="DT96" s="16">
        <v>0</v>
      </c>
      <c r="DU96" s="7"/>
      <c r="IO96" s="9">
        <v>54</v>
      </c>
      <c r="IP96" s="9" t="s">
        <v>158</v>
      </c>
      <c r="IQ96" s="16">
        <v>0.11226721475964926</v>
      </c>
      <c r="IR96" s="16">
        <v>0.33807668409107783</v>
      </c>
      <c r="IS96" s="16">
        <v>0.34757143037373017</v>
      </c>
      <c r="IT96" s="16">
        <v>0.34757143037373017</v>
      </c>
      <c r="IU96" s="16">
        <v>0.34757143037373017</v>
      </c>
      <c r="IV96" s="16">
        <v>0.34757143037373017</v>
      </c>
      <c r="IW96" s="16">
        <v>0.23530421561408099</v>
      </c>
      <c r="IX96" s="16">
        <v>9.4947462826524207E-3</v>
      </c>
      <c r="IY96" s="7"/>
      <c r="KC96" s="9">
        <v>113</v>
      </c>
      <c r="KD96" s="9" t="s">
        <v>61</v>
      </c>
      <c r="KE96" s="16">
        <v>0</v>
      </c>
      <c r="KF96" s="16">
        <v>0</v>
      </c>
      <c r="KG96" s="16">
        <v>0.76595341593080679</v>
      </c>
      <c r="KH96" s="16">
        <v>0.97589828630701736</v>
      </c>
      <c r="KI96" s="16">
        <v>1.1321956789733458</v>
      </c>
      <c r="KJ96" s="16">
        <v>1.1674439895856317</v>
      </c>
      <c r="KK96" s="16">
        <v>1.1621855292786483</v>
      </c>
      <c r="KL96" s="16">
        <v>0.59210067779361875</v>
      </c>
      <c r="KM96" s="7"/>
      <c r="LD96" s="7"/>
      <c r="LW96" s="7"/>
      <c r="MQ96" s="7"/>
    </row>
    <row r="97" spans="69:355" x14ac:dyDescent="0.45">
      <c r="BQ97" s="7"/>
      <c r="BR97" s="7"/>
      <c r="BS97" s="7"/>
      <c r="BT97" s="7"/>
      <c r="BU97" s="7"/>
      <c r="BV97" s="7"/>
      <c r="BW97" s="7"/>
      <c r="BX97" s="7"/>
      <c r="BY97" s="7"/>
      <c r="BZ97" s="7"/>
      <c r="CU97" s="9">
        <v>58</v>
      </c>
      <c r="CV97" s="9" t="s">
        <v>217</v>
      </c>
      <c r="CW97" s="16">
        <v>0</v>
      </c>
      <c r="CX97" s="16">
        <v>0.36008169600503193</v>
      </c>
      <c r="CY97" s="16">
        <v>0.36954257052926009</v>
      </c>
      <c r="CZ97" s="16">
        <v>0.37503636426844456</v>
      </c>
      <c r="DA97" s="16">
        <v>0.38117160278898787</v>
      </c>
      <c r="DB97" s="16">
        <v>0.38470731171433564</v>
      </c>
      <c r="DC97" s="16">
        <v>0.38794123244275902</v>
      </c>
      <c r="DD97" s="16">
        <v>0.38963388224954737</v>
      </c>
      <c r="DE97" s="16">
        <v>0.39009625522429553</v>
      </c>
      <c r="DF97" s="7"/>
      <c r="DJ97" s="9">
        <v>49</v>
      </c>
      <c r="DK97" s="9" t="s">
        <v>136</v>
      </c>
      <c r="DL97" s="16">
        <v>0</v>
      </c>
      <c r="DM97" s="16">
        <v>2.8658205059415374E-2</v>
      </c>
      <c r="DN97" s="16">
        <v>8.6300091789726266E-2</v>
      </c>
      <c r="DO97" s="16">
        <v>8.9472799464400801E-2</v>
      </c>
      <c r="DP97" s="16">
        <v>8.9472799464400801E-2</v>
      </c>
      <c r="DQ97" s="16">
        <v>8.9472799464400801E-2</v>
      </c>
      <c r="DR97" s="16">
        <v>8.9472799464400801E-2</v>
      </c>
      <c r="DS97" s="16">
        <v>6.0814594404985413E-2</v>
      </c>
      <c r="DT97" s="16">
        <v>3.1727076746745401E-3</v>
      </c>
      <c r="DU97" s="7"/>
      <c r="IO97" s="9">
        <v>55</v>
      </c>
      <c r="IP97" s="9" t="s">
        <v>162</v>
      </c>
      <c r="IQ97" s="16">
        <v>0</v>
      </c>
      <c r="IR97" s="16">
        <v>0</v>
      </c>
      <c r="IS97" s="16">
        <v>0.11002187046437353</v>
      </c>
      <c r="IT97" s="16">
        <v>0.12959202448148535</v>
      </c>
      <c r="IU97" s="16">
        <v>0.12959202448148535</v>
      </c>
      <c r="IV97" s="16">
        <v>0.12959202448148535</v>
      </c>
      <c r="IW97" s="16">
        <v>0.12959202448148535</v>
      </c>
      <c r="IX97" s="16">
        <v>4.1574528109986547E-2</v>
      </c>
      <c r="IY97" s="7"/>
      <c r="KC97" s="9">
        <v>114</v>
      </c>
      <c r="KD97" s="9" t="s">
        <v>48</v>
      </c>
      <c r="KE97" s="16">
        <v>0</v>
      </c>
      <c r="KF97" s="16">
        <v>4.4461864799113275</v>
      </c>
      <c r="KG97" s="16">
        <v>1.1738893701848707</v>
      </c>
      <c r="KH97" s="16">
        <v>0.16403327550826649</v>
      </c>
      <c r="KI97" s="16">
        <v>0</v>
      </c>
      <c r="KJ97" s="16">
        <v>0</v>
      </c>
      <c r="KK97" s="16">
        <v>0</v>
      </c>
      <c r="KL97" s="16">
        <v>0</v>
      </c>
      <c r="KM97" s="7"/>
      <c r="LD97" s="7"/>
      <c r="LW97" s="7"/>
      <c r="MQ97" s="7"/>
    </row>
    <row r="98" spans="69:355" x14ac:dyDescent="0.45">
      <c r="CU98" s="9">
        <v>59</v>
      </c>
      <c r="CV98" s="9" t="s">
        <v>220</v>
      </c>
      <c r="CW98" s="16">
        <v>0</v>
      </c>
      <c r="CX98" s="16">
        <v>0.23772272977006836</v>
      </c>
      <c r="CY98" s="16">
        <v>0.22685532367842198</v>
      </c>
      <c r="CZ98" s="16">
        <v>0.19573707333546914</v>
      </c>
      <c r="DA98" s="16">
        <v>0.13840581514357025</v>
      </c>
      <c r="DB98" s="16">
        <v>1.7068765171019962E-2</v>
      </c>
      <c r="DC98" s="16">
        <v>0</v>
      </c>
      <c r="DD98" s="16">
        <v>1.3754730623577402E-3</v>
      </c>
      <c r="DE98" s="16">
        <v>5.4169350084829565E-2</v>
      </c>
      <c r="DF98" s="7"/>
      <c r="DJ98" s="9">
        <v>50</v>
      </c>
      <c r="DK98" s="9" t="s">
        <v>143</v>
      </c>
      <c r="DL98" s="16">
        <v>0</v>
      </c>
      <c r="DM98" s="16">
        <v>0</v>
      </c>
      <c r="DN98" s="16">
        <v>0</v>
      </c>
      <c r="DO98" s="16">
        <v>2.8321340449173414E-2</v>
      </c>
      <c r="DP98" s="16">
        <v>2.985845742857025E-2</v>
      </c>
      <c r="DQ98" s="16">
        <v>2.985845742857025E-2</v>
      </c>
      <c r="DR98" s="16">
        <v>2.985845742857025E-2</v>
      </c>
      <c r="DS98" s="16">
        <v>2.985845742857025E-2</v>
      </c>
      <c r="DT98" s="16">
        <v>7.2013850692315183E-3</v>
      </c>
      <c r="DU98" s="7"/>
      <c r="IO98" s="9">
        <v>58</v>
      </c>
      <c r="IP98" s="9" t="s">
        <v>166</v>
      </c>
      <c r="IQ98" s="16">
        <v>0.42241967111124312</v>
      </c>
      <c r="IR98" s="16">
        <v>1.2720565127061316</v>
      </c>
      <c r="IS98" s="16">
        <v>1.2720565127061316</v>
      </c>
      <c r="IT98" s="16">
        <v>1.2720565127061316</v>
      </c>
      <c r="IU98" s="16">
        <v>1.2720565127061316</v>
      </c>
      <c r="IV98" s="16">
        <v>1.2720565127061316</v>
      </c>
      <c r="IW98" s="16">
        <v>0.8496368415948875</v>
      </c>
      <c r="IX98" s="16">
        <v>0</v>
      </c>
      <c r="IY98" s="7"/>
      <c r="KC98" s="9">
        <v>118</v>
      </c>
      <c r="KD98" s="9" t="s">
        <v>130</v>
      </c>
      <c r="KE98" s="16">
        <v>3.3872139178212972</v>
      </c>
      <c r="KF98" s="16">
        <v>3.2786188476765243</v>
      </c>
      <c r="KG98" s="16">
        <v>0.14413800002900665</v>
      </c>
      <c r="KH98" s="16">
        <v>0.4291113587759845</v>
      </c>
      <c r="KI98" s="16">
        <v>0.58368317227977218</v>
      </c>
      <c r="KJ98" s="16">
        <v>0.39419286106287837</v>
      </c>
      <c r="KK98" s="16">
        <v>0.10502924388943252</v>
      </c>
      <c r="KL98" s="16">
        <v>0</v>
      </c>
      <c r="KM98" s="7"/>
      <c r="LD98" s="7"/>
      <c r="LW98" s="7"/>
      <c r="MQ98" s="7"/>
    </row>
    <row r="99" spans="69:355" x14ac:dyDescent="0.45">
      <c r="CU99" s="9">
        <v>60</v>
      </c>
      <c r="CV99" s="9" t="s">
        <v>121</v>
      </c>
      <c r="CW99" s="16">
        <v>0</v>
      </c>
      <c r="CX99" s="16">
        <v>1.4160433649445326E-2</v>
      </c>
      <c r="CY99" s="16">
        <v>4.2642123648344119E-2</v>
      </c>
      <c r="CZ99" s="16">
        <v>9.9928975539725073E-2</v>
      </c>
      <c r="DA99" s="16">
        <v>0.20099286319101775</v>
      </c>
      <c r="DB99" s="16">
        <v>0.40426844001452544</v>
      </c>
      <c r="DC99" s="16">
        <v>0.43593880850691447</v>
      </c>
      <c r="DD99" s="16">
        <v>0.43558159337876928</v>
      </c>
      <c r="DE99" s="16">
        <v>0.34938448360462132</v>
      </c>
      <c r="DF99" s="7"/>
      <c r="DJ99" s="9">
        <v>52</v>
      </c>
      <c r="DK99" s="9" t="s">
        <v>77</v>
      </c>
      <c r="DL99" s="16">
        <v>0</v>
      </c>
      <c r="DM99" s="16">
        <v>2.3639480951550097E-2</v>
      </c>
      <c r="DN99" s="16">
        <v>7.620564497386749E-2</v>
      </c>
      <c r="DO99" s="16">
        <v>0.18193497681230131</v>
      </c>
      <c r="DP99" s="16">
        <v>0.39459442834445507</v>
      </c>
      <c r="DQ99" s="16">
        <v>0.76296061378091262</v>
      </c>
      <c r="DR99" s="16">
        <v>0.74893884556356194</v>
      </c>
      <c r="DS99" s="16">
        <v>0.75551743818161221</v>
      </c>
      <c r="DT99" s="16">
        <v>0.80396566868115249</v>
      </c>
      <c r="DU99" s="7"/>
      <c r="IO99" s="9">
        <v>59</v>
      </c>
      <c r="IP99" s="9" t="s">
        <v>170</v>
      </c>
      <c r="IQ99" s="16">
        <v>0</v>
      </c>
      <c r="IR99" s="16">
        <v>0</v>
      </c>
      <c r="IS99" s="16">
        <v>0.42241967108760758</v>
      </c>
      <c r="IT99" s="16">
        <v>0.44507665352867776</v>
      </c>
      <c r="IU99" s="16">
        <v>0.44507665352867776</v>
      </c>
      <c r="IV99" s="16">
        <v>0.44507665352867776</v>
      </c>
      <c r="IW99" s="16">
        <v>0.36059271931115638</v>
      </c>
      <c r="IX99" s="16">
        <v>1.812558595285612E-2</v>
      </c>
      <c r="IY99" s="7"/>
      <c r="KC99" s="9">
        <v>119</v>
      </c>
      <c r="KD99" s="9" t="s">
        <v>129</v>
      </c>
      <c r="KE99" s="16">
        <v>11.084628458504355</v>
      </c>
      <c r="KF99" s="16">
        <v>9.2333921918068089</v>
      </c>
      <c r="KG99" s="16">
        <v>16.026164791476976</v>
      </c>
      <c r="KH99" s="16">
        <v>51.62632613433582</v>
      </c>
      <c r="KI99" s="16">
        <v>59.216595794888029</v>
      </c>
      <c r="KJ99" s="16">
        <v>46.650778882052784</v>
      </c>
      <c r="KK99" s="16">
        <v>11.911504505236502</v>
      </c>
      <c r="KL99" s="16">
        <v>4.4511887361755259E-3</v>
      </c>
      <c r="KM99" s="7"/>
      <c r="LD99" s="7"/>
      <c r="LW99" s="7"/>
      <c r="MQ99" s="7"/>
    </row>
    <row r="100" spans="69:355" x14ac:dyDescent="0.45">
      <c r="CU100" s="9">
        <v>61</v>
      </c>
      <c r="CV100" s="9" t="s">
        <v>128</v>
      </c>
      <c r="CW100" s="16">
        <v>0</v>
      </c>
      <c r="CX100" s="16">
        <v>2.525966906668256</v>
      </c>
      <c r="CY100" s="16">
        <v>2.588145005139256</v>
      </c>
      <c r="CZ100" s="16">
        <v>2.6066856560824476</v>
      </c>
      <c r="DA100" s="16">
        <v>2.6285116685820911</v>
      </c>
      <c r="DB100" s="16">
        <v>2.6258134438446605</v>
      </c>
      <c r="DC100" s="16">
        <v>2.5820995721596947</v>
      </c>
      <c r="DD100" s="16">
        <v>2.5164382558503737</v>
      </c>
      <c r="DE100" s="16">
        <v>2.4217191673090648</v>
      </c>
      <c r="DF100" s="7"/>
      <c r="DJ100" s="9">
        <v>53</v>
      </c>
      <c r="DK100" s="9" t="s">
        <v>151</v>
      </c>
      <c r="DL100" s="16">
        <v>0</v>
      </c>
      <c r="DM100" s="16">
        <v>2.9872396746895706</v>
      </c>
      <c r="DN100" s="16">
        <v>2.5168160319990482</v>
      </c>
      <c r="DO100" s="16">
        <v>2.0860353936920273</v>
      </c>
      <c r="DP100" s="16">
        <v>1.6266190778439054</v>
      </c>
      <c r="DQ100" s="16">
        <v>0.70511794413300655</v>
      </c>
      <c r="DR100" s="16">
        <v>0</v>
      </c>
      <c r="DS100" s="16">
        <v>0</v>
      </c>
      <c r="DT100" s="16">
        <v>0</v>
      </c>
      <c r="DU100" s="7"/>
      <c r="IO100" s="9">
        <v>60</v>
      </c>
      <c r="IP100" s="9" t="s">
        <v>87</v>
      </c>
      <c r="IQ100" s="16">
        <v>7.5831753299105504E-3</v>
      </c>
      <c r="IR100" s="16">
        <v>0.1253198384086294</v>
      </c>
      <c r="IS100" s="16">
        <v>0.36433017245786042</v>
      </c>
      <c r="IT100" s="16">
        <v>0.84353241317705019</v>
      </c>
      <c r="IU100" s="16">
        <v>1.794828105669374</v>
      </c>
      <c r="IV100" s="16">
        <v>2.4678796921664512</v>
      </c>
      <c r="IW100" s="16">
        <v>2.6283716872497602</v>
      </c>
      <c r="IX100" s="16">
        <v>3.1342524306524582</v>
      </c>
      <c r="IY100" s="7"/>
      <c r="KE100" s="7"/>
      <c r="KF100" s="7"/>
      <c r="KG100" s="7"/>
      <c r="KH100" s="7"/>
      <c r="KI100" s="7"/>
      <c r="KJ100" s="7"/>
      <c r="KK100" s="7"/>
      <c r="KL100" s="7"/>
      <c r="KM100" s="7"/>
      <c r="LD100" s="7"/>
      <c r="LW100" s="7"/>
      <c r="MQ100" s="7"/>
    </row>
    <row r="101" spans="69:355" x14ac:dyDescent="0.45">
      <c r="CU101" s="9">
        <v>62</v>
      </c>
      <c r="CV101" s="9" t="s">
        <v>227</v>
      </c>
      <c r="CW101" s="16">
        <v>0</v>
      </c>
      <c r="CX101" s="16">
        <v>5.9980458718180039</v>
      </c>
      <c r="CY101" s="16">
        <v>5.3260776368848068</v>
      </c>
      <c r="CZ101" s="16">
        <v>4.3404047458924797</v>
      </c>
      <c r="DA101" s="16">
        <v>2.7838322238081736</v>
      </c>
      <c r="DB101" s="16">
        <v>5.0994754313457586E-3</v>
      </c>
      <c r="DC101" s="16">
        <v>0</v>
      </c>
      <c r="DD101" s="16">
        <v>0</v>
      </c>
      <c r="DE101" s="16">
        <v>0</v>
      </c>
      <c r="DF101" s="7"/>
      <c r="DJ101" s="9">
        <v>54</v>
      </c>
      <c r="DK101" s="9" t="s">
        <v>158</v>
      </c>
      <c r="DL101" s="16">
        <v>0</v>
      </c>
      <c r="DM101" s="16">
        <v>0.10834618814085298</v>
      </c>
      <c r="DN101" s="16">
        <v>0.32626907240004693</v>
      </c>
      <c r="DO101" s="16">
        <v>0.33543220670681928</v>
      </c>
      <c r="DP101" s="16">
        <v>0.33543220670681928</v>
      </c>
      <c r="DQ101" s="16">
        <v>0.33543220670681928</v>
      </c>
      <c r="DR101" s="16">
        <v>0.33543220670681928</v>
      </c>
      <c r="DS101" s="16">
        <v>0.22708601856596636</v>
      </c>
      <c r="DT101" s="16">
        <v>9.163134306772373E-3</v>
      </c>
      <c r="DU101" s="7"/>
      <c r="IO101" s="9">
        <v>62</v>
      </c>
      <c r="IP101" s="9" t="s">
        <v>178</v>
      </c>
      <c r="IQ101" s="16">
        <v>1.0641171054734138</v>
      </c>
      <c r="IR101" s="16">
        <v>1.0903109475202448</v>
      </c>
      <c r="IS101" s="16">
        <v>1.0981215897591357</v>
      </c>
      <c r="IT101" s="16">
        <v>1.1073162601975477</v>
      </c>
      <c r="IU101" s="16">
        <v>1.1061795758293034</v>
      </c>
      <c r="IV101" s="16">
        <v>1.0877641807251035</v>
      </c>
      <c r="IW101" s="16">
        <v>1.0601029593258118</v>
      </c>
      <c r="IX101" s="16">
        <v>1.0202005354003132</v>
      </c>
      <c r="IY101" s="7"/>
      <c r="KM101" s="7"/>
      <c r="KZ101" s="7"/>
      <c r="LA101" s="7"/>
      <c r="LB101" s="7"/>
      <c r="LC101" s="7"/>
      <c r="LD101" s="7"/>
      <c r="LS101" s="7"/>
      <c r="LT101" s="7"/>
      <c r="LU101" s="7"/>
      <c r="LV101" s="7"/>
      <c r="LW101" s="7"/>
      <c r="MM101" s="7"/>
      <c r="MN101" s="7"/>
      <c r="MO101" s="7"/>
      <c r="MP101" s="7"/>
      <c r="MQ101" s="7"/>
    </row>
    <row r="102" spans="69:355" x14ac:dyDescent="0.45">
      <c r="CU102" s="9">
        <v>63</v>
      </c>
      <c r="CV102" s="9" t="s">
        <v>136</v>
      </c>
      <c r="CW102" s="16">
        <v>0</v>
      </c>
      <c r="CX102" s="16">
        <v>0.26911727796036117</v>
      </c>
      <c r="CY102" s="16">
        <v>0.81040824929648314</v>
      </c>
      <c r="CZ102" s="16">
        <v>0.84020182678684452</v>
      </c>
      <c r="DA102" s="16">
        <v>0.84020182678684452</v>
      </c>
      <c r="DB102" s="16">
        <v>0.84020182678684452</v>
      </c>
      <c r="DC102" s="16">
        <v>0.84020182678684452</v>
      </c>
      <c r="DD102" s="16">
        <v>0.57108454882648341</v>
      </c>
      <c r="DE102" s="16">
        <v>2.9793577490361382E-2</v>
      </c>
      <c r="DF102" s="7"/>
      <c r="DJ102" s="9">
        <v>55</v>
      </c>
      <c r="DK102" s="9" t="s">
        <v>162</v>
      </c>
      <c r="DL102" s="16">
        <v>0</v>
      </c>
      <c r="DM102" s="16">
        <v>0</v>
      </c>
      <c r="DN102" s="16">
        <v>0</v>
      </c>
      <c r="DO102" s="16">
        <v>0.10617926437795612</v>
      </c>
      <c r="DP102" s="16">
        <v>0.12506591435518136</v>
      </c>
      <c r="DQ102" s="16">
        <v>0.12506591435518136</v>
      </c>
      <c r="DR102" s="16">
        <v>0.12506591435518136</v>
      </c>
      <c r="DS102" s="16">
        <v>0.12506591435518136</v>
      </c>
      <c r="DT102" s="16">
        <v>4.012250285281644E-2</v>
      </c>
      <c r="DU102" s="7"/>
      <c r="IO102" s="9">
        <v>63</v>
      </c>
      <c r="IP102" s="9" t="s">
        <v>181</v>
      </c>
      <c r="IQ102" s="16">
        <v>3.8226363859403221</v>
      </c>
      <c r="IR102" s="16">
        <v>3.6515473092105162</v>
      </c>
      <c r="IS102" s="16">
        <v>3.1405940932751162</v>
      </c>
      <c r="IT102" s="16">
        <v>2.2221399411827174</v>
      </c>
      <c r="IU102" s="16">
        <v>0.3018196092751923</v>
      </c>
      <c r="IV102" s="16">
        <v>0.63365144716399324</v>
      </c>
      <c r="IW102" s="16">
        <v>1.584891586380808</v>
      </c>
      <c r="IX102" s="16">
        <v>3.6211101098587823</v>
      </c>
      <c r="IY102" s="7"/>
      <c r="KM102" s="7"/>
    </row>
    <row r="103" spans="69:355" x14ac:dyDescent="0.45">
      <c r="CU103" s="9">
        <v>64</v>
      </c>
      <c r="CV103" s="9" t="s">
        <v>143</v>
      </c>
      <c r="CW103" s="16">
        <v>0</v>
      </c>
      <c r="CX103" s="16">
        <v>0</v>
      </c>
      <c r="CY103" s="16">
        <v>0</v>
      </c>
      <c r="CZ103" s="16">
        <v>0.21242748486305979</v>
      </c>
      <c r="DA103" s="16">
        <v>0.22368013186193389</v>
      </c>
      <c r="DB103" s="16">
        <v>0.22368013186193389</v>
      </c>
      <c r="DC103" s="16">
        <v>0.22368013186193389</v>
      </c>
      <c r="DD103" s="16">
        <v>0.22368013186193389</v>
      </c>
      <c r="DE103" s="16">
        <v>5.3738143971486067E-2</v>
      </c>
      <c r="DF103" s="7"/>
      <c r="DJ103" s="9">
        <v>58</v>
      </c>
      <c r="DK103" s="9" t="s">
        <v>166</v>
      </c>
      <c r="DL103" s="16">
        <v>0</v>
      </c>
      <c r="DM103" s="16">
        <v>0.10834618814169097</v>
      </c>
      <c r="DN103" s="16">
        <v>0.32626907238944969</v>
      </c>
      <c r="DO103" s="16">
        <v>0.32626907238944969</v>
      </c>
      <c r="DP103" s="16">
        <v>0.32626907238944969</v>
      </c>
      <c r="DQ103" s="16">
        <v>0.32626907238944969</v>
      </c>
      <c r="DR103" s="16">
        <v>0.32626907238944969</v>
      </c>
      <c r="DS103" s="16">
        <v>0.21792288424775871</v>
      </c>
      <c r="DT103" s="16">
        <v>0</v>
      </c>
      <c r="DU103" s="7"/>
      <c r="IO103" s="9">
        <v>64</v>
      </c>
      <c r="IP103" s="9" t="s">
        <v>185</v>
      </c>
      <c r="IQ103" s="16">
        <v>3.3369390074596585E-2</v>
      </c>
      <c r="IR103" s="16">
        <v>0.10048715264456419</v>
      </c>
      <c r="IS103" s="16">
        <v>0.23548494680205573</v>
      </c>
      <c r="IT103" s="16">
        <v>0.47364434029987168</v>
      </c>
      <c r="IU103" s="16">
        <v>0.95266794818038036</v>
      </c>
      <c r="IV103" s="16">
        <v>0.85259406203321186</v>
      </c>
      <c r="IW103" s="16">
        <v>0.58907469900793541</v>
      </c>
      <c r="IX103" s="16">
        <v>4.2933328557459877E-2</v>
      </c>
      <c r="IY103" s="7"/>
      <c r="KM103" s="7"/>
    </row>
    <row r="104" spans="69:355" x14ac:dyDescent="0.45">
      <c r="CU104" s="9">
        <v>66</v>
      </c>
      <c r="CV104" s="9" t="s">
        <v>77</v>
      </c>
      <c r="CW104" s="16">
        <v>0</v>
      </c>
      <c r="CX104" s="16">
        <v>8.0885293112693768E-2</v>
      </c>
      <c r="CY104" s="16">
        <v>0.26074666965769283</v>
      </c>
      <c r="CZ104" s="16">
        <v>0.62251214216905992</v>
      </c>
      <c r="DA104" s="16">
        <v>1.3501517255261171</v>
      </c>
      <c r="DB104" s="16">
        <v>2.6105604012876302</v>
      </c>
      <c r="DC104" s="16">
        <v>2.5625832551504888</v>
      </c>
      <c r="DD104" s="16">
        <v>2.5850926915154662</v>
      </c>
      <c r="DE104" s="16">
        <v>2.7508640691856558</v>
      </c>
      <c r="DF104" s="7"/>
      <c r="DJ104" s="9">
        <v>59</v>
      </c>
      <c r="DK104" s="9" t="s">
        <v>170</v>
      </c>
      <c r="DL104" s="16">
        <v>0</v>
      </c>
      <c r="DM104" s="16">
        <v>0</v>
      </c>
      <c r="DN104" s="16">
        <v>0</v>
      </c>
      <c r="DO104" s="16">
        <v>0.10834618813562874</v>
      </c>
      <c r="DP104" s="16">
        <v>0.11415746504852779</v>
      </c>
      <c r="DQ104" s="16">
        <v>0.11415746504852779</v>
      </c>
      <c r="DR104" s="16">
        <v>0.11415746504852779</v>
      </c>
      <c r="DS104" s="16">
        <v>9.2488227421402031E-2</v>
      </c>
      <c r="DT104" s="16">
        <v>4.6490215303192327E-3</v>
      </c>
      <c r="DU104" s="7"/>
      <c r="IO104" s="9">
        <v>65</v>
      </c>
      <c r="IP104" s="9" t="s">
        <v>189</v>
      </c>
      <c r="IQ104" s="16">
        <v>0.89317775258973997</v>
      </c>
      <c r="IR104" s="16">
        <v>0.83279794775615779</v>
      </c>
      <c r="IS104" s="16">
        <v>0.75680649153842272</v>
      </c>
      <c r="IT104" s="16">
        <v>0.68400286570440605</v>
      </c>
      <c r="IU104" s="16">
        <v>0.60395764927832629</v>
      </c>
      <c r="IV104" s="16">
        <v>0.52603040604765827</v>
      </c>
      <c r="IW104" s="16">
        <v>0.4459776065004053</v>
      </c>
      <c r="IX104" s="16">
        <v>0.36588380249007496</v>
      </c>
      <c r="IY104" s="7"/>
      <c r="KE104" s="7"/>
      <c r="KF104" s="7"/>
      <c r="KG104" s="7"/>
      <c r="KH104" s="7"/>
      <c r="KI104" s="7"/>
      <c r="KJ104" s="7"/>
      <c r="KK104" s="7"/>
      <c r="KL104" s="7"/>
      <c r="KM104" s="7"/>
    </row>
    <row r="105" spans="69:355" x14ac:dyDescent="0.45">
      <c r="CU105" s="9">
        <v>67</v>
      </c>
      <c r="CV105" s="9" t="s">
        <v>151</v>
      </c>
      <c r="CW105" s="16">
        <v>0</v>
      </c>
      <c r="CX105" s="16">
        <v>5.1187781666559653</v>
      </c>
      <c r="CY105" s="16">
        <v>4.3126847381019715</v>
      </c>
      <c r="CZ105" s="16">
        <v>3.5745214950695079</v>
      </c>
      <c r="DA105" s="16">
        <v>2.7872896479251184</v>
      </c>
      <c r="DB105" s="16">
        <v>1.2082533477065069</v>
      </c>
      <c r="DC105" s="16">
        <v>0</v>
      </c>
      <c r="DD105" s="16">
        <v>0</v>
      </c>
      <c r="DE105" s="16">
        <v>0</v>
      </c>
      <c r="DF105" s="7"/>
      <c r="DJ105" s="9">
        <v>60</v>
      </c>
      <c r="DK105" s="9" t="s">
        <v>87</v>
      </c>
      <c r="DL105" s="16">
        <v>0</v>
      </c>
      <c r="DM105" s="16">
        <v>7.318326572530804E-3</v>
      </c>
      <c r="DN105" s="16">
        <v>0.12094293796342401</v>
      </c>
      <c r="DO105" s="16">
        <v>0.35160563567037323</v>
      </c>
      <c r="DP105" s="16">
        <v>0.81407133629039441</v>
      </c>
      <c r="DQ105" s="16">
        <v>1.7321422289995034</v>
      </c>
      <c r="DR105" s="16">
        <v>2.381686924440916</v>
      </c>
      <c r="DS105" s="16">
        <v>2.5365736020130258</v>
      </c>
      <c r="DT105" s="16">
        <v>3.0247860362386896</v>
      </c>
      <c r="DU105" s="7"/>
      <c r="IO105" s="9">
        <v>66</v>
      </c>
      <c r="IP105" s="9" t="s">
        <v>192</v>
      </c>
      <c r="IQ105" s="16">
        <v>12.640724200565836</v>
      </c>
      <c r="IR105" s="16">
        <v>11.786197251155555</v>
      </c>
      <c r="IS105" s="16">
        <v>9.5980943654915176</v>
      </c>
      <c r="IT105" s="16">
        <v>6.8221545275134181</v>
      </c>
      <c r="IU105" s="16">
        <v>3.0198208506584256</v>
      </c>
      <c r="IV105" s="16">
        <v>0.53291437620911863</v>
      </c>
      <c r="IW105" s="16">
        <v>1.2150725220793525E-2</v>
      </c>
      <c r="IX105" s="16">
        <v>0</v>
      </c>
      <c r="IY105" s="7"/>
    </row>
    <row r="106" spans="69:355" x14ac:dyDescent="0.45">
      <c r="CU106" s="9">
        <v>68</v>
      </c>
      <c r="CV106" s="9" t="s">
        <v>158</v>
      </c>
      <c r="CW106" s="16">
        <v>0</v>
      </c>
      <c r="CX106" s="16">
        <v>0.23115673160766476</v>
      </c>
      <c r="CY106" s="16">
        <v>0.69609548517398911</v>
      </c>
      <c r="CZ106" s="16">
        <v>0.7156450439907881</v>
      </c>
      <c r="DA106" s="16">
        <v>0.7156450439907881</v>
      </c>
      <c r="DB106" s="16">
        <v>0.7156450439907881</v>
      </c>
      <c r="DC106" s="16">
        <v>0.7156450439907881</v>
      </c>
      <c r="DD106" s="16">
        <v>0.48448831238312401</v>
      </c>
      <c r="DE106" s="16">
        <v>1.9549558816798918E-2</v>
      </c>
      <c r="DF106" s="7"/>
      <c r="DJ106" s="9">
        <v>61</v>
      </c>
      <c r="DK106" s="9" t="s">
        <v>234</v>
      </c>
      <c r="DL106" s="16">
        <v>0</v>
      </c>
      <c r="DM106" s="16">
        <v>16.470351470078462</v>
      </c>
      <c r="DN106" s="16">
        <v>16.875778450477487</v>
      </c>
      <c r="DO106" s="16">
        <v>16.996671181380826</v>
      </c>
      <c r="DP106" s="16">
        <v>17.138985831707529</v>
      </c>
      <c r="DQ106" s="16">
        <v>17.121392287764632</v>
      </c>
      <c r="DR106" s="16">
        <v>16.836359721079535</v>
      </c>
      <c r="DS106" s="16">
        <v>16.408220716270296</v>
      </c>
      <c r="DT106" s="16">
        <v>15.790612989470219</v>
      </c>
      <c r="DU106" s="7"/>
      <c r="IO106" s="9">
        <v>69</v>
      </c>
      <c r="IP106" s="9" t="s">
        <v>198</v>
      </c>
      <c r="IQ106" s="16">
        <v>0</v>
      </c>
      <c r="IR106" s="16">
        <v>0</v>
      </c>
      <c r="IS106" s="16">
        <v>0.39031820201210665</v>
      </c>
      <c r="IT106" s="16">
        <v>1.2173119640624444</v>
      </c>
      <c r="IU106" s="16">
        <v>2.2368115310020267</v>
      </c>
      <c r="IV106" s="16">
        <v>2.4589115369590022</v>
      </c>
      <c r="IW106" s="16">
        <v>2.1381377146117027</v>
      </c>
      <c r="IX106" s="16">
        <v>1.3307367664065635</v>
      </c>
      <c r="IY106" s="7"/>
    </row>
    <row r="107" spans="69:355" x14ac:dyDescent="0.45">
      <c r="CU107" s="9">
        <v>69</v>
      </c>
      <c r="CV107" s="9" t="s">
        <v>162</v>
      </c>
      <c r="CW107" s="16">
        <v>0</v>
      </c>
      <c r="CX107" s="16">
        <v>0</v>
      </c>
      <c r="CY107" s="16">
        <v>0</v>
      </c>
      <c r="CZ107" s="16">
        <v>0.18094097569330028</v>
      </c>
      <c r="DA107" s="16">
        <v>0.21235351319343757</v>
      </c>
      <c r="DB107" s="16">
        <v>0.21235351319343757</v>
      </c>
      <c r="DC107" s="16">
        <v>0.21235351319343757</v>
      </c>
      <c r="DD107" s="16">
        <v>0.21235351319343757</v>
      </c>
      <c r="DE107" s="16">
        <v>6.760073263879747E-2</v>
      </c>
      <c r="DF107" s="7"/>
      <c r="DJ107" s="9">
        <v>62</v>
      </c>
      <c r="DK107" s="9" t="s">
        <v>178</v>
      </c>
      <c r="DL107" s="16">
        <v>0</v>
      </c>
      <c r="DM107" s="16">
        <v>4.1063839277734777</v>
      </c>
      <c r="DN107" s="16">
        <v>4.2074648815843787</v>
      </c>
      <c r="DO107" s="16">
        <v>4.2376058271536152</v>
      </c>
      <c r="DP107" s="16">
        <v>4.2730876803399438</v>
      </c>
      <c r="DQ107" s="16">
        <v>4.2687012623444991</v>
      </c>
      <c r="DR107" s="16">
        <v>4.1976370137852737</v>
      </c>
      <c r="DS107" s="16">
        <v>4.0908935037031773</v>
      </c>
      <c r="DT107" s="16">
        <v>3.9369116990276702</v>
      </c>
      <c r="DU107" s="7"/>
      <c r="IO107" s="9">
        <v>71</v>
      </c>
      <c r="IP107" s="9" t="s">
        <v>200</v>
      </c>
      <c r="IQ107" s="16">
        <v>0</v>
      </c>
      <c r="IR107" s="16">
        <v>0</v>
      </c>
      <c r="IS107" s="16">
        <v>0.35507079726750712</v>
      </c>
      <c r="IT107" s="16">
        <v>0.91450026978587029</v>
      </c>
      <c r="IU107" s="16">
        <v>1.8099785110284616</v>
      </c>
      <c r="IV107" s="16">
        <v>2.2626392077776538</v>
      </c>
      <c r="IW107" s="16">
        <v>2.018984604090075</v>
      </c>
      <c r="IX107" s="16">
        <v>2.1965322994222576</v>
      </c>
      <c r="IY107" s="7"/>
    </row>
    <row r="108" spans="69:355" x14ac:dyDescent="0.45">
      <c r="CU108" s="9">
        <v>72</v>
      </c>
      <c r="CV108" s="9" t="s">
        <v>166</v>
      </c>
      <c r="CW108" s="16">
        <v>0</v>
      </c>
      <c r="CX108" s="16">
        <v>0.17224880357854472</v>
      </c>
      <c r="CY108" s="16">
        <v>0.51870267267980708</v>
      </c>
      <c r="CZ108" s="16">
        <v>0.51870267267980708</v>
      </c>
      <c r="DA108" s="16">
        <v>0.51870267267980708</v>
      </c>
      <c r="DB108" s="16">
        <v>0.51870267267980708</v>
      </c>
      <c r="DC108" s="16">
        <v>0.51870267267980708</v>
      </c>
      <c r="DD108" s="16">
        <v>0.34645386910126236</v>
      </c>
      <c r="DE108" s="16">
        <v>0</v>
      </c>
      <c r="DF108" s="7"/>
      <c r="DJ108" s="9">
        <v>63</v>
      </c>
      <c r="DK108" s="9" t="s">
        <v>181</v>
      </c>
      <c r="DL108" s="16">
        <v>0</v>
      </c>
      <c r="DM108" s="16">
        <v>1.3827924692975611</v>
      </c>
      <c r="DN108" s="16">
        <v>1.320903065494679</v>
      </c>
      <c r="DO108" s="16">
        <v>1.1360719207492611</v>
      </c>
      <c r="DP108" s="16">
        <v>0.80383224198210679</v>
      </c>
      <c r="DQ108" s="16">
        <v>0.10917959247369113</v>
      </c>
      <c r="DR108" s="16">
        <v>0.22921574558348548</v>
      </c>
      <c r="DS108" s="16">
        <v>0.57331535857322891</v>
      </c>
      <c r="DT108" s="16">
        <v>1.3098927768350288</v>
      </c>
      <c r="DU108" s="7"/>
      <c r="IO108" s="9">
        <v>75</v>
      </c>
      <c r="IP108" s="9" t="s">
        <v>202</v>
      </c>
      <c r="IQ108" s="16">
        <v>0.94616130771650808</v>
      </c>
      <c r="IR108" s="16">
        <v>0.88219975590292055</v>
      </c>
      <c r="IS108" s="16">
        <v>0.80170046516065119</v>
      </c>
      <c r="IT108" s="16">
        <v>0.72457810779572895</v>
      </c>
      <c r="IU108" s="16">
        <v>0.63978458665107274</v>
      </c>
      <c r="IV108" s="16">
        <v>0.55723467746659883</v>
      </c>
      <c r="IW108" s="16">
        <v>0.47243312336789395</v>
      </c>
      <c r="IX108" s="16">
        <v>0.38758813240986556</v>
      </c>
      <c r="IY108" s="7"/>
    </row>
    <row r="109" spans="69:355" x14ac:dyDescent="0.45">
      <c r="CU109" s="9">
        <v>73</v>
      </c>
      <c r="CV109" s="9" t="s">
        <v>170</v>
      </c>
      <c r="CW109" s="16">
        <v>0</v>
      </c>
      <c r="CX109" s="16">
        <v>0</v>
      </c>
      <c r="CY109" s="16">
        <v>0</v>
      </c>
      <c r="CZ109" s="16">
        <v>0.13758165232839289</v>
      </c>
      <c r="DA109" s="16">
        <v>0.14478392115751151</v>
      </c>
      <c r="DB109" s="16">
        <v>0.14478392115751151</v>
      </c>
      <c r="DC109" s="16">
        <v>0.14478392115751151</v>
      </c>
      <c r="DD109" s="16">
        <v>0.11726759069183286</v>
      </c>
      <c r="DE109" s="16">
        <v>5.7618150632949318E-3</v>
      </c>
      <c r="DF109" s="7"/>
      <c r="DJ109" s="9">
        <v>64</v>
      </c>
      <c r="DK109" s="9" t="s">
        <v>185</v>
      </c>
      <c r="DL109" s="16">
        <v>0</v>
      </c>
      <c r="DM109" s="16">
        <v>4.8283892729027479E-2</v>
      </c>
      <c r="DN109" s="16">
        <v>0.14540004741139115</v>
      </c>
      <c r="DO109" s="16">
        <v>0.34073532315914401</v>
      </c>
      <c r="DP109" s="16">
        <v>0.68534044127345239</v>
      </c>
      <c r="DQ109" s="16">
        <v>1.3784644224391107</v>
      </c>
      <c r="DR109" s="16">
        <v>1.2336623516519301</v>
      </c>
      <c r="DS109" s="16">
        <v>0.85236258477304983</v>
      </c>
      <c r="DT109" s="16">
        <v>6.2122448925028662E-2</v>
      </c>
      <c r="DU109" s="7"/>
      <c r="IO109" s="9">
        <v>77</v>
      </c>
      <c r="IP109" s="9" t="s">
        <v>204</v>
      </c>
      <c r="IQ109" s="16">
        <v>1.3473364845040434</v>
      </c>
      <c r="IR109" s="16">
        <v>1.256255046633862</v>
      </c>
      <c r="IS109" s="16">
        <v>1.1416238198978053</v>
      </c>
      <c r="IT109" s="16">
        <v>1.0318013562213515</v>
      </c>
      <c r="IU109" s="16">
        <v>0.91105513276447581</v>
      </c>
      <c r="IV109" s="16">
        <v>0.79350381933653313</v>
      </c>
      <c r="IW109" s="16">
        <v>0.67274615692948259</v>
      </c>
      <c r="IX109" s="16">
        <v>0.55192664030716065</v>
      </c>
      <c r="IY109" s="7"/>
    </row>
    <row r="110" spans="69:355" x14ac:dyDescent="0.45">
      <c r="CU110" s="9">
        <v>74</v>
      </c>
      <c r="CV110" s="9" t="s">
        <v>87</v>
      </c>
      <c r="CW110" s="16">
        <v>0</v>
      </c>
      <c r="CX110" s="16">
        <v>5.4046172087882502E-3</v>
      </c>
      <c r="CY110" s="16">
        <v>8.9316905623205517E-2</v>
      </c>
      <c r="CZ110" s="16">
        <v>0.25966234909272101</v>
      </c>
      <c r="DA110" s="16">
        <v>0.60119535657381962</v>
      </c>
      <c r="DB110" s="16">
        <v>1.2791948550175403</v>
      </c>
      <c r="DC110" s="16">
        <v>1.7588865446500483</v>
      </c>
      <c r="DD110" s="16">
        <v>1.8732710551965326</v>
      </c>
      <c r="DE110" s="16">
        <v>2.233818141666323</v>
      </c>
      <c r="DF110" s="7"/>
      <c r="DJ110" s="9">
        <v>65</v>
      </c>
      <c r="DK110" s="9" t="s">
        <v>189</v>
      </c>
      <c r="DL110" s="16">
        <v>0</v>
      </c>
      <c r="DM110" s="16">
        <v>0.18667884134000567</v>
      </c>
      <c r="DN110" s="16">
        <v>0.17405914500969855</v>
      </c>
      <c r="DO110" s="16">
        <v>0.1581765315463261</v>
      </c>
      <c r="DP110" s="16">
        <v>0.14296019137591862</v>
      </c>
      <c r="DQ110" s="16">
        <v>0.12623032073829413</v>
      </c>
      <c r="DR110" s="16">
        <v>0.10994311762229358</v>
      </c>
      <c r="DS110" s="16">
        <v>9.3211662072516674E-2</v>
      </c>
      <c r="DT110" s="16">
        <v>7.6471636374597377E-2</v>
      </c>
      <c r="DU110" s="7"/>
      <c r="IO110" s="9">
        <v>78</v>
      </c>
      <c r="IP110" s="9" t="s">
        <v>206</v>
      </c>
      <c r="IQ110" s="16">
        <v>0.24889697221191828</v>
      </c>
      <c r="IR110" s="16">
        <v>0.22857528480369141</v>
      </c>
      <c r="IS110" s="16">
        <v>0.19786354999699113</v>
      </c>
      <c r="IT110" s="16">
        <v>0.16278419582274603</v>
      </c>
      <c r="IU110" s="16">
        <v>0.12078779104021592</v>
      </c>
      <c r="IV110" s="16">
        <v>0.1084541325143754</v>
      </c>
      <c r="IW110" s="16">
        <v>0.1016771329070871</v>
      </c>
      <c r="IX110" s="16">
        <v>0.10232422862385794</v>
      </c>
      <c r="IY110" s="7"/>
    </row>
    <row r="111" spans="69:355" x14ac:dyDescent="0.45">
      <c r="CU111" s="9">
        <v>75</v>
      </c>
      <c r="CV111" s="9" t="s">
        <v>234</v>
      </c>
      <c r="CW111" s="16">
        <v>0</v>
      </c>
      <c r="CX111" s="16">
        <v>0.12061127224048308</v>
      </c>
      <c r="CY111" s="16">
        <v>0.12358018665590267</v>
      </c>
      <c r="CZ111" s="16">
        <v>0.12446547596532435</v>
      </c>
      <c r="DA111" s="16">
        <v>0.12550763654492983</v>
      </c>
      <c r="DB111" s="16">
        <v>0.12537880021001471</v>
      </c>
      <c r="DC111" s="16">
        <v>0.1232915259608699</v>
      </c>
      <c r="DD111" s="16">
        <v>0.12015629292351609</v>
      </c>
      <c r="DE111" s="16">
        <v>0.11563359322216274</v>
      </c>
      <c r="DF111" s="7"/>
      <c r="DJ111" s="9">
        <v>66</v>
      </c>
      <c r="DK111" s="9" t="s">
        <v>192</v>
      </c>
      <c r="DL111" s="16">
        <v>0</v>
      </c>
      <c r="DM111" s="16">
        <v>2.6420211487556742</v>
      </c>
      <c r="DN111" s="16">
        <v>2.4634175943467769</v>
      </c>
      <c r="DO111" s="16">
        <v>2.0060850865052613</v>
      </c>
      <c r="DP111" s="16">
        <v>1.4258895499802846</v>
      </c>
      <c r="DQ111" s="16">
        <v>0.63116878640036911</v>
      </c>
      <c r="DR111" s="16">
        <v>0.11138373324824248</v>
      </c>
      <c r="DS111" s="16">
        <v>2.5396071061038134E-3</v>
      </c>
      <c r="DT111" s="16">
        <v>0</v>
      </c>
      <c r="DU111" s="7"/>
      <c r="IO111" s="9">
        <v>79</v>
      </c>
      <c r="IP111" s="9" t="s">
        <v>209</v>
      </c>
      <c r="IQ111" s="16">
        <v>2.229901511857663E-4</v>
      </c>
      <c r="IR111" s="16">
        <v>1.0819099088408412E-3</v>
      </c>
      <c r="IS111" s="16">
        <v>3.4468404886064574E-3</v>
      </c>
      <c r="IT111" s="16">
        <v>7.1265556078428183E-3</v>
      </c>
      <c r="IU111" s="16">
        <v>1.2029231811328953E-2</v>
      </c>
      <c r="IV111" s="16">
        <v>9.664301231685473E-3</v>
      </c>
      <c r="IW111" s="16">
        <v>5.7615959613828384E-3</v>
      </c>
      <c r="IX111" s="16">
        <v>0</v>
      </c>
      <c r="IY111" s="7"/>
    </row>
    <row r="112" spans="69:355" x14ac:dyDescent="0.45">
      <c r="CU112" s="9">
        <v>76</v>
      </c>
      <c r="CV112" s="9" t="s">
        <v>178</v>
      </c>
      <c r="CW112" s="16">
        <v>0</v>
      </c>
      <c r="CX112" s="16">
        <v>1.580768910237798</v>
      </c>
      <c r="CY112" s="16">
        <v>1.6196804275269512</v>
      </c>
      <c r="CZ112" s="16">
        <v>1.6312833050267292</v>
      </c>
      <c r="DA112" s="16">
        <v>1.6449421862665521</v>
      </c>
      <c r="DB112" s="16">
        <v>1.643253617122393</v>
      </c>
      <c r="DC112" s="16">
        <v>1.6158971505260651</v>
      </c>
      <c r="DD112" s="16">
        <v>1.5748058095615283</v>
      </c>
      <c r="DE112" s="16">
        <v>1.515529898235493</v>
      </c>
      <c r="DF112" s="7"/>
      <c r="DJ112" s="9">
        <v>68</v>
      </c>
      <c r="DK112" s="9" t="s">
        <v>195</v>
      </c>
      <c r="DL112" s="16">
        <v>0</v>
      </c>
      <c r="DM112" s="16">
        <v>0</v>
      </c>
      <c r="DN112" s="16">
        <v>0</v>
      </c>
      <c r="DO112" s="16">
        <v>9.3394589021116539E-2</v>
      </c>
      <c r="DP112" s="16">
        <v>0.19467580983525323</v>
      </c>
      <c r="DQ112" s="16">
        <v>0.39433550105487275</v>
      </c>
      <c r="DR112" s="16">
        <v>0.56379131211841937</v>
      </c>
      <c r="DS112" s="16">
        <v>0.542392554582106</v>
      </c>
      <c r="DT112" s="16">
        <v>0.44797879390738898</v>
      </c>
      <c r="DU112" s="7"/>
      <c r="IO112" s="9">
        <v>80</v>
      </c>
      <c r="IP112" s="9" t="s">
        <v>235</v>
      </c>
      <c r="IQ112" s="16">
        <v>2.6726580457681433</v>
      </c>
      <c r="IR112" s="16">
        <v>2.0280517667913478</v>
      </c>
      <c r="IS112" s="16">
        <v>1.3371196275028716</v>
      </c>
      <c r="IT112" s="16">
        <v>0.43753226680977747</v>
      </c>
      <c r="IU112" s="16">
        <v>9.9572292061820538E-3</v>
      </c>
      <c r="IV112" s="16">
        <v>0</v>
      </c>
      <c r="IW112" s="16">
        <v>0</v>
      </c>
      <c r="IX112" s="16">
        <v>0</v>
      </c>
      <c r="IY112" s="7"/>
    </row>
    <row r="113" spans="99:259" x14ac:dyDescent="0.45">
      <c r="CU113" s="9">
        <v>77</v>
      </c>
      <c r="CV113" s="9" t="s">
        <v>181</v>
      </c>
      <c r="CW113" s="16">
        <v>0</v>
      </c>
      <c r="CX113" s="16">
        <v>3.0242067978005305</v>
      </c>
      <c r="CY113" s="16">
        <v>2.8888528962945643</v>
      </c>
      <c r="CZ113" s="16">
        <v>2.4846218805816305</v>
      </c>
      <c r="DA113" s="16">
        <v>1.7580041723313835</v>
      </c>
      <c r="DB113" s="16">
        <v>0.23877890071802024</v>
      </c>
      <c r="DC113" s="16">
        <v>0.50130141098369396</v>
      </c>
      <c r="DD113" s="16">
        <v>1.2538571355984927</v>
      </c>
      <c r="DE113" s="16">
        <v>2.8647730791494959</v>
      </c>
      <c r="DF113" s="7"/>
      <c r="DJ113" s="9">
        <v>69</v>
      </c>
      <c r="DK113" s="9" t="s">
        <v>198</v>
      </c>
      <c r="DL113" s="16">
        <v>0</v>
      </c>
      <c r="DM113" s="16">
        <v>0</v>
      </c>
      <c r="DN113" s="16">
        <v>0</v>
      </c>
      <c r="DO113" s="16">
        <v>8.15798943239434E-2</v>
      </c>
      <c r="DP113" s="16">
        <v>0.25442877343549047</v>
      </c>
      <c r="DQ113" s="16">
        <v>0.46751303777542869</v>
      </c>
      <c r="DR113" s="16">
        <v>0.51393386806700525</v>
      </c>
      <c r="DS113" s="16">
        <v>0.44688935311976619</v>
      </c>
      <c r="DT113" s="16">
        <v>0.27813554227498294</v>
      </c>
      <c r="DU113" s="7"/>
      <c r="IO113" s="9">
        <v>81</v>
      </c>
      <c r="IP113" s="9" t="s">
        <v>211</v>
      </c>
      <c r="IQ113" s="16">
        <v>4.7787945128572942E-2</v>
      </c>
      <c r="IR113" s="16">
        <v>0.14390657203991736</v>
      </c>
      <c r="IS113" s="16">
        <v>0.14390657203991952</v>
      </c>
      <c r="IT113" s="16">
        <v>0.14390657203991952</v>
      </c>
      <c r="IU113" s="16">
        <v>0.14390657203991952</v>
      </c>
      <c r="IV113" s="16">
        <v>0.14390657203991952</v>
      </c>
      <c r="IW113" s="16">
        <v>9.6118626911346539E-2</v>
      </c>
      <c r="IX113" s="16">
        <v>0</v>
      </c>
      <c r="IY113" s="7"/>
    </row>
    <row r="114" spans="99:259" x14ac:dyDescent="0.45">
      <c r="CU114" s="9">
        <v>78</v>
      </c>
      <c r="CV114" s="9" t="s">
        <v>185</v>
      </c>
      <c r="CW114" s="16">
        <v>0</v>
      </c>
      <c r="CX114" s="16">
        <v>0.14332165777126968</v>
      </c>
      <c r="CY114" s="16">
        <v>0.43159270425795121</v>
      </c>
      <c r="CZ114" s="16">
        <v>1.0114087455719831</v>
      </c>
      <c r="DA114" s="16">
        <v>2.0343042499130175</v>
      </c>
      <c r="DB114" s="16">
        <v>4.0917124746223514</v>
      </c>
      <c r="DC114" s="16">
        <v>3.6618947515485227</v>
      </c>
      <c r="DD114" s="16">
        <v>2.5300780812653105</v>
      </c>
      <c r="DE114" s="16">
        <v>0.18439881006929471</v>
      </c>
      <c r="DF114" s="7"/>
      <c r="DJ114" s="9">
        <v>71</v>
      </c>
      <c r="DK114" s="9" t="s">
        <v>200</v>
      </c>
      <c r="DL114" s="16">
        <v>0</v>
      </c>
      <c r="DM114" s="16">
        <v>0</v>
      </c>
      <c r="DN114" s="16">
        <v>0</v>
      </c>
      <c r="DO114" s="16">
        <v>5.7575181581443327E-2</v>
      </c>
      <c r="DP114" s="16">
        <v>0.14828738238794817</v>
      </c>
      <c r="DQ114" s="16">
        <v>0.29349031864330843</v>
      </c>
      <c r="DR114" s="16">
        <v>0.36688982660251268</v>
      </c>
      <c r="DS114" s="16">
        <v>0.32738092257992124</v>
      </c>
      <c r="DT114" s="16">
        <v>0.35617050729593996</v>
      </c>
      <c r="DU114" s="7"/>
      <c r="IO114" s="9">
        <v>82</v>
      </c>
      <c r="IP114" s="9" t="s">
        <v>215</v>
      </c>
      <c r="IQ114" s="16">
        <v>7.0876954871122808E-4</v>
      </c>
      <c r="IR114" s="16">
        <v>1.3883430914126032E-3</v>
      </c>
      <c r="IS114" s="16">
        <v>5.0580398983996987E-2</v>
      </c>
      <c r="IT114" s="16">
        <v>5.7709706405958544E-2</v>
      </c>
      <c r="IU114" s="16">
        <v>5.7709706405958544E-2</v>
      </c>
      <c r="IV114" s="16">
        <v>5.7000936857247338E-2</v>
      </c>
      <c r="IW114" s="16">
        <v>5.6321363314545951E-2</v>
      </c>
      <c r="IX114" s="16">
        <v>7.1293074219615764E-3</v>
      </c>
      <c r="IY114" s="7"/>
    </row>
    <row r="115" spans="99:259" x14ac:dyDescent="0.45">
      <c r="CU115" s="9">
        <v>79</v>
      </c>
      <c r="CV115" s="9" t="s">
        <v>189</v>
      </c>
      <c r="CW115" s="16">
        <v>0</v>
      </c>
      <c r="CX115" s="16">
        <v>0.3089010891923642</v>
      </c>
      <c r="CY115" s="16">
        <v>0.28801903360573899</v>
      </c>
      <c r="CZ115" s="16">
        <v>0.26173776593319525</v>
      </c>
      <c r="DA115" s="16">
        <v>0.2365589935644537</v>
      </c>
      <c r="DB115" s="16">
        <v>0.20887575305945666</v>
      </c>
      <c r="DC115" s="16">
        <v>0.18192500306381876</v>
      </c>
      <c r="DD115" s="16">
        <v>0.15423913997403049</v>
      </c>
      <c r="DE115" s="16">
        <v>0.1265390956943617</v>
      </c>
      <c r="DF115" s="7"/>
      <c r="DJ115" s="9">
        <v>75</v>
      </c>
      <c r="DK115" s="9" t="s">
        <v>202</v>
      </c>
      <c r="DL115" s="16">
        <v>0</v>
      </c>
      <c r="DM115" s="16">
        <v>0.1977587006281662</v>
      </c>
      <c r="DN115" s="16">
        <v>0.18438999354444127</v>
      </c>
      <c r="DO115" s="16">
        <v>0.16756470697982723</v>
      </c>
      <c r="DP115" s="16">
        <v>0.15144523870577917</v>
      </c>
      <c r="DQ115" s="16">
        <v>0.13372240812023756</v>
      </c>
      <c r="DR115" s="16">
        <v>0.11646851848835885</v>
      </c>
      <c r="DS115" s="16">
        <v>9.8744008922138318E-2</v>
      </c>
      <c r="DT115" s="16">
        <v>8.1010420547907788E-2</v>
      </c>
      <c r="DU115" s="7"/>
      <c r="IO115" s="9">
        <v>84</v>
      </c>
      <c r="IP115" s="9" t="s">
        <v>236</v>
      </c>
      <c r="IQ115" s="16">
        <v>1.3837519153791924</v>
      </c>
      <c r="IR115" s="16">
        <v>4.1669712760355608</v>
      </c>
      <c r="IS115" s="16">
        <v>4.2292636812279785</v>
      </c>
      <c r="IT115" s="16">
        <v>4.2292636812279785</v>
      </c>
      <c r="IU115" s="16">
        <v>4.2292636812279785</v>
      </c>
      <c r="IV115" s="16">
        <v>4.2292636812279785</v>
      </c>
      <c r="IW115" s="16">
        <v>2.8455117658487818</v>
      </c>
      <c r="IX115" s="16">
        <v>6.2292405192417064E-2</v>
      </c>
      <c r="IY115" s="7"/>
    </row>
    <row r="116" spans="99:259" x14ac:dyDescent="0.45">
      <c r="CU116" s="9">
        <v>80</v>
      </c>
      <c r="CV116" s="9" t="s">
        <v>192</v>
      </c>
      <c r="CW116" s="16">
        <v>0</v>
      </c>
      <c r="CX116" s="16">
        <v>7.9525198214473178</v>
      </c>
      <c r="CY116" s="16">
        <v>7.4149206779708763</v>
      </c>
      <c r="CZ116" s="16">
        <v>6.0383435694512162</v>
      </c>
      <c r="DA116" s="16">
        <v>4.2919470628588261</v>
      </c>
      <c r="DB116" s="16">
        <v>1.8998266864335229</v>
      </c>
      <c r="DC116" s="16">
        <v>0.33526656168540908</v>
      </c>
      <c r="DD116" s="16">
        <v>7.6442521512331482E-3</v>
      </c>
      <c r="DE116" s="16">
        <v>0</v>
      </c>
      <c r="DF116" s="7"/>
      <c r="DJ116" s="9">
        <v>76</v>
      </c>
      <c r="DK116" s="9" t="s">
        <v>237</v>
      </c>
      <c r="DL116" s="16">
        <v>0</v>
      </c>
      <c r="DM116" s="16">
        <v>1.9142812608859219</v>
      </c>
      <c r="DN116" s="16">
        <v>1.7848737285175953</v>
      </c>
      <c r="DO116" s="16">
        <v>1.6220069081079036</v>
      </c>
      <c r="DP116" s="16">
        <v>1.4659723268001614</v>
      </c>
      <c r="DQ116" s="16">
        <v>1.2944173844790456</v>
      </c>
      <c r="DR116" s="16">
        <v>1.1274017361419622</v>
      </c>
      <c r="DS116" s="16">
        <v>0.95583054148302082</v>
      </c>
      <c r="DT116" s="16">
        <v>0.78417146501711732</v>
      </c>
      <c r="DU116" s="7"/>
      <c r="IO116" s="9">
        <v>85</v>
      </c>
      <c r="IP116" s="9" t="s">
        <v>238</v>
      </c>
      <c r="IQ116" s="16">
        <v>0</v>
      </c>
      <c r="IR116" s="16">
        <v>0</v>
      </c>
      <c r="IS116" s="16">
        <v>1.3837519152933042</v>
      </c>
      <c r="IT116" s="16">
        <v>1.5718050235804428</v>
      </c>
      <c r="IU116" s="16">
        <v>1.5718050235804428</v>
      </c>
      <c r="IV116" s="16">
        <v>1.5718050235804428</v>
      </c>
      <c r="IW116" s="16">
        <v>1.2950546405217815</v>
      </c>
      <c r="IX116" s="16">
        <v>0.15044248662971074</v>
      </c>
      <c r="IY116" s="7"/>
    </row>
    <row r="117" spans="99:259" x14ac:dyDescent="0.45">
      <c r="CU117" s="9">
        <v>82</v>
      </c>
      <c r="CV117" s="9" t="s">
        <v>195</v>
      </c>
      <c r="CW117" s="16">
        <v>0</v>
      </c>
      <c r="CX117" s="16">
        <v>0</v>
      </c>
      <c r="CY117" s="16">
        <v>0</v>
      </c>
      <c r="CZ117" s="16">
        <v>8.1553089060703521E-2</v>
      </c>
      <c r="DA117" s="16">
        <v>0.1669895567536748</v>
      </c>
      <c r="DB117" s="16">
        <v>0.32949331860727987</v>
      </c>
      <c r="DC117" s="16">
        <v>0.46238913219755762</v>
      </c>
      <c r="DD117" s="16">
        <v>0.44181057546465025</v>
      </c>
      <c r="DE117" s="16">
        <v>0.36025223968119185</v>
      </c>
      <c r="DF117" s="7"/>
      <c r="DJ117" s="9">
        <v>77</v>
      </c>
      <c r="DK117" s="9" t="s">
        <v>204</v>
      </c>
      <c r="DL117" s="16">
        <v>0</v>
      </c>
      <c r="DM117" s="16">
        <v>0.28159955180084439</v>
      </c>
      <c r="DN117" s="16">
        <v>0.26256311036501356</v>
      </c>
      <c r="DO117" s="16">
        <v>0.23860465422394264</v>
      </c>
      <c r="DP117" s="16">
        <v>0.21565125178539907</v>
      </c>
      <c r="DQ117" s="16">
        <v>0.19041473307001902</v>
      </c>
      <c r="DR117" s="16">
        <v>0.16584596531554507</v>
      </c>
      <c r="DS117" s="16">
        <v>0.14060705580671468</v>
      </c>
      <c r="DT117" s="16">
        <v>0.11535521848104156</v>
      </c>
      <c r="DU117" s="7"/>
      <c r="IO117" s="9">
        <v>86</v>
      </c>
      <c r="IP117" s="9" t="s">
        <v>97</v>
      </c>
      <c r="IQ117" s="16">
        <v>1.9039436930912011E-2</v>
      </c>
      <c r="IR117" s="16">
        <v>8.6083053492827535E-2</v>
      </c>
      <c r="IS117" s="16">
        <v>0.22093171349146204</v>
      </c>
      <c r="IT117" s="16">
        <v>0.49115121460041139</v>
      </c>
      <c r="IU117" s="16">
        <v>0.48735832699658838</v>
      </c>
      <c r="IV117" s="16">
        <v>0.42031471043467339</v>
      </c>
      <c r="IW117" s="16">
        <v>0.28546605043603857</v>
      </c>
      <c r="IX117" s="16">
        <v>2.3683864825888409E-2</v>
      </c>
      <c r="IY117" s="7"/>
    </row>
    <row r="118" spans="99:259" x14ac:dyDescent="0.45">
      <c r="CU118" s="9">
        <v>83</v>
      </c>
      <c r="CV118" s="9" t="s">
        <v>198</v>
      </c>
      <c r="CW118" s="16">
        <v>0</v>
      </c>
      <c r="CX118" s="16">
        <v>0</v>
      </c>
      <c r="CY118" s="16">
        <v>0</v>
      </c>
      <c r="CZ118" s="16">
        <v>5.4757482224926275E-2</v>
      </c>
      <c r="DA118" s="16">
        <v>0.1668360458343959</v>
      </c>
      <c r="DB118" s="16">
        <v>0.30014706093044569</v>
      </c>
      <c r="DC118" s="16">
        <v>0.32813103371588687</v>
      </c>
      <c r="DD118" s="16">
        <v>0.28180463343690138</v>
      </c>
      <c r="DE118" s="16">
        <v>0.17200802648266481</v>
      </c>
      <c r="DF118" s="7"/>
      <c r="DJ118" s="9">
        <v>78</v>
      </c>
      <c r="DK118" s="9" t="s">
        <v>206</v>
      </c>
      <c r="DL118" s="16">
        <v>0</v>
      </c>
      <c r="DM118" s="16">
        <v>5.2017810772822651E-2</v>
      </c>
      <c r="DN118" s="16">
        <v>4.7770713346159059E-2</v>
      </c>
      <c r="DO118" s="16">
        <v>4.1352165159402314E-2</v>
      </c>
      <c r="DP118" s="16">
        <v>3.4020813591513169E-2</v>
      </c>
      <c r="DQ118" s="16">
        <v>2.5243844479745443E-2</v>
      </c>
      <c r="DR118" s="16">
        <v>2.2666191928843664E-2</v>
      </c>
      <c r="DS118" s="16">
        <v>2.12498441121283E-2</v>
      </c>
      <c r="DT118" s="16">
        <v>2.1385082810485113E-2</v>
      </c>
      <c r="DU118" s="7"/>
      <c r="IO118" s="9">
        <v>87</v>
      </c>
      <c r="IP118" s="9" t="s">
        <v>106</v>
      </c>
      <c r="IQ118" s="16">
        <v>0</v>
      </c>
      <c r="IR118" s="16">
        <v>0</v>
      </c>
      <c r="IS118" s="16">
        <v>4.7846668726300938E-2</v>
      </c>
      <c r="IT118" s="16">
        <v>0.14402468616973416</v>
      </c>
      <c r="IU118" s="16">
        <v>0.30564038146343703</v>
      </c>
      <c r="IV118" s="16">
        <v>0.33462319439301885</v>
      </c>
      <c r="IW118" s="16">
        <v>0.53182799701468686</v>
      </c>
      <c r="IX118" s="16">
        <v>1.0311118229661638</v>
      </c>
      <c r="IY118" s="7"/>
    </row>
    <row r="119" spans="99:259" x14ac:dyDescent="0.45">
      <c r="CU119" s="9">
        <v>85</v>
      </c>
      <c r="CV119" s="9" t="s">
        <v>200</v>
      </c>
      <c r="CW119" s="16">
        <v>0</v>
      </c>
      <c r="CX119" s="16">
        <v>0</v>
      </c>
      <c r="CY119" s="16">
        <v>0</v>
      </c>
      <c r="CZ119" s="16">
        <v>3.6400249503915738E-2</v>
      </c>
      <c r="DA119" s="16">
        <v>9.1802882411907316E-2</v>
      </c>
      <c r="DB119" s="16">
        <v>0.17736839694653209</v>
      </c>
      <c r="DC119" s="16">
        <v>0.21904557698544755</v>
      </c>
      <c r="DD119" s="16">
        <v>0.19251571784574581</v>
      </c>
      <c r="DE119" s="16">
        <v>0.19983645014899157</v>
      </c>
      <c r="DF119" s="7"/>
      <c r="DJ119" s="9">
        <v>79</v>
      </c>
      <c r="DK119" s="9" t="s">
        <v>209</v>
      </c>
      <c r="DL119" s="16">
        <v>0</v>
      </c>
      <c r="DM119" s="16">
        <v>1.8641383035721587E-4</v>
      </c>
      <c r="DN119" s="16">
        <v>9.0444788317324109E-4</v>
      </c>
      <c r="DO119" s="16">
        <v>2.8814668930207039E-3</v>
      </c>
      <c r="DP119" s="16">
        <v>5.9576107780874698E-3</v>
      </c>
      <c r="DQ119" s="16">
        <v>1.0056117574164122E-2</v>
      </c>
      <c r="DR119" s="16">
        <v>8.0790985644187685E-3</v>
      </c>
      <c r="DS119" s="16">
        <v>4.8165408490946715E-3</v>
      </c>
      <c r="DT119" s="16">
        <v>0</v>
      </c>
      <c r="DU119" s="7"/>
      <c r="IO119" s="9">
        <v>89</v>
      </c>
      <c r="IP119" s="9" t="s">
        <v>239</v>
      </c>
      <c r="IQ119" s="16">
        <v>0.54888259980831922</v>
      </c>
      <c r="IR119" s="16">
        <v>0.53151582896379634</v>
      </c>
      <c r="IS119" s="16">
        <v>0.51414905811927236</v>
      </c>
      <c r="IT119" s="16">
        <v>0.49678228727475071</v>
      </c>
      <c r="IU119" s="16">
        <v>0.47941551643022839</v>
      </c>
      <c r="IV119" s="16">
        <v>0.46204874558570691</v>
      </c>
      <c r="IW119" s="16">
        <v>0.44468197474118343</v>
      </c>
      <c r="IX119" s="16">
        <v>0.42731520389665384</v>
      </c>
      <c r="IY119" s="7"/>
    </row>
    <row r="120" spans="99:259" x14ac:dyDescent="0.45">
      <c r="CU120" s="9">
        <v>89</v>
      </c>
      <c r="CV120" s="9" t="s">
        <v>202</v>
      </c>
      <c r="CW120" s="16">
        <v>0</v>
      </c>
      <c r="CX120" s="16">
        <v>0.32722432234599808</v>
      </c>
      <c r="CY120" s="16">
        <v>0.30510359591414676</v>
      </c>
      <c r="CZ120" s="16">
        <v>0.27726338975939946</v>
      </c>
      <c r="DA120" s="16">
        <v>0.25059107614792003</v>
      </c>
      <c r="DB120" s="16">
        <v>0.22126573566992544</v>
      </c>
      <c r="DC120" s="16">
        <v>0.19271633518999512</v>
      </c>
      <c r="DD120" s="16">
        <v>0.16338821656209787</v>
      </c>
      <c r="DE120" s="16">
        <v>0.13404507555192699</v>
      </c>
      <c r="DF120" s="7"/>
      <c r="DJ120" s="9">
        <v>80</v>
      </c>
      <c r="DK120" s="9" t="s">
        <v>235</v>
      </c>
      <c r="DL120" s="16">
        <v>0</v>
      </c>
      <c r="DM120" s="16">
        <v>0.7984946346421754</v>
      </c>
      <c r="DN120" s="16">
        <v>0.6059093332660328</v>
      </c>
      <c r="DO120" s="16">
        <v>0.39948352170467288</v>
      </c>
      <c r="DP120" s="16">
        <v>0.13071899268356457</v>
      </c>
      <c r="DQ120" s="16">
        <v>2.9748639597302492E-3</v>
      </c>
      <c r="DR120" s="16">
        <v>0</v>
      </c>
      <c r="DS120" s="16">
        <v>0</v>
      </c>
      <c r="DT120" s="16">
        <v>0</v>
      </c>
      <c r="DU120" s="7"/>
      <c r="IO120" s="9">
        <v>90</v>
      </c>
      <c r="IP120" s="9" t="s">
        <v>240</v>
      </c>
      <c r="IQ120" s="16">
        <v>0.72361164740896688</v>
      </c>
      <c r="IR120" s="16">
        <v>0.64742560381963044</v>
      </c>
      <c r="IS120" s="16">
        <v>0.51817821739706194</v>
      </c>
      <c r="IT120" s="16">
        <v>0.3082901349802048</v>
      </c>
      <c r="IU120" s="16">
        <v>0</v>
      </c>
      <c r="IV120" s="16">
        <v>3.3813255899584033E-2</v>
      </c>
      <c r="IW120" s="16">
        <v>0.1755370879458894</v>
      </c>
      <c r="IX120" s="16">
        <v>0.48676282002890908</v>
      </c>
      <c r="IY120" s="7"/>
    </row>
    <row r="121" spans="99:259" x14ac:dyDescent="0.45">
      <c r="CU121" s="9">
        <v>91</v>
      </c>
      <c r="CV121" s="9" t="s">
        <v>204</v>
      </c>
      <c r="CW121" s="16">
        <v>0</v>
      </c>
      <c r="CX121" s="16">
        <v>0.46597046699473349</v>
      </c>
      <c r="CY121" s="16">
        <v>0.43447034759097297</v>
      </c>
      <c r="CZ121" s="16">
        <v>0.39482563606663418</v>
      </c>
      <c r="DA121" s="16">
        <v>0.35684401434526697</v>
      </c>
      <c r="DB121" s="16">
        <v>0.31508445778374328</v>
      </c>
      <c r="DC121" s="16">
        <v>0.27442984696911421</v>
      </c>
      <c r="DD121" s="16">
        <v>0.23266633429639172</v>
      </c>
      <c r="DE121" s="16">
        <v>0.19088142961216609</v>
      </c>
      <c r="DF121" s="7"/>
      <c r="DJ121" s="9">
        <v>81</v>
      </c>
      <c r="DK121" s="9" t="s">
        <v>211</v>
      </c>
      <c r="DL121" s="16">
        <v>0</v>
      </c>
      <c r="DM121" s="16">
        <v>3.0329083703137149E-2</v>
      </c>
      <c r="DN121" s="16">
        <v>9.1331704200450586E-2</v>
      </c>
      <c r="DO121" s="16">
        <v>9.133170420045196E-2</v>
      </c>
      <c r="DP121" s="16">
        <v>9.133170420045196E-2</v>
      </c>
      <c r="DQ121" s="16">
        <v>9.133170420045196E-2</v>
      </c>
      <c r="DR121" s="16">
        <v>9.133170420045196E-2</v>
      </c>
      <c r="DS121" s="16">
        <v>6.1002620497314801E-2</v>
      </c>
      <c r="DT121" s="16">
        <v>0</v>
      </c>
      <c r="DU121" s="7"/>
      <c r="IO121" s="9">
        <v>91</v>
      </c>
      <c r="IP121" s="9" t="s">
        <v>218</v>
      </c>
      <c r="IQ121" s="16">
        <v>6.5211543279761891E-3</v>
      </c>
      <c r="IR121" s="16">
        <v>1.9637524956514114E-2</v>
      </c>
      <c r="IS121" s="16">
        <v>4.6019231293865336E-2</v>
      </c>
      <c r="IT121" s="16">
        <v>9.2561111627189635E-2</v>
      </c>
      <c r="IU121" s="16">
        <v>0.16370350509770315</v>
      </c>
      <c r="IV121" s="16">
        <v>0.14932005085328551</v>
      </c>
      <c r="IW121" s="16">
        <v>0.10795895257355868</v>
      </c>
      <c r="IX121" s="16">
        <v>2.422237930010188E-2</v>
      </c>
      <c r="IY121" s="7"/>
    </row>
    <row r="122" spans="99:259" x14ac:dyDescent="0.45">
      <c r="CU122" s="9">
        <v>92</v>
      </c>
      <c r="CV122" s="9" t="s">
        <v>206</v>
      </c>
      <c r="CW122" s="16">
        <v>0</v>
      </c>
      <c r="CX122" s="16">
        <v>8.6078247343798306E-2</v>
      </c>
      <c r="CY122" s="16">
        <v>7.9050217956283989E-2</v>
      </c>
      <c r="CZ122" s="16">
        <v>6.8428906328606001E-2</v>
      </c>
      <c r="DA122" s="16">
        <v>5.6297102159046153E-2</v>
      </c>
      <c r="DB122" s="16">
        <v>4.1773113030954198E-2</v>
      </c>
      <c r="DC122" s="16">
        <v>3.7507654516909614E-2</v>
      </c>
      <c r="DD122" s="16">
        <v>3.5163904638151326E-2</v>
      </c>
      <c r="DE122" s="16">
        <v>3.5387695488913004E-2</v>
      </c>
      <c r="DF122" s="7"/>
      <c r="DJ122" s="9">
        <v>82</v>
      </c>
      <c r="DK122" s="9" t="s">
        <v>215</v>
      </c>
      <c r="DL122" s="16">
        <v>0</v>
      </c>
      <c r="DM122" s="16">
        <v>4.4982748078541395E-4</v>
      </c>
      <c r="DN122" s="16">
        <v>8.8112543267629645E-4</v>
      </c>
      <c r="DO122" s="16">
        <v>3.2101341675109737E-2</v>
      </c>
      <c r="DP122" s="16">
        <v>3.6626025901734631E-2</v>
      </c>
      <c r="DQ122" s="16">
        <v>3.6626025901734631E-2</v>
      </c>
      <c r="DR122" s="16">
        <v>3.6176198420949213E-2</v>
      </c>
      <c r="DS122" s="16">
        <v>3.5744900469058337E-2</v>
      </c>
      <c r="DT122" s="16">
        <v>4.5246842266248822E-3</v>
      </c>
      <c r="DU122" s="7"/>
      <c r="IO122" s="9">
        <v>92</v>
      </c>
      <c r="IP122" s="9" t="s">
        <v>221</v>
      </c>
      <c r="IQ122" s="16">
        <v>1.9813369651574961</v>
      </c>
      <c r="IR122" s="16">
        <v>1.9961802508172619</v>
      </c>
      <c r="IS122" s="16">
        <v>2.0099998569793556</v>
      </c>
      <c r="IT122" s="16">
        <v>2.0227957836438204</v>
      </c>
      <c r="IU122" s="16">
        <v>2.0345680308106249</v>
      </c>
      <c r="IV122" s="16">
        <v>2.0453165984797774</v>
      </c>
      <c r="IW122" s="16">
        <v>2.0550414866512741</v>
      </c>
      <c r="IX122" s="16">
        <v>2.0637426953250273</v>
      </c>
      <c r="IY122" s="7"/>
    </row>
    <row r="123" spans="99:259" x14ac:dyDescent="0.45">
      <c r="CU123" s="9">
        <v>93</v>
      </c>
      <c r="CV123" s="9" t="s">
        <v>209</v>
      </c>
      <c r="CW123" s="16">
        <v>0</v>
      </c>
      <c r="CX123" s="16">
        <v>4.3512890987341528E-4</v>
      </c>
      <c r="CY123" s="16">
        <v>2.111170725306952E-3</v>
      </c>
      <c r="CZ123" s="16">
        <v>6.7259470265367194E-3</v>
      </c>
      <c r="DA123" s="16">
        <v>1.3906310912402561E-2</v>
      </c>
      <c r="DB123" s="16">
        <v>2.3473083886640673E-2</v>
      </c>
      <c r="DC123" s="16">
        <v>1.8858307585649239E-2</v>
      </c>
      <c r="DD123" s="16">
        <v>1.1242814790143135E-2</v>
      </c>
      <c r="DE123" s="16">
        <v>0</v>
      </c>
      <c r="DF123" s="7"/>
      <c r="DJ123" s="9">
        <v>84</v>
      </c>
      <c r="DK123" s="9" t="s">
        <v>236</v>
      </c>
      <c r="DL123" s="16">
        <v>0</v>
      </c>
      <c r="DM123" s="16">
        <v>3.0329083705356426E-2</v>
      </c>
      <c r="DN123" s="16">
        <v>9.1331704205132799E-2</v>
      </c>
      <c r="DO123" s="16">
        <v>9.2697029557380684E-2</v>
      </c>
      <c r="DP123" s="16">
        <v>9.2697029557380684E-2</v>
      </c>
      <c r="DQ123" s="16">
        <v>9.2697029557380684E-2</v>
      </c>
      <c r="DR123" s="16">
        <v>9.2697029557380684E-2</v>
      </c>
      <c r="DS123" s="16">
        <v>6.2367945852024216E-2</v>
      </c>
      <c r="DT123" s="16">
        <v>1.3653253522478959E-3</v>
      </c>
      <c r="DU123" s="7"/>
      <c r="IO123" s="9">
        <v>102</v>
      </c>
      <c r="IP123" s="9" t="s">
        <v>207</v>
      </c>
      <c r="IQ123" s="16">
        <v>2.3764772541294686E-2</v>
      </c>
      <c r="IR123" s="16">
        <v>9.6476958046845349E-2</v>
      </c>
      <c r="IS123" s="16">
        <v>0.23425835540895146</v>
      </c>
      <c r="IT123" s="16">
        <v>0.4542292507232446</v>
      </c>
      <c r="IU123" s="16">
        <v>0.79639593731877223</v>
      </c>
      <c r="IV123" s="16">
        <v>0.8180353764110192</v>
      </c>
      <c r="IW123" s="16">
        <v>0.77342604841198148</v>
      </c>
      <c r="IX123" s="16">
        <v>0.35854717631372374</v>
      </c>
      <c r="IY123" s="7"/>
    </row>
    <row r="124" spans="99:259" x14ac:dyDescent="0.45">
      <c r="CU124" s="9">
        <v>94</v>
      </c>
      <c r="CV124" s="9" t="s">
        <v>235</v>
      </c>
      <c r="CW124" s="16">
        <v>0</v>
      </c>
      <c r="CX124" s="16">
        <v>10.626111133751749</v>
      </c>
      <c r="CY124" s="16">
        <v>8.0632475572581939</v>
      </c>
      <c r="CZ124" s="16">
        <v>5.3161988992432621</v>
      </c>
      <c r="DA124" s="16">
        <v>1.7395665334308705</v>
      </c>
      <c r="DB124" s="16">
        <v>3.9588537821612535E-2</v>
      </c>
      <c r="DC124" s="16">
        <v>0</v>
      </c>
      <c r="DD124" s="16">
        <v>0</v>
      </c>
      <c r="DE124" s="16">
        <v>0</v>
      </c>
      <c r="DF124" s="7"/>
      <c r="DJ124" s="9">
        <v>85</v>
      </c>
      <c r="DK124" s="9" t="s">
        <v>238</v>
      </c>
      <c r="DL124" s="16">
        <v>0</v>
      </c>
      <c r="DM124" s="16">
        <v>0</v>
      </c>
      <c r="DN124" s="16">
        <v>0</v>
      </c>
      <c r="DO124" s="16">
        <v>3.0329083703473928E-2</v>
      </c>
      <c r="DP124" s="16">
        <v>3.4450832984471408E-2</v>
      </c>
      <c r="DQ124" s="16">
        <v>3.4450832984471408E-2</v>
      </c>
      <c r="DR124" s="16">
        <v>3.4450832984471408E-2</v>
      </c>
      <c r="DS124" s="16">
        <v>2.8385016243776619E-2</v>
      </c>
      <c r="DT124" s="16">
        <v>3.2973994247979875E-3</v>
      </c>
      <c r="DU124" s="7"/>
      <c r="IO124" s="9">
        <v>103</v>
      </c>
      <c r="IP124" s="9" t="s">
        <v>210</v>
      </c>
      <c r="IQ124" s="16">
        <v>0.15111068551373122</v>
      </c>
      <c r="IR124" s="16">
        <v>0.40689599463461168</v>
      </c>
      <c r="IS124" s="16">
        <v>0.83913136720174508</v>
      </c>
      <c r="IT124" s="16">
        <v>1.417083165693253</v>
      </c>
      <c r="IU124" s="16">
        <v>2.3885548095408469</v>
      </c>
      <c r="IV124" s="16">
        <v>3.1800739328730576</v>
      </c>
      <c r="IW124" s="16">
        <v>2.5375742060370134</v>
      </c>
      <c r="IX124" s="16">
        <v>1.3103172530707399</v>
      </c>
      <c r="IY124" s="7"/>
    </row>
    <row r="125" spans="99:259" x14ac:dyDescent="0.45">
      <c r="CU125" s="9">
        <v>95</v>
      </c>
      <c r="CV125" s="9" t="s">
        <v>211</v>
      </c>
      <c r="CW125" s="16">
        <v>0</v>
      </c>
      <c r="CX125" s="16">
        <v>0.55573605133105897</v>
      </c>
      <c r="CY125" s="16">
        <v>1.6735197525418355</v>
      </c>
      <c r="CZ125" s="16">
        <v>1.6735197525418606</v>
      </c>
      <c r="DA125" s="16">
        <v>1.6735197525418606</v>
      </c>
      <c r="DB125" s="16">
        <v>1.6735197525418606</v>
      </c>
      <c r="DC125" s="16">
        <v>1.6735197525418606</v>
      </c>
      <c r="DD125" s="16">
        <v>1.1177837012108027</v>
      </c>
      <c r="DE125" s="16">
        <v>0</v>
      </c>
      <c r="DF125" s="7"/>
      <c r="DJ125" s="9">
        <v>86</v>
      </c>
      <c r="DK125" s="9" t="s">
        <v>97</v>
      </c>
      <c r="DL125" s="16">
        <v>0</v>
      </c>
      <c r="DM125" s="16">
        <v>1.2083563643186822E-2</v>
      </c>
      <c r="DN125" s="16">
        <v>5.4633446317501513E-2</v>
      </c>
      <c r="DO125" s="16">
        <v>0.14021645863056093</v>
      </c>
      <c r="DP125" s="16">
        <v>0.31171389057293364</v>
      </c>
      <c r="DQ125" s="16">
        <v>0.30930669760191498</v>
      </c>
      <c r="DR125" s="16">
        <v>0.26675681492760023</v>
      </c>
      <c r="DS125" s="16">
        <v>0.18117380261454097</v>
      </c>
      <c r="DT125" s="16">
        <v>1.5031194933901213E-2</v>
      </c>
      <c r="DU125" s="7"/>
      <c r="IO125" s="9">
        <v>105</v>
      </c>
      <c r="IP125" s="9" t="s">
        <v>212</v>
      </c>
      <c r="IQ125" s="16">
        <v>2.3396625038049415E-4</v>
      </c>
      <c r="IR125" s="16">
        <v>4.607050007645295E-4</v>
      </c>
      <c r="IS125" s="16">
        <v>7.0521463405356324E-2</v>
      </c>
      <c r="IT125" s="16">
        <v>0.18969315774025755</v>
      </c>
      <c r="IU125" s="16">
        <v>0.39273548374164269</v>
      </c>
      <c r="IV125" s="16">
        <v>0.66827795977621696</v>
      </c>
      <c r="IW125" s="16">
        <v>1.1356914104275375</v>
      </c>
      <c r="IX125" s="16">
        <v>1.9273827196476687</v>
      </c>
      <c r="IY125" s="7"/>
    </row>
    <row r="126" spans="99:259" x14ac:dyDescent="0.45">
      <c r="CU126" s="9">
        <v>96</v>
      </c>
      <c r="CV126" s="9" t="s">
        <v>215</v>
      </c>
      <c r="CW126" s="16">
        <v>0</v>
      </c>
      <c r="CX126" s="16">
        <v>4.6260638109380864E-3</v>
      </c>
      <c r="CY126" s="16">
        <v>8.9232675708066072E-3</v>
      </c>
      <c r="CZ126" s="16">
        <v>0.3099723424302156</v>
      </c>
      <c r="DA126" s="16">
        <v>0.35215189602662417</v>
      </c>
      <c r="DB126" s="16">
        <v>0.35215189602662417</v>
      </c>
      <c r="DC126" s="16">
        <v>0.34752583221568595</v>
      </c>
      <c r="DD126" s="16">
        <v>0.34322862845581753</v>
      </c>
      <c r="DE126" s="16">
        <v>4.2179553596408521E-2</v>
      </c>
      <c r="DF126" s="7"/>
      <c r="DJ126" s="9">
        <v>87</v>
      </c>
      <c r="DK126" s="9" t="s">
        <v>106</v>
      </c>
      <c r="DL126" s="16">
        <v>0</v>
      </c>
      <c r="DM126" s="16">
        <v>0</v>
      </c>
      <c r="DN126" s="16">
        <v>0</v>
      </c>
      <c r="DO126" s="16">
        <v>3.0366353205017772E-2</v>
      </c>
      <c r="DP126" s="16">
        <v>9.1406666480584209E-2</v>
      </c>
      <c r="DQ126" s="16">
        <v>0.19397763782315949</v>
      </c>
      <c r="DR126" s="16">
        <v>0.21237186165782423</v>
      </c>
      <c r="DS126" s="16">
        <v>0.33752980576446617</v>
      </c>
      <c r="DT126" s="16">
        <v>0.65440513715114379</v>
      </c>
      <c r="DU126" s="7"/>
      <c r="IO126" s="9">
        <v>106</v>
      </c>
      <c r="IP126" s="9" t="s">
        <v>216</v>
      </c>
      <c r="IQ126" s="16">
        <v>3.5100625029487934E-4</v>
      </c>
      <c r="IR126" s="16">
        <v>6.9114500058050504E-4</v>
      </c>
      <c r="IS126" s="16">
        <v>0.10578367896271416</v>
      </c>
      <c r="IT126" s="16">
        <v>0.28452885930882443</v>
      </c>
      <c r="IU126" s="16">
        <v>0.58904461212109571</v>
      </c>
      <c r="IV126" s="16">
        <v>1.0022269980445209</v>
      </c>
      <c r="IW126" s="16">
        <v>1.7030496761696059</v>
      </c>
      <c r="IX126" s="16">
        <v>2.4396055123968252</v>
      </c>
      <c r="IY126" s="7"/>
    </row>
    <row r="127" spans="99:259" x14ac:dyDescent="0.45">
      <c r="CU127" s="9">
        <v>98</v>
      </c>
      <c r="CV127" s="9" t="s">
        <v>236</v>
      </c>
      <c r="CW127" s="16">
        <v>0</v>
      </c>
      <c r="CX127" s="16">
        <v>0.3248547580336163</v>
      </c>
      <c r="CY127" s="16">
        <v>0.97825371048437926</v>
      </c>
      <c r="CZ127" s="16">
        <v>0.99287770774227568</v>
      </c>
      <c r="DA127" s="16">
        <v>0.99287770774227568</v>
      </c>
      <c r="DB127" s="16">
        <v>0.99287770774227568</v>
      </c>
      <c r="DC127" s="16">
        <v>0.99287770774227568</v>
      </c>
      <c r="DD127" s="16">
        <v>0.66802294970865872</v>
      </c>
      <c r="DE127" s="16">
        <v>1.4623997257896709E-2</v>
      </c>
      <c r="DF127" s="7"/>
      <c r="DJ127" s="9">
        <v>88</v>
      </c>
      <c r="DK127" s="9" t="s">
        <v>241</v>
      </c>
      <c r="DL127" s="16">
        <v>0</v>
      </c>
      <c r="DM127" s="16">
        <v>2.8975122588644409</v>
      </c>
      <c r="DN127" s="16">
        <v>2.8058343090870772</v>
      </c>
      <c r="DO127" s="16">
        <v>2.7141563593097113</v>
      </c>
      <c r="DP127" s="16">
        <v>2.6224784095323517</v>
      </c>
      <c r="DQ127" s="16">
        <v>2.5308004597549858</v>
      </c>
      <c r="DR127" s="16">
        <v>2.4391225099776239</v>
      </c>
      <c r="DS127" s="16">
        <v>2.3474445602002643</v>
      </c>
      <c r="DT127" s="16">
        <v>2.2557666104228979</v>
      </c>
      <c r="DU127" s="7"/>
      <c r="IO127" s="9">
        <v>107</v>
      </c>
      <c r="IP127" s="9" t="s">
        <v>219</v>
      </c>
      <c r="IQ127" s="16">
        <v>0.72600603907947747</v>
      </c>
      <c r="IR127" s="16">
        <v>1.9549176713298424</v>
      </c>
      <c r="IS127" s="16">
        <v>4.0315775045753419</v>
      </c>
      <c r="IT127" s="16">
        <v>6.8083268462510382</v>
      </c>
      <c r="IU127" s="16">
        <v>11.234434164290965</v>
      </c>
      <c r="IV127" s="16">
        <v>16.357449001551508</v>
      </c>
      <c r="IW127" s="16">
        <v>14.969722494986266</v>
      </c>
      <c r="IX127" s="16">
        <v>9.3147035446977533</v>
      </c>
      <c r="IY127" s="7"/>
    </row>
    <row r="128" spans="99:259" x14ac:dyDescent="0.45">
      <c r="CU128" s="9">
        <v>99</v>
      </c>
      <c r="CV128" s="9" t="s">
        <v>238</v>
      </c>
      <c r="CW128" s="16">
        <v>0</v>
      </c>
      <c r="CX128" s="16">
        <v>0</v>
      </c>
      <c r="CY128" s="16">
        <v>0</v>
      </c>
      <c r="CZ128" s="16">
        <v>0.17095481640457955</v>
      </c>
      <c r="DA128" s="16">
        <v>0.1934151361958554</v>
      </c>
      <c r="DB128" s="16">
        <v>0.1934151361958554</v>
      </c>
      <c r="DC128" s="16">
        <v>0.1934151361958554</v>
      </c>
      <c r="DD128" s="16">
        <v>0.15922417291493959</v>
      </c>
      <c r="DE128" s="16">
        <v>1.79682558330207E-2</v>
      </c>
      <c r="DF128" s="7"/>
      <c r="DJ128" s="9">
        <v>89</v>
      </c>
      <c r="DK128" s="9" t="s">
        <v>239</v>
      </c>
      <c r="DL128" s="16">
        <v>0</v>
      </c>
      <c r="DM128" s="16">
        <v>0.87271975127014945</v>
      </c>
      <c r="DN128" s="16">
        <v>0.84510669897610657</v>
      </c>
      <c r="DO128" s="16">
        <v>0.81749364668206059</v>
      </c>
      <c r="DP128" s="16">
        <v>0.78988059438801894</v>
      </c>
      <c r="DQ128" s="16">
        <v>0.76226754209397674</v>
      </c>
      <c r="DR128" s="16">
        <v>0.7346544897999342</v>
      </c>
      <c r="DS128" s="16">
        <v>0.70704143750589066</v>
      </c>
      <c r="DT128" s="16">
        <v>0.67942838521183668</v>
      </c>
      <c r="DU128" s="7"/>
      <c r="IO128" s="9">
        <v>108</v>
      </c>
      <c r="IP128" s="9" t="s">
        <v>222</v>
      </c>
      <c r="IQ128" s="16">
        <v>0.5989549936837707</v>
      </c>
      <c r="IR128" s="16">
        <v>1.6128071029134052</v>
      </c>
      <c r="IS128" s="16">
        <v>3.3260514742546352</v>
      </c>
      <c r="IT128" s="16">
        <v>5.1749077952693909</v>
      </c>
      <c r="IU128" s="16">
        <v>4.1615646759166829</v>
      </c>
      <c r="IV128" s="16">
        <v>2.4483203045760602</v>
      </c>
      <c r="IW128" s="16">
        <v>5.0898987827845924E-4</v>
      </c>
      <c r="IX128" s="16">
        <v>0</v>
      </c>
      <c r="IY128" s="7"/>
    </row>
    <row r="129" spans="99:259" x14ac:dyDescent="0.45">
      <c r="CU129" s="9">
        <v>100</v>
      </c>
      <c r="CV129" s="9" t="s">
        <v>97</v>
      </c>
      <c r="CW129" s="16">
        <v>0</v>
      </c>
      <c r="CX129" s="16">
        <v>3.17132379555869E-2</v>
      </c>
      <c r="CY129" s="16">
        <v>0.14338514154949791</v>
      </c>
      <c r="CZ129" s="16">
        <v>0.36799722740302004</v>
      </c>
      <c r="DA129" s="16">
        <v>0.81809117555937461</v>
      </c>
      <c r="DB129" s="16">
        <v>0.81177351251317698</v>
      </c>
      <c r="DC129" s="16">
        <v>0.70010160891926632</v>
      </c>
      <c r="DD129" s="16">
        <v>0.47548952306574438</v>
      </c>
      <c r="DE129" s="16">
        <v>3.9449278025228643E-2</v>
      </c>
      <c r="DF129" s="7"/>
      <c r="DJ129" s="9">
        <v>90</v>
      </c>
      <c r="DK129" s="9" t="s">
        <v>240</v>
      </c>
      <c r="DL129" s="16">
        <v>0</v>
      </c>
      <c r="DM129" s="16">
        <v>0.21619638042654998</v>
      </c>
      <c r="DN129" s="16">
        <v>0.19343396785067166</v>
      </c>
      <c r="DO129" s="16">
        <v>0.15481820313183978</v>
      </c>
      <c r="DP129" s="16">
        <v>9.2109091309669378E-2</v>
      </c>
      <c r="DQ129" s="16">
        <v>0</v>
      </c>
      <c r="DR129" s="16">
        <v>1.0102523310815585E-2</v>
      </c>
      <c r="DS129" s="16">
        <v>5.2445926182099686E-2</v>
      </c>
      <c r="DT129" s="16">
        <v>0.14543209771883803</v>
      </c>
      <c r="DU129" s="7"/>
      <c r="IO129" s="9">
        <v>109</v>
      </c>
      <c r="IP129" s="9" t="s">
        <v>224</v>
      </c>
      <c r="IQ129" s="16">
        <v>1.0890090586498016</v>
      </c>
      <c r="IR129" s="16">
        <v>2.9323764902905372</v>
      </c>
      <c r="IS129" s="16">
        <v>6.047366240297686</v>
      </c>
      <c r="IT129" s="16">
        <v>10.212490304972391</v>
      </c>
      <c r="IU129" s="16">
        <v>17.123107741067994</v>
      </c>
      <c r="IV129" s="16">
        <v>15.27551537008824</v>
      </c>
      <c r="IW129" s="16">
        <v>10.021382246769218</v>
      </c>
      <c r="IX129" s="16">
        <v>1.2673973790344357</v>
      </c>
      <c r="IY129" s="7"/>
    </row>
    <row r="130" spans="99:259" x14ac:dyDescent="0.45">
      <c r="CU130" s="9">
        <v>101</v>
      </c>
      <c r="CV130" s="9" t="s">
        <v>106</v>
      </c>
      <c r="CW130" s="16">
        <v>0</v>
      </c>
      <c r="CX130" s="16">
        <v>0</v>
      </c>
      <c r="CY130" s="16">
        <v>0</v>
      </c>
      <c r="CZ130" s="16">
        <v>4.6102212065968463E-2</v>
      </c>
      <c r="DA130" s="16">
        <v>0.13627761057365284</v>
      </c>
      <c r="DB130" s="16">
        <v>0.28361488944934826</v>
      </c>
      <c r="DC130" s="16">
        <v>0.3092823910440512</v>
      </c>
      <c r="DD130" s="16">
        <v>0.47387412957793829</v>
      </c>
      <c r="DE130" s="16">
        <v>0.88022031226518715</v>
      </c>
      <c r="DF130" s="7"/>
      <c r="DJ130" s="9">
        <v>91</v>
      </c>
      <c r="DK130" s="9" t="s">
        <v>218</v>
      </c>
      <c r="DL130" s="16">
        <v>0</v>
      </c>
      <c r="DM130" s="16">
        <v>7.7934066813856867E-3</v>
      </c>
      <c r="DN130" s="16">
        <v>2.3468731225300032E-2</v>
      </c>
      <c r="DO130" s="16">
        <v>5.4997407912771704E-2</v>
      </c>
      <c r="DP130" s="16">
        <v>0.11061943170047601</v>
      </c>
      <c r="DQ130" s="16">
        <v>0.19564143497131986</v>
      </c>
      <c r="DR130" s="16">
        <v>0.17845182362767328</v>
      </c>
      <c r="DS130" s="16">
        <v>0.12902133272519672</v>
      </c>
      <c r="DT130" s="16">
        <v>2.894807317572835E-2</v>
      </c>
      <c r="DU130" s="7"/>
      <c r="IO130" s="9">
        <v>110</v>
      </c>
      <c r="IP130" s="9" t="s">
        <v>225</v>
      </c>
      <c r="IQ130" s="16">
        <v>7.7260571907767663E-4</v>
      </c>
      <c r="IR130" s="16">
        <v>1.5119548756418097E-3</v>
      </c>
      <c r="IS130" s="16">
        <v>0.54087233891531528</v>
      </c>
      <c r="IT130" s="16">
        <v>1.4458672507116985</v>
      </c>
      <c r="IU130" s="16">
        <v>2.9625001219095788</v>
      </c>
      <c r="IV130" s="16">
        <v>4.9582199422405626</v>
      </c>
      <c r="IW130" s="16">
        <v>8.2750796615472026</v>
      </c>
      <c r="IX130" s="16">
        <v>13.767557114680946</v>
      </c>
      <c r="IY130" s="7"/>
    </row>
    <row r="131" spans="99:259" x14ac:dyDescent="0.45">
      <c r="CU131" s="9">
        <v>103</v>
      </c>
      <c r="CV131" s="9" t="s">
        <v>239</v>
      </c>
      <c r="CW131" s="16">
        <v>0</v>
      </c>
      <c r="CX131" s="16">
        <v>1.7993337783625831</v>
      </c>
      <c r="CY131" s="16">
        <v>1.7424024465758876</v>
      </c>
      <c r="CZ131" s="16">
        <v>1.6854711147891852</v>
      </c>
      <c r="DA131" s="16">
        <v>1.6285397830024921</v>
      </c>
      <c r="DB131" s="16">
        <v>1.5716084512157962</v>
      </c>
      <c r="DC131" s="16">
        <v>1.5146771194291007</v>
      </c>
      <c r="DD131" s="16">
        <v>1.457745787642402</v>
      </c>
      <c r="DE131" s="16">
        <v>1.4008144558556834</v>
      </c>
      <c r="DF131" s="7"/>
      <c r="DJ131" s="9">
        <v>92</v>
      </c>
      <c r="DK131" s="9" t="s">
        <v>221</v>
      </c>
      <c r="DL131" s="16">
        <v>0</v>
      </c>
      <c r="DM131" s="16">
        <v>4.0424054621804224</v>
      </c>
      <c r="DN131" s="16">
        <v>4.0726893462864115</v>
      </c>
      <c r="DO131" s="16">
        <v>4.1008846772256842</v>
      </c>
      <c r="DP131" s="16">
        <v>4.1269914549983282</v>
      </c>
      <c r="DQ131" s="16">
        <v>4.151009679604285</v>
      </c>
      <c r="DR131" s="16">
        <v>4.1729393510435591</v>
      </c>
      <c r="DS131" s="16">
        <v>4.1927804693161486</v>
      </c>
      <c r="DT131" s="16">
        <v>4.2105330344218839</v>
      </c>
      <c r="DU131" s="7"/>
      <c r="IO131" s="9">
        <v>111</v>
      </c>
      <c r="IP131" s="9" t="s">
        <v>228</v>
      </c>
      <c r="IQ131" s="16">
        <v>1.1589189067221757E-3</v>
      </c>
      <c r="IR131" s="16">
        <v>2.2679736259238804E-3</v>
      </c>
      <c r="IS131" s="16">
        <v>0.81134799623470621</v>
      </c>
      <c r="IT131" s="16">
        <v>2.1689376792178892</v>
      </c>
      <c r="IU131" s="16">
        <v>4.4441074820527113</v>
      </c>
      <c r="IV131" s="16">
        <v>7.4381227751447101</v>
      </c>
      <c r="IW131" s="16">
        <v>12.414304361979605</v>
      </c>
      <c r="IX131" s="16">
        <v>17.141648968260437</v>
      </c>
      <c r="IY131" s="7"/>
    </row>
    <row r="132" spans="99:259" x14ac:dyDescent="0.45">
      <c r="CU132" s="9">
        <v>104</v>
      </c>
      <c r="CV132" s="9" t="s">
        <v>240</v>
      </c>
      <c r="CW132" s="16">
        <v>0</v>
      </c>
      <c r="CX132" s="16">
        <v>2.3721446709385687</v>
      </c>
      <c r="CY132" s="16">
        <v>2.1223914808849575</v>
      </c>
      <c r="CZ132" s="16">
        <v>1.6986925257439618</v>
      </c>
      <c r="DA132" s="16">
        <v>1.0106371330738233</v>
      </c>
      <c r="DB132" s="16">
        <v>0</v>
      </c>
      <c r="DC132" s="16">
        <v>0.1108466607419709</v>
      </c>
      <c r="DD132" s="16">
        <v>0.57544591662380762</v>
      </c>
      <c r="DE132" s="16">
        <v>1.595706528048761</v>
      </c>
      <c r="DF132" s="7"/>
      <c r="DJ132" s="9">
        <v>93</v>
      </c>
      <c r="DK132" s="9" t="s">
        <v>242</v>
      </c>
      <c r="DL132" s="16">
        <v>113.5</v>
      </c>
      <c r="DM132" s="16">
        <v>0</v>
      </c>
      <c r="DN132" s="16">
        <v>0</v>
      </c>
      <c r="DO132" s="16">
        <v>0</v>
      </c>
      <c r="DP132" s="16">
        <v>0</v>
      </c>
      <c r="DQ132" s="16">
        <v>0</v>
      </c>
      <c r="DR132" s="16">
        <v>0</v>
      </c>
      <c r="DS132" s="16">
        <v>0</v>
      </c>
      <c r="DT132" s="16">
        <v>0</v>
      </c>
      <c r="DU132" s="7"/>
      <c r="IO132" s="9">
        <v>112</v>
      </c>
      <c r="IP132" s="9" t="s">
        <v>230</v>
      </c>
      <c r="IQ132" s="16">
        <v>8.3826713970942088E-2</v>
      </c>
      <c r="IR132" s="16">
        <v>0.29617095091163192</v>
      </c>
      <c r="IS132" s="16">
        <v>0.71628665209087505</v>
      </c>
      <c r="IT132" s="16">
        <v>1.260011660178507</v>
      </c>
      <c r="IU132" s="16">
        <v>1.0477518685117737</v>
      </c>
      <c r="IV132" s="16">
        <v>0.62763616733370153</v>
      </c>
      <c r="IW132" s="16">
        <v>0</v>
      </c>
      <c r="IX132" s="16">
        <v>0</v>
      </c>
      <c r="IY132" s="7"/>
    </row>
    <row r="133" spans="99:259" x14ac:dyDescent="0.45">
      <c r="CU133" s="9">
        <v>105</v>
      </c>
      <c r="CV133" s="9" t="s">
        <v>218</v>
      </c>
      <c r="CW133" s="16">
        <v>0</v>
      </c>
      <c r="CX133" s="16">
        <v>0.11641943898867269</v>
      </c>
      <c r="CY133" s="16">
        <v>0.35058051436622623</v>
      </c>
      <c r="CZ133" s="16">
        <v>0.82156207635473311</v>
      </c>
      <c r="DA133" s="16">
        <v>1.6524547872722384</v>
      </c>
      <c r="DB133" s="16">
        <v>2.9225301634394185</v>
      </c>
      <c r="DC133" s="16">
        <v>2.6657483745664621</v>
      </c>
      <c r="DD133" s="16">
        <v>1.9273459973947609</v>
      </c>
      <c r="DE133" s="16">
        <v>0.43243200011244937</v>
      </c>
      <c r="DF133" s="7"/>
      <c r="DJ133" s="9">
        <v>96</v>
      </c>
      <c r="DK133" s="9" t="s">
        <v>243</v>
      </c>
      <c r="DL133" s="16">
        <v>68.400000000000006</v>
      </c>
      <c r="DM133" s="16">
        <v>62.099347054239622</v>
      </c>
      <c r="DN133" s="16">
        <v>64.05262159702923</v>
      </c>
      <c r="DO133" s="16">
        <v>65.809094033377349</v>
      </c>
      <c r="DP133" s="16">
        <v>67.313555833138835</v>
      </c>
      <c r="DQ133" s="16">
        <v>68.64272183098025</v>
      </c>
      <c r="DR133" s="16">
        <v>69.998134560758501</v>
      </c>
      <c r="DS133" s="16">
        <v>71.380313308983318</v>
      </c>
      <c r="DT133" s="16">
        <v>72.802839435539411</v>
      </c>
      <c r="DU133" s="7"/>
      <c r="IO133" s="9">
        <v>115</v>
      </c>
      <c r="IP133" s="9" t="s">
        <v>231</v>
      </c>
      <c r="IQ133" s="16">
        <v>0.38162398511928319</v>
      </c>
      <c r="IR133" s="16">
        <v>1.0268918010029588</v>
      </c>
      <c r="IS133" s="16">
        <v>2.1205518838845476</v>
      </c>
      <c r="IT133" s="16">
        <v>3.6058930915612262</v>
      </c>
      <c r="IU133" s="16">
        <v>3.6289323365391994</v>
      </c>
      <c r="IV133" s="16">
        <v>2.5352722536590706</v>
      </c>
      <c r="IW133" s="16">
        <v>0.6683070608638032</v>
      </c>
      <c r="IX133" s="16">
        <v>0</v>
      </c>
      <c r="IY133" s="7"/>
    </row>
    <row r="134" spans="99:259" x14ac:dyDescent="0.45">
      <c r="CU134" s="9">
        <v>106</v>
      </c>
      <c r="CV134" s="9" t="s">
        <v>221</v>
      </c>
      <c r="CW134" s="16">
        <v>0</v>
      </c>
      <c r="CX134" s="16">
        <v>2.0281887845287971</v>
      </c>
      <c r="CY134" s="16">
        <v>2.0433830629529637</v>
      </c>
      <c r="CZ134" s="16">
        <v>2.0575294553725541</v>
      </c>
      <c r="DA134" s="16">
        <v>2.0706279617876193</v>
      </c>
      <c r="DB134" s="16">
        <v>2.082678582198128</v>
      </c>
      <c r="DC134" s="16">
        <v>2.0936813166040764</v>
      </c>
      <c r="DD134" s="16">
        <v>2.1036361650054727</v>
      </c>
      <c r="DE134" s="16">
        <v>2.1125431274022262</v>
      </c>
      <c r="DF134" s="7"/>
      <c r="DJ134" s="9">
        <v>97</v>
      </c>
      <c r="DK134" s="9" t="s">
        <v>244</v>
      </c>
      <c r="DL134" s="16">
        <v>7.3</v>
      </c>
      <c r="DM134" s="16">
        <v>4.6376884856537455</v>
      </c>
      <c r="DN134" s="16">
        <v>2.0611948825127793</v>
      </c>
      <c r="DO134" s="16">
        <v>0</v>
      </c>
      <c r="DP134" s="16">
        <v>0</v>
      </c>
      <c r="DQ134" s="16">
        <v>0</v>
      </c>
      <c r="DR134" s="16">
        <v>4.8593499452971916</v>
      </c>
      <c r="DS134" s="16">
        <v>9.4913731762208755</v>
      </c>
      <c r="DT134" s="16">
        <v>14.216866111716412</v>
      </c>
      <c r="DU134" s="7"/>
      <c r="IO134" s="9">
        <v>116</v>
      </c>
      <c r="IP134" s="9" t="s">
        <v>232</v>
      </c>
      <c r="IQ134" s="16">
        <v>3.3551900129425414E-4</v>
      </c>
      <c r="IR134" s="16">
        <v>6.9384702180084492E-4</v>
      </c>
      <c r="IS134" s="16">
        <v>0.22092668953051817</v>
      </c>
      <c r="IT134" s="16">
        <v>0.59205532873742073</v>
      </c>
      <c r="IU134" s="16">
        <v>1.1581027680198612</v>
      </c>
      <c r="IV134" s="16">
        <v>1.8550974284419177</v>
      </c>
      <c r="IW134" s="16">
        <v>1.4959882318805848</v>
      </c>
      <c r="IX134" s="16">
        <v>0.9295824645781291</v>
      </c>
      <c r="IY134" s="7"/>
    </row>
    <row r="135" spans="99:259" x14ac:dyDescent="0.45">
      <c r="CU135" s="9">
        <v>113</v>
      </c>
      <c r="CV135" s="9" t="s">
        <v>125</v>
      </c>
      <c r="CW135" s="16">
        <v>0</v>
      </c>
      <c r="CX135" s="16">
        <v>3.9388739045229257E-2</v>
      </c>
      <c r="CY135" s="16">
        <v>0.15258701018971257</v>
      </c>
      <c r="CZ135" s="16">
        <v>0.2423566188968016</v>
      </c>
      <c r="DA135" s="16">
        <v>4.5647294055679716E-2</v>
      </c>
      <c r="DB135" s="16">
        <v>1.4278172589572752E-2</v>
      </c>
      <c r="DC135" s="16">
        <v>0</v>
      </c>
      <c r="DD135" s="16">
        <v>0</v>
      </c>
      <c r="DE135" s="16">
        <v>0</v>
      </c>
      <c r="DF135" s="7"/>
      <c r="DJ135" s="9">
        <v>98</v>
      </c>
      <c r="DK135" s="9" t="s">
        <v>245</v>
      </c>
      <c r="DL135" s="16">
        <v>31.2</v>
      </c>
      <c r="DM135" s="16">
        <v>34.10608376788403</v>
      </c>
      <c r="DN135" s="16">
        <v>36.040194240376316</v>
      </c>
      <c r="DO135" s="16">
        <v>37.588308818037518</v>
      </c>
      <c r="DP135" s="16">
        <v>39.80014316486055</v>
      </c>
      <c r="DQ135" s="16">
        <v>42.000586349551213</v>
      </c>
      <c r="DR135" s="16">
        <v>45.527872663025029</v>
      </c>
      <c r="DS135" s="16">
        <v>47.85295471050933</v>
      </c>
      <c r="DT135" s="16">
        <v>49.014556624853917</v>
      </c>
      <c r="DU135" s="7"/>
      <c r="IO135" s="9">
        <v>117</v>
      </c>
      <c r="IP135" s="9" t="s">
        <v>233</v>
      </c>
      <c r="IQ135" s="16">
        <v>5.0556821890361005E-4</v>
      </c>
      <c r="IR135" s="16">
        <v>1.0081337310024036E-3</v>
      </c>
      <c r="IS135" s="16">
        <v>0.31045697903726777</v>
      </c>
      <c r="IT135" s="16">
        <v>0.83338102861699981</v>
      </c>
      <c r="IU135" s="16">
        <v>1.7117573966138067</v>
      </c>
      <c r="IV135" s="16">
        <v>1.781016106750396</v>
      </c>
      <c r="IW135" s="16">
        <v>1.2575864889548705</v>
      </c>
      <c r="IX135" s="16">
        <v>0.37870755544655454</v>
      </c>
      <c r="IY135" s="7"/>
    </row>
    <row r="136" spans="99:259" x14ac:dyDescent="0.45">
      <c r="CU136" s="9">
        <v>116</v>
      </c>
      <c r="CV136" s="9" t="s">
        <v>223</v>
      </c>
      <c r="CW136" s="16">
        <v>0</v>
      </c>
      <c r="CX136" s="16">
        <v>0</v>
      </c>
      <c r="CY136" s="16">
        <v>0</v>
      </c>
      <c r="CZ136" s="16">
        <v>1.2523256487987795</v>
      </c>
      <c r="DA136" s="16">
        <v>1.2541693391510451</v>
      </c>
      <c r="DB136" s="16">
        <v>4.1816252068828286</v>
      </c>
      <c r="DC136" s="16">
        <v>6.119754464375931</v>
      </c>
      <c r="DD136" s="16">
        <v>6.113037701656399</v>
      </c>
      <c r="DE136" s="16">
        <v>3.010599499474409E-2</v>
      </c>
      <c r="DF136" s="7"/>
      <c r="DJ136" s="9">
        <v>99</v>
      </c>
      <c r="DK136" s="9" t="s">
        <v>246</v>
      </c>
      <c r="DL136" s="16">
        <v>7.4</v>
      </c>
      <c r="DM136" s="16">
        <v>8.2314192144875058</v>
      </c>
      <c r="DN136" s="16">
        <v>8.6857832012282046</v>
      </c>
      <c r="DO136" s="16">
        <v>8.7667752055562485</v>
      </c>
      <c r="DP136" s="16">
        <v>8.8144036081347252</v>
      </c>
      <c r="DQ136" s="16">
        <v>8.8581017098311587</v>
      </c>
      <c r="DR136" s="16">
        <v>8.8778455474829219</v>
      </c>
      <c r="DS136" s="16">
        <v>8.8959241457773164</v>
      </c>
      <c r="DT136" s="16">
        <v>8.9158378172443324</v>
      </c>
      <c r="DU136" s="7"/>
      <c r="IO136" s="9">
        <v>120</v>
      </c>
      <c r="IP136" s="9" t="s">
        <v>247</v>
      </c>
      <c r="IQ136" s="16">
        <v>1.9049309460488151</v>
      </c>
      <c r="IR136" s="16">
        <v>3.27746138470616</v>
      </c>
      <c r="IS136" s="16">
        <v>4.508344058942221</v>
      </c>
      <c r="IT136" s="16">
        <v>5.0994217736108345</v>
      </c>
      <c r="IU136" s="16">
        <v>6.4023029646609002</v>
      </c>
      <c r="IV136" s="16">
        <v>7.8464241526141842</v>
      </c>
      <c r="IW136" s="16">
        <v>7.6880318762709079</v>
      </c>
      <c r="IX136" s="16">
        <v>7.5666340205236233</v>
      </c>
      <c r="IY136" s="7"/>
    </row>
    <row r="137" spans="99:259" x14ac:dyDescent="0.45">
      <c r="CU137" s="9">
        <v>120</v>
      </c>
      <c r="CV137" s="9" t="s">
        <v>66</v>
      </c>
      <c r="CW137" s="16">
        <v>0</v>
      </c>
      <c r="CX137" s="16">
        <v>0</v>
      </c>
      <c r="CY137" s="16">
        <v>0</v>
      </c>
      <c r="CZ137" s="16">
        <v>8.0647926896082092E-2</v>
      </c>
      <c r="DA137" s="16">
        <v>0.16864529059464656</v>
      </c>
      <c r="DB137" s="16">
        <v>0.82668459002922801</v>
      </c>
      <c r="DC137" s="16">
        <v>2.3313990415827868</v>
      </c>
      <c r="DD137" s="16">
        <v>2.9258772924794685</v>
      </c>
      <c r="DE137" s="16">
        <v>3.3397767131443921</v>
      </c>
      <c r="DF137" s="7"/>
      <c r="DJ137" s="9">
        <v>100</v>
      </c>
      <c r="DK137" s="9" t="s">
        <v>248</v>
      </c>
      <c r="DL137" s="16">
        <v>34.299999999999997</v>
      </c>
      <c r="DM137" s="16">
        <v>43.52448700406169</v>
      </c>
      <c r="DN137" s="16">
        <v>45.976044584550479</v>
      </c>
      <c r="DO137" s="16">
        <v>47.724730619052494</v>
      </c>
      <c r="DP137" s="16">
        <v>39.729359273774719</v>
      </c>
      <c r="DQ137" s="16">
        <v>24.68360636937436</v>
      </c>
      <c r="DR137" s="16">
        <v>5.4921982168977559</v>
      </c>
      <c r="DS137" s="16">
        <v>7.4701743433110659</v>
      </c>
      <c r="DT137" s="16">
        <v>0.73618648671988229</v>
      </c>
      <c r="DU137" s="7"/>
      <c r="IO137" s="9">
        <v>121</v>
      </c>
      <c r="IP137" s="9" t="s">
        <v>249</v>
      </c>
      <c r="IQ137" s="16">
        <v>9.2757674173984253</v>
      </c>
      <c r="IR137" s="16">
        <v>27.408302748039546</v>
      </c>
      <c r="IS137" s="16">
        <v>27.464892969949972</v>
      </c>
      <c r="IT137" s="16">
        <v>28.016406619979715</v>
      </c>
      <c r="IU137" s="16">
        <v>29.602673795750587</v>
      </c>
      <c r="IV137" s="16">
        <v>30.367160642571058</v>
      </c>
      <c r="IW137" s="16">
        <v>29.830625558728716</v>
      </c>
      <c r="IX137" s="16">
        <v>28.647567521697912</v>
      </c>
      <c r="IY137" s="7"/>
    </row>
    <row r="138" spans="99:259" x14ac:dyDescent="0.45">
      <c r="CU138" s="9">
        <v>121</v>
      </c>
      <c r="CV138" s="9" t="s">
        <v>41</v>
      </c>
      <c r="CW138" s="16">
        <v>0</v>
      </c>
      <c r="CX138" s="16">
        <v>0</v>
      </c>
      <c r="CY138" s="16">
        <v>9.1796500025751654E-2</v>
      </c>
      <c r="CZ138" s="16">
        <v>0.36710046235994204</v>
      </c>
      <c r="DA138" s="16">
        <v>0.76535311131713235</v>
      </c>
      <c r="DB138" s="16">
        <v>0.91048903816635229</v>
      </c>
      <c r="DC138" s="16">
        <v>1.0260851047791668</v>
      </c>
      <c r="DD138" s="16">
        <v>0.99134351115892816</v>
      </c>
      <c r="DE138" s="16">
        <v>0.57595093639419237</v>
      </c>
      <c r="DF138" s="7"/>
      <c r="DJ138" s="9">
        <v>101</v>
      </c>
      <c r="DK138" s="9" t="s">
        <v>250</v>
      </c>
      <c r="DL138" s="16">
        <v>19.8</v>
      </c>
      <c r="DM138" s="16">
        <v>0</v>
      </c>
      <c r="DN138" s="16">
        <v>0</v>
      </c>
      <c r="DO138" s="16">
        <v>0</v>
      </c>
      <c r="DP138" s="16">
        <v>0</v>
      </c>
      <c r="DQ138" s="16">
        <v>0</v>
      </c>
      <c r="DR138" s="16">
        <v>0</v>
      </c>
      <c r="DS138" s="16">
        <v>0</v>
      </c>
      <c r="DT138" s="16">
        <v>0</v>
      </c>
      <c r="DU138" s="7"/>
      <c r="IO138" s="9">
        <v>124</v>
      </c>
      <c r="IP138" s="9" t="s">
        <v>72</v>
      </c>
      <c r="IQ138" s="16">
        <v>213.90859535338743</v>
      </c>
      <c r="IR138" s="16">
        <v>304.99635213625521</v>
      </c>
      <c r="IS138" s="16">
        <v>269.56470756545252</v>
      </c>
      <c r="IT138" s="16">
        <v>107.73857828945395</v>
      </c>
      <c r="IU138" s="16">
        <v>37.258028602201115</v>
      </c>
      <c r="IV138" s="16">
        <v>9.6090934088824564</v>
      </c>
      <c r="IW138" s="16">
        <v>0.26411112989202595</v>
      </c>
      <c r="IX138" s="16">
        <v>0</v>
      </c>
      <c r="IY138" s="7"/>
    </row>
    <row r="139" spans="99:259" x14ac:dyDescent="0.45">
      <c r="CU139" s="9">
        <v>123</v>
      </c>
      <c r="CV139" s="9" t="s">
        <v>54</v>
      </c>
      <c r="CW139" s="16">
        <v>0</v>
      </c>
      <c r="CX139" s="16">
        <v>0</v>
      </c>
      <c r="CY139" s="16">
        <v>0</v>
      </c>
      <c r="CZ139" s="16">
        <v>0</v>
      </c>
      <c r="DA139" s="16">
        <v>1.2978563271053706E-4</v>
      </c>
      <c r="DB139" s="16">
        <v>0</v>
      </c>
      <c r="DC139" s="16">
        <v>0</v>
      </c>
      <c r="DD139" s="16">
        <v>0</v>
      </c>
      <c r="DE139" s="16">
        <v>0</v>
      </c>
      <c r="DF139" s="7"/>
      <c r="DJ139" s="9">
        <v>102</v>
      </c>
      <c r="DK139" s="9" t="s">
        <v>251</v>
      </c>
      <c r="DL139" s="16">
        <v>0</v>
      </c>
      <c r="DM139" s="16">
        <v>4.557075837542747E-2</v>
      </c>
      <c r="DN139" s="16">
        <v>0</v>
      </c>
      <c r="DO139" s="16">
        <v>0</v>
      </c>
      <c r="DP139" s="16">
        <v>6.4697136595538325</v>
      </c>
      <c r="DQ139" s="16">
        <v>16.796600212193468</v>
      </c>
      <c r="DR139" s="16">
        <v>28.96223618155549</v>
      </c>
      <c r="DS139" s="16">
        <v>28.343245749708107</v>
      </c>
      <c r="DT139" s="16">
        <v>30.69611499194</v>
      </c>
      <c r="DU139" s="7"/>
      <c r="IO139" s="9">
        <v>125</v>
      </c>
      <c r="IP139" s="9" t="s">
        <v>82</v>
      </c>
      <c r="IQ139" s="16">
        <v>0</v>
      </c>
      <c r="IR139" s="16">
        <v>2.1708382370602273</v>
      </c>
      <c r="IS139" s="16">
        <v>70.043706621119128</v>
      </c>
      <c r="IT139" s="16">
        <v>149.77173920487394</v>
      </c>
      <c r="IU139" s="16">
        <v>162.59279594095435</v>
      </c>
      <c r="IV139" s="16">
        <v>160.59563899388766</v>
      </c>
      <c r="IW139" s="16">
        <v>196.34411835659029</v>
      </c>
      <c r="IX139" s="16">
        <v>203.79831935850871</v>
      </c>
      <c r="IY139" s="7"/>
    </row>
    <row r="140" spans="99:259" x14ac:dyDescent="0.45">
      <c r="CU140" s="9">
        <v>132</v>
      </c>
      <c r="CV140" s="9" t="s">
        <v>229</v>
      </c>
      <c r="CW140" s="16">
        <v>0</v>
      </c>
      <c r="CX140" s="16">
        <v>0</v>
      </c>
      <c r="CY140" s="16">
        <v>0</v>
      </c>
      <c r="CZ140" s="16">
        <v>0</v>
      </c>
      <c r="DA140" s="16">
        <v>0</v>
      </c>
      <c r="DB140" s="16">
        <v>0</v>
      </c>
      <c r="DC140" s="16">
        <v>0</v>
      </c>
      <c r="DD140" s="16">
        <v>3.0895917410816313E-2</v>
      </c>
      <c r="DE140" s="16">
        <v>0.10412534973697081</v>
      </c>
      <c r="DF140" s="7"/>
      <c r="DJ140" s="9">
        <v>104</v>
      </c>
      <c r="DK140" s="9" t="s">
        <v>252</v>
      </c>
      <c r="DL140" s="16">
        <v>51</v>
      </c>
      <c r="DM140" s="16">
        <v>0</v>
      </c>
      <c r="DN140" s="16">
        <v>0</v>
      </c>
      <c r="DO140" s="16">
        <v>0</v>
      </c>
      <c r="DP140" s="16">
        <v>0</v>
      </c>
      <c r="DQ140" s="16">
        <v>0</v>
      </c>
      <c r="DR140" s="16">
        <v>0</v>
      </c>
      <c r="DS140" s="16">
        <v>0</v>
      </c>
      <c r="DT140" s="16">
        <v>0</v>
      </c>
      <c r="DU140" s="7"/>
      <c r="IO140" s="9">
        <v>127</v>
      </c>
      <c r="IP140" s="9" t="s">
        <v>34</v>
      </c>
      <c r="IQ140" s="16">
        <v>1.4132683747151515</v>
      </c>
      <c r="IR140" s="16">
        <v>1.2100403463446554</v>
      </c>
      <c r="IS140" s="16">
        <v>4.2026575956553884</v>
      </c>
      <c r="IT140" s="16">
        <v>0.68467849084439214</v>
      </c>
      <c r="IU140" s="16">
        <v>0.2984438092269015</v>
      </c>
      <c r="IV140" s="16">
        <v>0</v>
      </c>
      <c r="IW140" s="16">
        <v>0</v>
      </c>
      <c r="IX140" s="16">
        <v>0</v>
      </c>
      <c r="IY140" s="7"/>
    </row>
    <row r="141" spans="99:259" x14ac:dyDescent="0.45">
      <c r="CU141" s="9">
        <v>137</v>
      </c>
      <c r="CV141" s="9" t="s">
        <v>72</v>
      </c>
      <c r="CW141" s="16">
        <v>0</v>
      </c>
      <c r="CX141" s="16">
        <v>39.269339934974909</v>
      </c>
      <c r="CY141" s="16">
        <v>55.991230325173731</v>
      </c>
      <c r="CZ141" s="16">
        <v>49.486689014865711</v>
      </c>
      <c r="DA141" s="16">
        <v>19.778648202377955</v>
      </c>
      <c r="DB141" s="16">
        <v>6.8398288907920781</v>
      </c>
      <c r="DC141" s="16">
        <v>1.7640373680026418</v>
      </c>
      <c r="DD141" s="16">
        <v>4.8485521225578122E-2</v>
      </c>
      <c r="DE141" s="16">
        <v>0</v>
      </c>
      <c r="DF141" s="7"/>
      <c r="DJ141" s="9">
        <v>105</v>
      </c>
      <c r="DK141" s="9" t="s">
        <v>138</v>
      </c>
      <c r="DL141" s="16">
        <v>0</v>
      </c>
      <c r="DM141" s="16">
        <v>7.9072363123909586</v>
      </c>
      <c r="DN141" s="16">
        <v>5.9168571155854064</v>
      </c>
      <c r="DO141" s="16">
        <v>3.8956247752348054</v>
      </c>
      <c r="DP141" s="16">
        <v>2.5235141327536925</v>
      </c>
      <c r="DQ141" s="16">
        <v>0.35591555887261378</v>
      </c>
      <c r="DR141" s="16">
        <v>5.3372647520618139</v>
      </c>
      <c r="DS141" s="16">
        <v>22.970199561213587</v>
      </c>
      <c r="DT141" s="16">
        <v>31.717555233925779</v>
      </c>
      <c r="DU141" s="7"/>
      <c r="IO141" s="9">
        <v>130</v>
      </c>
      <c r="IP141" s="9" t="s">
        <v>253</v>
      </c>
      <c r="IQ141" s="16">
        <v>9.7176458576063602</v>
      </c>
      <c r="IR141" s="16">
        <v>13.522560112274345</v>
      </c>
      <c r="IS141" s="16">
        <v>16.586712210008344</v>
      </c>
      <c r="IT141" s="16">
        <v>16.973701310000838</v>
      </c>
      <c r="IU141" s="16">
        <v>17.259940979996941</v>
      </c>
      <c r="IV141" s="16">
        <v>11.425410631102714</v>
      </c>
      <c r="IW141" s="16">
        <v>5.8788442889285886</v>
      </c>
      <c r="IX141" s="16">
        <v>0.21588130552974014</v>
      </c>
      <c r="IY141" s="7"/>
    </row>
    <row r="142" spans="99:259" x14ac:dyDescent="0.45">
      <c r="CU142" s="9">
        <v>138</v>
      </c>
      <c r="CV142" s="9" t="s">
        <v>82</v>
      </c>
      <c r="CW142" s="16">
        <v>0</v>
      </c>
      <c r="CX142" s="16">
        <v>0</v>
      </c>
      <c r="CY142" s="16">
        <v>1.9926124177975818E-2</v>
      </c>
      <c r="CZ142" s="16">
        <v>0.64293118307525321</v>
      </c>
      <c r="DA142" s="16">
        <v>1.3747547941615381</v>
      </c>
      <c r="DB142" s="16">
        <v>1.4924392739420211</v>
      </c>
      <c r="DC142" s="16">
        <v>1.4741073703248952</v>
      </c>
      <c r="DD142" s="16">
        <v>1.8022426623951435</v>
      </c>
      <c r="DE142" s="16">
        <v>1.8706647733917532</v>
      </c>
      <c r="DF142" s="7"/>
      <c r="DJ142" s="9">
        <v>106</v>
      </c>
      <c r="DK142" s="9" t="s">
        <v>137</v>
      </c>
      <c r="DL142" s="16">
        <v>0</v>
      </c>
      <c r="DM142" s="16">
        <v>28.725598189352748</v>
      </c>
      <c r="DN142" s="16">
        <v>21.278126617177836</v>
      </c>
      <c r="DO142" s="16">
        <v>14.894652018127562</v>
      </c>
      <c r="DP142" s="16">
        <v>10.315412494799926</v>
      </c>
      <c r="DQ142" s="16">
        <v>0.29199474705179973</v>
      </c>
      <c r="DR142" s="16">
        <v>0.96247686434341173</v>
      </c>
      <c r="DS142" s="16">
        <v>17.636120586515894</v>
      </c>
      <c r="DT142" s="16">
        <v>121.78636228310589</v>
      </c>
      <c r="DU142" s="7"/>
      <c r="IO142" s="9">
        <v>131</v>
      </c>
      <c r="IP142" s="9" t="s">
        <v>254</v>
      </c>
      <c r="IQ142" s="16">
        <v>7.0904757523255193E-3</v>
      </c>
      <c r="IR142" s="16">
        <v>2.0447091126484594E-2</v>
      </c>
      <c r="IS142" s="16">
        <v>5.9924894479011663E-2</v>
      </c>
      <c r="IT142" s="16">
        <v>0.12075064336827172</v>
      </c>
      <c r="IU142" s="16">
        <v>0.25696382217272612</v>
      </c>
      <c r="IV142" s="16">
        <v>0.37018079161368928</v>
      </c>
      <c r="IW142" s="16">
        <v>0.52949885897385218</v>
      </c>
      <c r="IX142" s="16">
        <v>0.85701000356361479</v>
      </c>
      <c r="IY142" s="7"/>
    </row>
    <row r="143" spans="99:259" x14ac:dyDescent="0.45">
      <c r="CU143" s="9">
        <v>139</v>
      </c>
      <c r="CV143" s="9" t="s">
        <v>132</v>
      </c>
      <c r="CW143" s="16">
        <v>0</v>
      </c>
      <c r="CX143" s="16">
        <v>0.3213543530954649</v>
      </c>
      <c r="CY143" s="16">
        <v>1.120886508434868</v>
      </c>
      <c r="CZ143" s="16">
        <v>0</v>
      </c>
      <c r="DA143" s="16">
        <v>0</v>
      </c>
      <c r="DB143" s="16">
        <v>0</v>
      </c>
      <c r="DC143" s="16">
        <v>0</v>
      </c>
      <c r="DD143" s="16">
        <v>0</v>
      </c>
      <c r="DE143" s="16">
        <v>0</v>
      </c>
      <c r="DF143" s="7"/>
      <c r="DJ143" s="9">
        <v>111</v>
      </c>
      <c r="DK143" s="9" t="s">
        <v>149</v>
      </c>
      <c r="DL143" s="16">
        <v>0</v>
      </c>
      <c r="DM143" s="16">
        <v>2.2991245886691353E-2</v>
      </c>
      <c r="DN143" s="16">
        <v>0.17295946684944213</v>
      </c>
      <c r="DO143" s="16">
        <v>0.59734530233206684</v>
      </c>
      <c r="DP143" s="16">
        <v>0.7020635652225502</v>
      </c>
      <c r="DQ143" s="16">
        <v>0.667572244063944</v>
      </c>
      <c r="DR143" s="16">
        <v>0.47839933317053834</v>
      </c>
      <c r="DS143" s="16">
        <v>1.3776156555362702E-3</v>
      </c>
      <c r="DT143" s="16">
        <v>0</v>
      </c>
      <c r="DU143" s="7"/>
      <c r="IO143" s="9">
        <v>132</v>
      </c>
      <c r="IP143" s="9" t="s">
        <v>123</v>
      </c>
      <c r="IQ143" s="16">
        <v>79.227531852185649</v>
      </c>
      <c r="IR143" s="16">
        <v>84.249880898734119</v>
      </c>
      <c r="IS143" s="16">
        <v>85.865323856600725</v>
      </c>
      <c r="IT143" s="16">
        <v>72.859332995140463</v>
      </c>
      <c r="IU143" s="16">
        <v>62.018207538869902</v>
      </c>
      <c r="IV143" s="16">
        <v>53.13350160300304</v>
      </c>
      <c r="IW143" s="16">
        <v>20.078278713175894</v>
      </c>
      <c r="IX143" s="16">
        <v>0.12700231801542949</v>
      </c>
      <c r="IY143" s="7"/>
    </row>
    <row r="144" spans="99:259" x14ac:dyDescent="0.45">
      <c r="CU144" s="9">
        <v>144</v>
      </c>
      <c r="CV144" s="9" t="s">
        <v>140</v>
      </c>
      <c r="CW144" s="16">
        <v>0</v>
      </c>
      <c r="CX144" s="16">
        <v>0</v>
      </c>
      <c r="CY144" s="16">
        <v>0</v>
      </c>
      <c r="CZ144" s="16">
        <v>6.4427439504190021E-3</v>
      </c>
      <c r="DA144" s="16">
        <v>1.0523468035576411E-2</v>
      </c>
      <c r="DB144" s="16">
        <v>7.5046134599776923E-2</v>
      </c>
      <c r="DC144" s="16">
        <v>8.6204106317910714E-2</v>
      </c>
      <c r="DD144" s="16">
        <v>8.6203775071792374E-2</v>
      </c>
      <c r="DE144" s="16">
        <v>6.766945418586072E-2</v>
      </c>
      <c r="DF144" s="7"/>
      <c r="DJ144" s="9">
        <v>112</v>
      </c>
      <c r="DK144" s="9" t="s">
        <v>144</v>
      </c>
      <c r="DL144" s="16">
        <v>0</v>
      </c>
      <c r="DM144" s="16">
        <v>0.30138799473903588</v>
      </c>
      <c r="DN144" s="16">
        <v>1.0336251728077626</v>
      </c>
      <c r="DO144" s="16">
        <v>2.8038559210898599</v>
      </c>
      <c r="DP144" s="16">
        <v>3.8135130059766706</v>
      </c>
      <c r="DQ144" s="16">
        <v>2.8174919822970823</v>
      </c>
      <c r="DR144" s="16">
        <v>2.8079771238748865</v>
      </c>
      <c r="DS144" s="16">
        <v>2.4440500975472412</v>
      </c>
      <c r="DT144" s="16">
        <v>1.9335459069758558</v>
      </c>
      <c r="DU144" s="7"/>
      <c r="IO144" s="9">
        <v>133</v>
      </c>
      <c r="IP144" s="9" t="s">
        <v>122</v>
      </c>
      <c r="IQ144" s="16">
        <v>390.52564154698518</v>
      </c>
      <c r="IR144" s="16">
        <v>377.64836453755339</v>
      </c>
      <c r="IS144" s="16">
        <v>380.9548627775024</v>
      </c>
      <c r="IT144" s="16">
        <v>323.06090509880687</v>
      </c>
      <c r="IU144" s="16">
        <v>309.23624516117422</v>
      </c>
      <c r="IV144" s="16">
        <v>255.14064881936079</v>
      </c>
      <c r="IW144" s="16">
        <v>175.14185251181701</v>
      </c>
      <c r="IX144" s="16">
        <v>5.2746185162960986</v>
      </c>
      <c r="IY144" s="7"/>
    </row>
    <row r="145" spans="99:259" x14ac:dyDescent="0.45">
      <c r="CU145" s="9">
        <v>146</v>
      </c>
      <c r="CV145" s="9" t="s">
        <v>61</v>
      </c>
      <c r="CW145" s="16">
        <v>0</v>
      </c>
      <c r="CX145" s="16">
        <v>0</v>
      </c>
      <c r="CY145" s="16">
        <v>0</v>
      </c>
      <c r="CZ145" s="16">
        <v>0.12368948883910236</v>
      </c>
      <c r="DA145" s="16">
        <v>0.16153261687681436</v>
      </c>
      <c r="DB145" s="16">
        <v>0.1782772595412353</v>
      </c>
      <c r="DC145" s="16">
        <v>0.18380354512249023</v>
      </c>
      <c r="DD145" s="16">
        <v>0.18297503768026857</v>
      </c>
      <c r="DE145" s="16">
        <v>9.3434083600212811E-2</v>
      </c>
      <c r="DF145" s="7"/>
      <c r="DJ145" s="9">
        <v>113</v>
      </c>
      <c r="DK145" s="9" t="s">
        <v>156</v>
      </c>
      <c r="DL145" s="16">
        <v>0</v>
      </c>
      <c r="DM145" s="16">
        <v>0.40731532276761667</v>
      </c>
      <c r="DN145" s="16">
        <v>1.2893154322443963</v>
      </c>
      <c r="DO145" s="16">
        <v>3.0000099602999484</v>
      </c>
      <c r="DP145" s="16">
        <v>8.5788711164256473</v>
      </c>
      <c r="DQ145" s="16">
        <v>13.754726861345086</v>
      </c>
      <c r="DR145" s="16">
        <v>15.032796780546676</v>
      </c>
      <c r="DS145" s="16">
        <v>19.373293806079353</v>
      </c>
      <c r="DT145" s="16">
        <v>20.536687890603204</v>
      </c>
      <c r="DU145" s="7"/>
      <c r="IO145" s="9">
        <v>134</v>
      </c>
      <c r="IP145" s="9" t="s">
        <v>54</v>
      </c>
      <c r="IQ145" s="16">
        <v>0</v>
      </c>
      <c r="IR145" s="16">
        <v>0</v>
      </c>
      <c r="IS145" s="16">
        <v>0</v>
      </c>
      <c r="IT145" s="16">
        <v>1.413940872758874E-2</v>
      </c>
      <c r="IU145" s="16">
        <v>4.507317642979394E-3</v>
      </c>
      <c r="IV145" s="16">
        <v>8.6081093210453388E-3</v>
      </c>
      <c r="IW145" s="16">
        <v>2.4853411917703304E-3</v>
      </c>
      <c r="IX145" s="16">
        <v>4.5278459757634872E-4</v>
      </c>
      <c r="IY145" s="7"/>
    </row>
    <row r="146" spans="99:259" x14ac:dyDescent="0.45">
      <c r="CU146" s="9">
        <v>147</v>
      </c>
      <c r="CV146" s="9" t="s">
        <v>147</v>
      </c>
      <c r="CW146" s="16">
        <v>0</v>
      </c>
      <c r="CX146" s="16">
        <v>8.8276065105031432E-3</v>
      </c>
      <c r="CY146" s="16">
        <v>7.1972231505592291E-3</v>
      </c>
      <c r="CZ146" s="16">
        <v>1.7719850274917705E-2</v>
      </c>
      <c r="DA146" s="16">
        <v>1.9009592000628021E-2</v>
      </c>
      <c r="DB146" s="16">
        <v>1.0173256993071393E-2</v>
      </c>
      <c r="DC146" s="16">
        <v>0</v>
      </c>
      <c r="DD146" s="16">
        <v>0</v>
      </c>
      <c r="DE146" s="16">
        <v>0</v>
      </c>
      <c r="DF146" s="7"/>
      <c r="DJ146" s="9">
        <v>114</v>
      </c>
      <c r="DK146" s="9" t="s">
        <v>152</v>
      </c>
      <c r="DL146" s="16">
        <v>0</v>
      </c>
      <c r="DM146" s="16">
        <v>0.26371449540029729</v>
      </c>
      <c r="DN146" s="16">
        <v>0.90610568438695605</v>
      </c>
      <c r="DO146" s="16">
        <v>2.4702047249069907</v>
      </c>
      <c r="DP146" s="16">
        <v>6.2766456513062314</v>
      </c>
      <c r="DQ146" s="16">
        <v>13.053681083608444</v>
      </c>
      <c r="DR146" s="16">
        <v>26.717291006772676</v>
      </c>
      <c r="DS146" s="16">
        <v>40.132321284663483</v>
      </c>
      <c r="DT146" s="16">
        <v>50.300227966899143</v>
      </c>
      <c r="DU146" s="7"/>
      <c r="IQ146" s="7"/>
      <c r="IR146" s="7"/>
      <c r="IS146" s="7"/>
      <c r="IT146" s="7"/>
      <c r="IU146" s="7"/>
      <c r="IV146" s="7"/>
      <c r="IW146" s="7"/>
      <c r="IX146" s="7"/>
      <c r="IY146" s="7"/>
    </row>
    <row r="147" spans="99:259" x14ac:dyDescent="0.45">
      <c r="CU147" s="9">
        <v>165</v>
      </c>
      <c r="CV147" s="9" t="s">
        <v>34</v>
      </c>
      <c r="CW147" s="16">
        <v>0</v>
      </c>
      <c r="CX147" s="16">
        <v>0.25944780823020752</v>
      </c>
      <c r="CY147" s="16">
        <v>0.22213920678195184</v>
      </c>
      <c r="CZ147" s="16">
        <v>0.77152388141041628</v>
      </c>
      <c r="DA147" s="16">
        <v>0.12569327734921346</v>
      </c>
      <c r="DB147" s="16">
        <v>5.4788314497874566E-2</v>
      </c>
      <c r="DC147" s="16">
        <v>0</v>
      </c>
      <c r="DD147" s="16">
        <v>0</v>
      </c>
      <c r="DE147" s="16">
        <v>0</v>
      </c>
      <c r="DF147" s="7"/>
      <c r="DJ147" s="9">
        <v>115</v>
      </c>
      <c r="DK147" s="9" t="s">
        <v>79</v>
      </c>
      <c r="DL147" s="16">
        <v>0</v>
      </c>
      <c r="DM147" s="16">
        <v>0</v>
      </c>
      <c r="DN147" s="16">
        <v>0</v>
      </c>
      <c r="DO147" s="16">
        <v>0</v>
      </c>
      <c r="DP147" s="16">
        <v>0</v>
      </c>
      <c r="DQ147" s="16">
        <v>6.6718718576862408E-4</v>
      </c>
      <c r="DR147" s="16">
        <v>0.90832257052698917</v>
      </c>
      <c r="DS147" s="16">
        <v>4.0062493966774273</v>
      </c>
      <c r="DT147" s="16">
        <v>14.075293485696733</v>
      </c>
      <c r="DU147" s="7"/>
      <c r="IY147" s="7"/>
    </row>
    <row r="148" spans="99:259" x14ac:dyDescent="0.45">
      <c r="CU148" s="9">
        <v>169</v>
      </c>
      <c r="CV148" s="9" t="s">
        <v>17</v>
      </c>
      <c r="CW148" s="16">
        <v>0</v>
      </c>
      <c r="CX148" s="16">
        <v>8.4864326391520199E-3</v>
      </c>
      <c r="CY148" s="16">
        <v>0</v>
      </c>
      <c r="CZ148" s="16">
        <v>0</v>
      </c>
      <c r="DA148" s="16">
        <v>0</v>
      </c>
      <c r="DB148" s="16">
        <v>0</v>
      </c>
      <c r="DC148" s="16">
        <v>0</v>
      </c>
      <c r="DD148" s="16">
        <v>0</v>
      </c>
      <c r="DE148" s="16">
        <v>0</v>
      </c>
      <c r="DF148" s="7"/>
      <c r="DJ148" s="9">
        <v>117</v>
      </c>
      <c r="DK148" s="9" t="s">
        <v>255</v>
      </c>
      <c r="DL148" s="16">
        <v>0</v>
      </c>
      <c r="DM148" s="16">
        <v>0.38536996789541922</v>
      </c>
      <c r="DN148" s="16">
        <v>0.55464597251857872</v>
      </c>
      <c r="DO148" s="16">
        <v>0.7100653533754937</v>
      </c>
      <c r="DP148" s="16">
        <v>0.98375344299179768</v>
      </c>
      <c r="DQ148" s="16">
        <v>1.2432394828588837</v>
      </c>
      <c r="DR148" s="16">
        <v>1.7629452987798375</v>
      </c>
      <c r="DS148" s="16">
        <v>2.2033151427392701</v>
      </c>
      <c r="DT148" s="16">
        <v>3.1251552732289167</v>
      </c>
      <c r="DU148" s="7"/>
      <c r="IY148" s="7"/>
    </row>
    <row r="149" spans="99:259" x14ac:dyDescent="0.45">
      <c r="CU149" s="9">
        <v>171</v>
      </c>
      <c r="CV149" s="9" t="s">
        <v>48</v>
      </c>
      <c r="CW149" s="16">
        <v>0</v>
      </c>
      <c r="CX149" s="16">
        <v>110.42338693356682</v>
      </c>
      <c r="CY149" s="16">
        <v>41.032494568763077</v>
      </c>
      <c r="CZ149" s="16">
        <v>3.7763144553553314</v>
      </c>
      <c r="DA149" s="16">
        <v>0.64413382767820226</v>
      </c>
      <c r="DB149" s="16">
        <v>0</v>
      </c>
      <c r="DC149" s="16">
        <v>0</v>
      </c>
      <c r="DD149" s="16">
        <v>0</v>
      </c>
      <c r="DE149" s="16">
        <v>0</v>
      </c>
      <c r="DF149" s="7"/>
      <c r="DJ149" s="9">
        <v>120</v>
      </c>
      <c r="DK149" s="9" t="s">
        <v>27</v>
      </c>
      <c r="DL149" s="16">
        <v>0</v>
      </c>
      <c r="DM149" s="16">
        <v>1.521277762668352</v>
      </c>
      <c r="DN149" s="16">
        <v>1.3211443501567645E-3</v>
      </c>
      <c r="DO149" s="16">
        <v>0</v>
      </c>
      <c r="DP149" s="16">
        <v>0</v>
      </c>
      <c r="DQ149" s="16">
        <v>0</v>
      </c>
      <c r="DR149" s="16">
        <v>0</v>
      </c>
      <c r="DS149" s="16">
        <v>0</v>
      </c>
      <c r="DT149" s="16">
        <v>3.3531756509527576E-2</v>
      </c>
      <c r="DU149" s="7"/>
      <c r="IQ149" s="7"/>
      <c r="IR149" s="7"/>
      <c r="IS149" s="7"/>
      <c r="IT149" s="7"/>
      <c r="IU149" s="7"/>
      <c r="IV149" s="7"/>
      <c r="IW149" s="7"/>
      <c r="IX149" s="7"/>
      <c r="IY149" s="7"/>
    </row>
    <row r="150" spans="99:259" x14ac:dyDescent="0.45">
      <c r="CU150" s="9">
        <v>179</v>
      </c>
      <c r="CV150" s="9" t="s">
        <v>154</v>
      </c>
      <c r="CW150" s="16">
        <v>0</v>
      </c>
      <c r="CX150" s="16">
        <v>0</v>
      </c>
      <c r="CY150" s="16">
        <v>0</v>
      </c>
      <c r="CZ150" s="16">
        <v>0</v>
      </c>
      <c r="DA150" s="16">
        <v>0</v>
      </c>
      <c r="DB150" s="16">
        <v>0</v>
      </c>
      <c r="DC150" s="16">
        <v>0</v>
      </c>
      <c r="DD150" s="16">
        <v>2.1308798397909885</v>
      </c>
      <c r="DE150" s="16">
        <v>3.3909838948324444</v>
      </c>
      <c r="DF150" s="7"/>
      <c r="DJ150" s="9">
        <v>121</v>
      </c>
      <c r="DK150" s="9" t="s">
        <v>41</v>
      </c>
      <c r="DL150" s="16">
        <v>0</v>
      </c>
      <c r="DM150" s="16">
        <v>2.6339239080598012E-4</v>
      </c>
      <c r="DN150" s="16">
        <v>0.3077087689801522</v>
      </c>
      <c r="DO150" s="16">
        <v>1.2542304615829449</v>
      </c>
      <c r="DP150" s="16">
        <v>2.6691368081743438</v>
      </c>
      <c r="DQ150" s="16">
        <v>3.2047653835723504</v>
      </c>
      <c r="DR150" s="16">
        <v>3.6435318876317759</v>
      </c>
      <c r="DS150" s="16">
        <v>3.5280449552183391</v>
      </c>
      <c r="DT150" s="16">
        <v>2.0666694301170963</v>
      </c>
      <c r="DU150" s="7"/>
    </row>
    <row r="151" spans="99:259" x14ac:dyDescent="0.45">
      <c r="CU151" s="9">
        <v>182</v>
      </c>
      <c r="CV151" s="9" t="s">
        <v>130</v>
      </c>
      <c r="CW151" s="16">
        <v>0</v>
      </c>
      <c r="CX151" s="16">
        <v>1.2072030403115102</v>
      </c>
      <c r="CY151" s="16">
        <v>1.1684997573119147</v>
      </c>
      <c r="CZ151" s="16">
        <v>5.1370783210337959E-2</v>
      </c>
      <c r="DA151" s="16">
        <v>0.15293528826776087</v>
      </c>
      <c r="DB151" s="16">
        <v>0.20802468260051077</v>
      </c>
      <c r="DC151" s="16">
        <v>0.14049033568280969</v>
      </c>
      <c r="DD151" s="16">
        <v>3.743242252219374E-2</v>
      </c>
      <c r="DE151" s="16">
        <v>0</v>
      </c>
      <c r="DF151" s="7"/>
      <c r="DJ151" s="9">
        <v>122</v>
      </c>
      <c r="DK151" s="9" t="s">
        <v>54</v>
      </c>
      <c r="DL151" s="16">
        <v>0</v>
      </c>
      <c r="DM151" s="16">
        <v>0</v>
      </c>
      <c r="DN151" s="16">
        <v>0</v>
      </c>
      <c r="DO151" s="16">
        <v>0</v>
      </c>
      <c r="DP151" s="16">
        <v>7.7308300702782075E-4</v>
      </c>
      <c r="DQ151" s="16">
        <v>2.3866895622289005E-4</v>
      </c>
      <c r="DR151" s="16">
        <v>4.6739848118272827E-4</v>
      </c>
      <c r="DS151" s="16">
        <v>1.2731648307687867E-4</v>
      </c>
      <c r="DT151" s="16">
        <v>0</v>
      </c>
      <c r="DU151" s="7"/>
    </row>
    <row r="152" spans="99:259" x14ac:dyDescent="0.45">
      <c r="CU152" s="9">
        <v>183</v>
      </c>
      <c r="CV152" s="9" t="s">
        <v>129</v>
      </c>
      <c r="CW152" s="16">
        <v>0</v>
      </c>
      <c r="CX152" s="16">
        <v>3.9505615826109524</v>
      </c>
      <c r="CY152" s="16">
        <v>3.290780977159947</v>
      </c>
      <c r="CZ152" s="16">
        <v>5.711725131682396</v>
      </c>
      <c r="DA152" s="16">
        <v>18.399622634277275</v>
      </c>
      <c r="DB152" s="16">
        <v>21.104794741298086</v>
      </c>
      <c r="DC152" s="16">
        <v>16.626337593563616</v>
      </c>
      <c r="DD152" s="16">
        <v>4.2452602056662903</v>
      </c>
      <c r="DE152" s="16">
        <v>1.5864036655729571E-3</v>
      </c>
      <c r="DF152" s="7"/>
      <c r="DJ152" s="9">
        <v>124</v>
      </c>
      <c r="DK152" s="9" t="s">
        <v>30</v>
      </c>
      <c r="DL152" s="16">
        <v>0</v>
      </c>
      <c r="DM152" s="16">
        <v>0.18148902863687333</v>
      </c>
      <c r="DN152" s="16">
        <v>0.46830096406240956</v>
      </c>
      <c r="DO152" s="16">
        <v>1.2073389012187234</v>
      </c>
      <c r="DP152" s="16">
        <v>2.3085513843929379</v>
      </c>
      <c r="DQ152" s="16">
        <v>4.7195135098587686</v>
      </c>
      <c r="DR152" s="16">
        <v>7.5060035343529536</v>
      </c>
      <c r="DS152" s="16">
        <v>10.880990801759159</v>
      </c>
      <c r="DT152" s="16">
        <v>13.509651068999593</v>
      </c>
      <c r="DU152" s="7"/>
    </row>
    <row r="153" spans="99:259" x14ac:dyDescent="0.45">
      <c r="CU153" s="9">
        <v>211</v>
      </c>
      <c r="CV153" s="9" t="s">
        <v>254</v>
      </c>
      <c r="CW153" s="16">
        <v>0</v>
      </c>
      <c r="CX153" s="16">
        <v>1.3016695386119186E-3</v>
      </c>
      <c r="CY153" s="16">
        <v>3.7536769890000438E-3</v>
      </c>
      <c r="CZ153" s="16">
        <v>1.1001012128456954E-2</v>
      </c>
      <c r="DA153" s="16">
        <v>2.2167403109547342E-2</v>
      </c>
      <c r="DB153" s="16">
        <v>4.7173418474468994E-2</v>
      </c>
      <c r="DC153" s="16">
        <v>6.7957789724441053E-2</v>
      </c>
      <c r="DD153" s="16">
        <v>9.7205400530419719E-2</v>
      </c>
      <c r="DE153" s="16">
        <v>0.15732989645420845</v>
      </c>
      <c r="DF153" s="7"/>
      <c r="DJ153" s="9">
        <v>128</v>
      </c>
      <c r="DK153" s="9" t="s">
        <v>196</v>
      </c>
      <c r="DL153" s="16">
        <v>0</v>
      </c>
      <c r="DM153" s="16">
        <v>0</v>
      </c>
      <c r="DN153" s="16">
        <v>9.3672813091608149E-3</v>
      </c>
      <c r="DO153" s="16">
        <v>6.5068631703517316E-2</v>
      </c>
      <c r="DP153" s="16">
        <v>0.22031759607775669</v>
      </c>
      <c r="DQ153" s="16">
        <v>0.5029325016527586</v>
      </c>
      <c r="DR153" s="16">
        <v>0.95211085981856813</v>
      </c>
      <c r="DS153" s="16">
        <v>1.6680309731094427</v>
      </c>
      <c r="DT153" s="16">
        <v>2.5878736801728399</v>
      </c>
      <c r="DU153" s="7"/>
    </row>
    <row r="154" spans="99:259" x14ac:dyDescent="0.45">
      <c r="CU154" s="9">
        <v>215</v>
      </c>
      <c r="CV154" s="9" t="s">
        <v>253</v>
      </c>
      <c r="CW154" s="16">
        <v>0</v>
      </c>
      <c r="CX154" s="16">
        <v>1.7839654265393767</v>
      </c>
      <c r="CY154" s="16">
        <v>2.4824715854113237</v>
      </c>
      <c r="CZ154" s="16">
        <v>3.0449886275133329</v>
      </c>
      <c r="DA154" s="16">
        <v>3.1160320864899549</v>
      </c>
      <c r="DB154" s="16">
        <v>3.1685799651078397</v>
      </c>
      <c r="DC154" s="16">
        <v>2.0974768836578388</v>
      </c>
      <c r="DD154" s="16">
        <v>1.079238234561511</v>
      </c>
      <c r="DE154" s="16">
        <v>3.963149006914967E-2</v>
      </c>
      <c r="DF154" s="7"/>
      <c r="DJ154" s="9">
        <v>129</v>
      </c>
      <c r="DK154" s="9" t="s">
        <v>230</v>
      </c>
      <c r="DL154" s="16">
        <v>0</v>
      </c>
      <c r="DM154" s="16">
        <v>3.5947028097545923E-3</v>
      </c>
      <c r="DN154" s="16">
        <v>1.2700564044282891E-2</v>
      </c>
      <c r="DO154" s="16">
        <v>3.0716194383491217E-2</v>
      </c>
      <c r="DP154" s="16">
        <v>5.4032506352775539E-2</v>
      </c>
      <c r="DQ154" s="16">
        <v>4.4930266346483255E-2</v>
      </c>
      <c r="DR154" s="16">
        <v>2.6914636007325115E-2</v>
      </c>
      <c r="DS154" s="16">
        <v>0</v>
      </c>
      <c r="DT154" s="16">
        <v>0</v>
      </c>
      <c r="DU154" s="7"/>
    </row>
    <row r="155" spans="99:259" x14ac:dyDescent="0.45">
      <c r="CU155" s="9">
        <v>244</v>
      </c>
      <c r="CV155" s="9" t="s">
        <v>123</v>
      </c>
      <c r="CW155" s="16">
        <v>0</v>
      </c>
      <c r="CX155" s="16">
        <v>14.544590297424238</v>
      </c>
      <c r="CY155" s="16">
        <v>15.466593135389624</v>
      </c>
      <c r="CZ155" s="16">
        <v>15.763156153594773</v>
      </c>
      <c r="DA155" s="16">
        <v>13.375516351247887</v>
      </c>
      <c r="DB155" s="16">
        <v>11.385302539985735</v>
      </c>
      <c r="DC155" s="16">
        <v>9.7542482242792943</v>
      </c>
      <c r="DD155" s="16">
        <v>3.68597040616483</v>
      </c>
      <c r="DE155" s="16">
        <v>2.3315085541272554E-2</v>
      </c>
      <c r="DF155" s="7"/>
      <c r="DJ155" s="9">
        <v>131</v>
      </c>
      <c r="DK155" s="9" t="s">
        <v>231</v>
      </c>
      <c r="DL155" s="16">
        <v>0</v>
      </c>
      <c r="DM155" s="16">
        <v>1.6365007604301009E-2</v>
      </c>
      <c r="DN155" s="16">
        <v>4.4035733568882109E-2</v>
      </c>
      <c r="DO155" s="16">
        <v>9.0934660970636946E-2</v>
      </c>
      <c r="DP155" s="16">
        <v>0.15462987171849571</v>
      </c>
      <c r="DQ155" s="16">
        <v>0.15561785317134919</v>
      </c>
      <c r="DR155" s="16">
        <v>0.1087189257696569</v>
      </c>
      <c r="DS155" s="16">
        <v>2.8658707417526904E-2</v>
      </c>
      <c r="DT155" s="16">
        <v>0</v>
      </c>
      <c r="DU155" s="7"/>
    </row>
    <row r="156" spans="99:259" x14ac:dyDescent="0.45">
      <c r="CU156" s="9">
        <v>245</v>
      </c>
      <c r="CV156" s="9" t="s">
        <v>122</v>
      </c>
      <c r="CW156" s="16">
        <v>0</v>
      </c>
      <c r="CX156" s="16">
        <v>71.692697275195556</v>
      </c>
      <c r="CY156" s="16">
        <v>69.328686761804079</v>
      </c>
      <c r="CZ156" s="16">
        <v>69.935693708693876</v>
      </c>
      <c r="DA156" s="16">
        <v>59.307520958038936</v>
      </c>
      <c r="DB156" s="16">
        <v>56.769589886688394</v>
      </c>
      <c r="DC156" s="16">
        <v>46.838720310258232</v>
      </c>
      <c r="DD156" s="16">
        <v>32.15254128411938</v>
      </c>
      <c r="DE156" s="16">
        <v>0.96831446722163761</v>
      </c>
      <c r="DF156" s="7"/>
      <c r="DJ156" s="9">
        <v>133</v>
      </c>
      <c r="DK156" s="9" t="s">
        <v>183</v>
      </c>
      <c r="DL156" s="16">
        <v>0</v>
      </c>
      <c r="DM156" s="16">
        <v>0</v>
      </c>
      <c r="DN156" s="16">
        <v>1.6423787755117549E-4</v>
      </c>
      <c r="DO156" s="16">
        <v>5.0447045304198038E-2</v>
      </c>
      <c r="DP156" s="16">
        <v>0.13661628846036403</v>
      </c>
      <c r="DQ156" s="16">
        <v>0.28437690707297519</v>
      </c>
      <c r="DR156" s="16">
        <v>0.48730223155579694</v>
      </c>
      <c r="DS156" s="16">
        <v>0.68625553520600391</v>
      </c>
      <c r="DT156" s="16">
        <v>0.60271902116178888</v>
      </c>
      <c r="DU156" s="7"/>
    </row>
    <row r="157" spans="99:259" x14ac:dyDescent="0.45">
      <c r="CU157" s="9">
        <v>263</v>
      </c>
      <c r="CV157" s="9" t="s">
        <v>116</v>
      </c>
      <c r="CW157" s="16">
        <v>0</v>
      </c>
      <c r="CX157" s="16">
        <v>1.0406896694928278</v>
      </c>
      <c r="CY157" s="16">
        <v>0.77028687615567271</v>
      </c>
      <c r="CZ157" s="16">
        <v>0.53224908054948816</v>
      </c>
      <c r="DA157" s="16">
        <v>0.36540520960537248</v>
      </c>
      <c r="DB157" s="16">
        <v>4.807628299110325E-4</v>
      </c>
      <c r="DC157" s="16">
        <v>0</v>
      </c>
      <c r="DD157" s="16">
        <v>0</v>
      </c>
      <c r="DE157" s="16">
        <v>0</v>
      </c>
      <c r="DF157" s="7"/>
      <c r="DJ157" s="9">
        <v>134</v>
      </c>
      <c r="DK157" s="9" t="s">
        <v>232</v>
      </c>
      <c r="DL157" s="16">
        <v>0</v>
      </c>
      <c r="DM157" s="16">
        <v>0</v>
      </c>
      <c r="DN157" s="16">
        <v>0</v>
      </c>
      <c r="DO157" s="16">
        <v>9.4738986414333957E-3</v>
      </c>
      <c r="DP157" s="16">
        <v>2.5388839105399404E-2</v>
      </c>
      <c r="DQ157" s="16">
        <v>4.9662393728431869E-2</v>
      </c>
      <c r="DR157" s="16">
        <v>7.955129841663923E-2</v>
      </c>
      <c r="DS157" s="16">
        <v>6.41517822393117E-2</v>
      </c>
      <c r="DT157" s="16">
        <v>3.9862861598940057E-2</v>
      </c>
      <c r="DU157" s="7"/>
    </row>
    <row r="158" spans="99:259" x14ac:dyDescent="0.45">
      <c r="CU158" s="9">
        <v>264</v>
      </c>
      <c r="CV158" s="9" t="s">
        <v>115</v>
      </c>
      <c r="CW158" s="16">
        <v>0</v>
      </c>
      <c r="CX158" s="16">
        <v>7.958294464008997</v>
      </c>
      <c r="CY158" s="16">
        <v>5.5395430991341712</v>
      </c>
      <c r="CZ158" s="16">
        <v>3.7621336299288379</v>
      </c>
      <c r="DA158" s="16">
        <v>2.5837367216615141</v>
      </c>
      <c r="DB158" s="16">
        <v>7.3669927719174685E-3</v>
      </c>
      <c r="DC158" s="16">
        <v>0</v>
      </c>
      <c r="DD158" s="16">
        <v>0</v>
      </c>
      <c r="DE158" s="16">
        <v>0</v>
      </c>
      <c r="DF158" s="7"/>
      <c r="DJ158" s="9">
        <v>135</v>
      </c>
      <c r="DK158" s="9" t="s">
        <v>233</v>
      </c>
      <c r="DL158" s="16">
        <v>0</v>
      </c>
      <c r="DM158" s="16">
        <v>0</v>
      </c>
      <c r="DN158" s="16">
        <v>0</v>
      </c>
      <c r="DO158" s="16">
        <v>1.3313185284109331E-2</v>
      </c>
      <c r="DP158" s="16">
        <v>3.5737499220166953E-2</v>
      </c>
      <c r="DQ158" s="16">
        <v>7.3404513093031865E-2</v>
      </c>
      <c r="DR158" s="16">
        <v>7.6374502827023918E-2</v>
      </c>
      <c r="DS158" s="16">
        <v>5.3928508839348445E-2</v>
      </c>
      <c r="DT158" s="16">
        <v>1.6239943678466522E-2</v>
      </c>
      <c r="DU158" s="7"/>
    </row>
    <row r="159" spans="99:259" x14ac:dyDescent="0.45">
      <c r="CU159" s="9">
        <v>266</v>
      </c>
      <c r="CV159" s="9" t="s">
        <v>256</v>
      </c>
      <c r="CW159" s="16">
        <v>0</v>
      </c>
      <c r="CX159" s="16">
        <v>-3.119738258471624E-2</v>
      </c>
      <c r="CY159" s="16">
        <v>-0.36391421841036137</v>
      </c>
      <c r="CZ159" s="16">
        <v>-4.3277251909913499</v>
      </c>
      <c r="DA159" s="16">
        <v>-4.8417571645412112</v>
      </c>
      <c r="DB159" s="16">
        <v>-5.911809491163206</v>
      </c>
      <c r="DC159" s="16">
        <v>-6.9049022777654816</v>
      </c>
      <c r="DD159" s="16">
        <v>-8.930066666642805</v>
      </c>
      <c r="DE159" s="16">
        <v>-10.150000000055844</v>
      </c>
      <c r="DF159" s="7"/>
      <c r="DJ159" s="9">
        <v>136</v>
      </c>
      <c r="DK159" s="9" t="s">
        <v>187</v>
      </c>
      <c r="DL159" s="16">
        <v>0</v>
      </c>
      <c r="DM159" s="16">
        <v>0</v>
      </c>
      <c r="DN159" s="16">
        <v>0</v>
      </c>
      <c r="DO159" s="16">
        <v>0</v>
      </c>
      <c r="DP159" s="16">
        <v>0</v>
      </c>
      <c r="DQ159" s="16">
        <v>0</v>
      </c>
      <c r="DR159" s="16">
        <v>0</v>
      </c>
      <c r="DS159" s="16">
        <v>0</v>
      </c>
      <c r="DT159" s="16">
        <v>1.19390507930839E-2</v>
      </c>
      <c r="DU159" s="7"/>
    </row>
    <row r="160" spans="99:259" x14ac:dyDescent="0.45">
      <c r="CU160" s="9">
        <v>267</v>
      </c>
      <c r="CV160" s="9" t="s">
        <v>257</v>
      </c>
      <c r="CW160" s="16">
        <v>0</v>
      </c>
      <c r="CX160" s="16">
        <v>-7.5698611058333559E-2</v>
      </c>
      <c r="CY160" s="16">
        <v>-1.1416520325044127E-4</v>
      </c>
      <c r="CZ160" s="16">
        <v>-1.101661741137808</v>
      </c>
      <c r="DA160" s="16">
        <v>-11.019607312335427</v>
      </c>
      <c r="DB160" s="16">
        <v>-33.508535184439239</v>
      </c>
      <c r="DC160" s="16">
        <v>-54.574863278975016</v>
      </c>
      <c r="DD160" s="16">
        <v>-49.64032227898214</v>
      </c>
      <c r="DE160" s="16">
        <v>-25.345389623481932</v>
      </c>
      <c r="DF160" s="7"/>
      <c r="DJ160" s="9">
        <v>137</v>
      </c>
      <c r="DK160" s="9" t="s">
        <v>190</v>
      </c>
      <c r="DL160" s="16">
        <v>0</v>
      </c>
      <c r="DM160" s="16">
        <v>0</v>
      </c>
      <c r="DN160" s="16">
        <v>0</v>
      </c>
      <c r="DO160" s="16">
        <v>0</v>
      </c>
      <c r="DP160" s="16">
        <v>0</v>
      </c>
      <c r="DQ160" s="16">
        <v>0</v>
      </c>
      <c r="DR160" s="16">
        <v>0</v>
      </c>
      <c r="DS160" s="16">
        <v>0</v>
      </c>
      <c r="DT160" s="16">
        <v>0.13714758693333942</v>
      </c>
      <c r="DU160" s="7"/>
    </row>
    <row r="161" spans="99:125" x14ac:dyDescent="0.45">
      <c r="CU161" s="9">
        <v>268</v>
      </c>
      <c r="CV161" s="9" t="s">
        <v>258</v>
      </c>
      <c r="CW161" s="16">
        <v>0</v>
      </c>
      <c r="CX161" s="16">
        <v>-8.6700869222778483</v>
      </c>
      <c r="CY161" s="16">
        <v>-13.010782136762714</v>
      </c>
      <c r="CZ161" s="16">
        <v>-21.519949505062808</v>
      </c>
      <c r="DA161" s="16">
        <v>-25.28393009821561</v>
      </c>
      <c r="DB161" s="16">
        <v>-28.853097347695634</v>
      </c>
      <c r="DC161" s="16">
        <v>-32.238029996869301</v>
      </c>
      <c r="DD161" s="16">
        <v>-35.438728048888017</v>
      </c>
      <c r="DE161" s="16">
        <v>-38.455191493296731</v>
      </c>
      <c r="DF161" s="7"/>
      <c r="DJ161" s="9">
        <v>140</v>
      </c>
      <c r="DK161" s="9" t="s">
        <v>113</v>
      </c>
      <c r="DL161" s="16">
        <v>0</v>
      </c>
      <c r="DM161" s="16">
        <v>0</v>
      </c>
      <c r="DN161" s="16">
        <v>0</v>
      </c>
      <c r="DO161" s="16">
        <v>0</v>
      </c>
      <c r="DP161" s="16">
        <v>0</v>
      </c>
      <c r="DQ161" s="16">
        <v>0</v>
      </c>
      <c r="DR161" s="16">
        <v>0</v>
      </c>
      <c r="DS161" s="16">
        <v>1.4046538039812378E-2</v>
      </c>
      <c r="DT161" s="16">
        <v>0.10507813639742648</v>
      </c>
      <c r="DU161" s="7"/>
    </row>
    <row r="162" spans="99:125" x14ac:dyDescent="0.45">
      <c r="CU162" s="9">
        <v>269</v>
      </c>
      <c r="CV162" s="9" t="s">
        <v>259</v>
      </c>
      <c r="CW162" s="16">
        <v>0</v>
      </c>
      <c r="CX162" s="16">
        <v>-3.6413876861658054E-3</v>
      </c>
      <c r="CY162" s="16">
        <v>-2.9688545589945407E-3</v>
      </c>
      <c r="CZ162" s="16">
        <v>-7.3126848980671431E-3</v>
      </c>
      <c r="DA162" s="16">
        <v>-7.8509299772759941E-3</v>
      </c>
      <c r="DB162" s="16">
        <v>-4.2175360494353187E-3</v>
      </c>
      <c r="DC162" s="16">
        <v>0</v>
      </c>
      <c r="DD162" s="16">
        <v>-8.7898793402060669</v>
      </c>
      <c r="DE162" s="16">
        <v>-13.987808567547162</v>
      </c>
      <c r="DF162" s="7"/>
      <c r="DJ162" s="9">
        <v>142</v>
      </c>
      <c r="DK162" s="9" t="s">
        <v>120</v>
      </c>
      <c r="DL162" s="16">
        <v>0</v>
      </c>
      <c r="DM162" s="16">
        <v>0</v>
      </c>
      <c r="DN162" s="16">
        <v>0</v>
      </c>
      <c r="DO162" s="16">
        <v>0</v>
      </c>
      <c r="DP162" s="16">
        <v>0</v>
      </c>
      <c r="DQ162" s="16">
        <v>0</v>
      </c>
      <c r="DR162" s="16">
        <v>0</v>
      </c>
      <c r="DS162" s="16">
        <v>1.0275620523042634E-2</v>
      </c>
      <c r="DT162" s="16">
        <v>5.8302189569456292E-2</v>
      </c>
      <c r="DU162" s="7"/>
    </row>
    <row r="163" spans="99:125" x14ac:dyDescent="0.45">
      <c r="CU163" s="9">
        <v>270</v>
      </c>
      <c r="CV163" s="9" t="s">
        <v>260</v>
      </c>
      <c r="CW163" s="16">
        <v>0</v>
      </c>
      <c r="CX163" s="16">
        <v>0</v>
      </c>
      <c r="CY163" s="16">
        <v>0</v>
      </c>
      <c r="CZ163" s="16">
        <v>0</v>
      </c>
      <c r="DA163" s="16">
        <v>0</v>
      </c>
      <c r="DB163" s="16">
        <v>0</v>
      </c>
      <c r="DC163" s="16">
        <v>0</v>
      </c>
      <c r="DD163" s="16">
        <v>0</v>
      </c>
      <c r="DE163" s="16">
        <v>-1.7455026853757565</v>
      </c>
      <c r="DF163" s="7"/>
      <c r="DJ163" s="9">
        <v>144</v>
      </c>
      <c r="DK163" s="9" t="s">
        <v>155</v>
      </c>
      <c r="DL163" s="16">
        <v>0</v>
      </c>
      <c r="DM163" s="16">
        <v>0</v>
      </c>
      <c r="DN163" s="16">
        <v>0</v>
      </c>
      <c r="DO163" s="16">
        <v>0</v>
      </c>
      <c r="DP163" s="16">
        <v>0</v>
      </c>
      <c r="DQ163" s="16">
        <v>0</v>
      </c>
      <c r="DR163" s="16">
        <v>0</v>
      </c>
      <c r="DS163" s="16">
        <v>0.32775113703879311</v>
      </c>
      <c r="DT163" s="16">
        <v>2.4130452903897566</v>
      </c>
      <c r="DU163" s="7"/>
    </row>
    <row r="164" spans="99:125" x14ac:dyDescent="0.45">
      <c r="CU164" s="9">
        <v>273</v>
      </c>
      <c r="CV164" s="9" t="s">
        <v>261</v>
      </c>
      <c r="CW164" s="16">
        <v>0</v>
      </c>
      <c r="CX164" s="16">
        <v>6.4607801378867569</v>
      </c>
      <c r="CY164" s="16">
        <v>6.5357109244937392</v>
      </c>
      <c r="CZ164" s="16">
        <v>6.5614568814892351</v>
      </c>
      <c r="DA164" s="16">
        <v>6.5519822978996443</v>
      </c>
      <c r="DB164" s="16">
        <v>6.5419398916181759</v>
      </c>
      <c r="DC164" s="16">
        <v>6.5312252743682544</v>
      </c>
      <c r="DD164" s="16">
        <v>6.5092589117781134</v>
      </c>
      <c r="DE164" s="16">
        <v>6.4861491563017966</v>
      </c>
      <c r="DF164" s="7"/>
      <c r="DJ164" s="9">
        <v>145</v>
      </c>
      <c r="DK164" s="9" t="s">
        <v>160</v>
      </c>
      <c r="DL164" s="16">
        <v>0</v>
      </c>
      <c r="DM164" s="16">
        <v>0</v>
      </c>
      <c r="DN164" s="16">
        <v>0</v>
      </c>
      <c r="DO164" s="16">
        <v>0</v>
      </c>
      <c r="DP164" s="16">
        <v>0</v>
      </c>
      <c r="DQ164" s="16">
        <v>0</v>
      </c>
      <c r="DR164" s="16">
        <v>0</v>
      </c>
      <c r="DS164" s="16">
        <v>0</v>
      </c>
      <c r="DT164" s="16">
        <v>0.66648692703530443</v>
      </c>
      <c r="DU164" s="7"/>
    </row>
    <row r="165" spans="99:125" x14ac:dyDescent="0.45">
      <c r="CU165" s="9">
        <v>274</v>
      </c>
      <c r="CV165" s="9" t="s">
        <v>183</v>
      </c>
      <c r="CW165" s="16">
        <v>0</v>
      </c>
      <c r="CX165" s="16">
        <v>0</v>
      </c>
      <c r="CY165" s="16">
        <v>0</v>
      </c>
      <c r="CZ165" s="16">
        <v>2.0655630110539308E-2</v>
      </c>
      <c r="DA165" s="16">
        <v>5.593777822895904E-2</v>
      </c>
      <c r="DB165" s="16">
        <v>0.116438615254119</v>
      </c>
      <c r="DC165" s="16">
        <v>0.19952675459059582</v>
      </c>
      <c r="DD165" s="16">
        <v>0.28098852634135263</v>
      </c>
      <c r="DE165" s="16">
        <v>0.24678435610147523</v>
      </c>
      <c r="DF165" s="7"/>
      <c r="DJ165" s="9">
        <v>146</v>
      </c>
      <c r="DK165" s="9" t="s">
        <v>164</v>
      </c>
      <c r="DL165" s="16">
        <v>0</v>
      </c>
      <c r="DM165" s="16">
        <v>0</v>
      </c>
      <c r="DN165" s="16">
        <v>0</v>
      </c>
      <c r="DO165" s="16">
        <v>0</v>
      </c>
      <c r="DP165" s="16">
        <v>0</v>
      </c>
      <c r="DQ165" s="16">
        <v>0</v>
      </c>
      <c r="DR165" s="16">
        <v>3.2363125683116827E-2</v>
      </c>
      <c r="DS165" s="16">
        <v>1.1172581885183346</v>
      </c>
      <c r="DT165" s="16">
        <v>2.2973616229625775</v>
      </c>
      <c r="DU165" s="7"/>
    </row>
    <row r="166" spans="99:125" x14ac:dyDescent="0.45">
      <c r="CU166" s="9">
        <v>275</v>
      </c>
      <c r="CV166" s="9" t="s">
        <v>262</v>
      </c>
      <c r="CW166" s="16">
        <v>0</v>
      </c>
      <c r="CX166" s="16">
        <v>1.2324187099465205</v>
      </c>
      <c r="CY166" s="16">
        <v>1.2011360040647252</v>
      </c>
      <c r="CZ166" s="16">
        <v>1.1649634901480956</v>
      </c>
      <c r="DA166" s="16">
        <v>1.1238730635709384</v>
      </c>
      <c r="DB166" s="16">
        <v>1.0778373415605071</v>
      </c>
      <c r="DC166" s="16">
        <v>1.0325132517965683</v>
      </c>
      <c r="DD166" s="16">
        <v>0.987985475994134</v>
      </c>
      <c r="DE166" s="16">
        <v>0.94422967534595259</v>
      </c>
      <c r="DF166" s="7"/>
      <c r="DJ166" s="9">
        <v>147</v>
      </c>
      <c r="DK166" s="9" t="s">
        <v>169</v>
      </c>
      <c r="DL166" s="16">
        <v>0</v>
      </c>
      <c r="DM166" s="16">
        <v>0</v>
      </c>
      <c r="DN166" s="16">
        <v>0</v>
      </c>
      <c r="DO166" s="16">
        <v>0</v>
      </c>
      <c r="DP166" s="16">
        <v>0</v>
      </c>
      <c r="DQ166" s="16">
        <v>0</v>
      </c>
      <c r="DR166" s="16">
        <v>0</v>
      </c>
      <c r="DS166" s="16">
        <v>0.2552982832882954</v>
      </c>
      <c r="DT166" s="16">
        <v>1.8028417433198665</v>
      </c>
      <c r="DU166" s="7"/>
    </row>
    <row r="167" spans="99:125" x14ac:dyDescent="0.45">
      <c r="CU167" s="9">
        <v>276</v>
      </c>
      <c r="CV167" s="9" t="s">
        <v>263</v>
      </c>
      <c r="CW167" s="16">
        <v>0</v>
      </c>
      <c r="CX167" s="16">
        <v>1.4376936673579859</v>
      </c>
      <c r="CY167" s="16">
        <v>1.3986196795425199</v>
      </c>
      <c r="CZ167" s="16">
        <v>1.3521319742632214</v>
      </c>
      <c r="DA167" s="16">
        <v>1.2981977480666551</v>
      </c>
      <c r="DB167" s="16">
        <v>1.2436278694073446</v>
      </c>
      <c r="DC167" s="16">
        <v>1.1900300047012236</v>
      </c>
      <c r="DD167" s="16">
        <v>1.1373747329793229</v>
      </c>
      <c r="DE167" s="16">
        <v>1.0856333974416057</v>
      </c>
      <c r="DF167" s="7"/>
      <c r="DJ167" s="9">
        <v>148</v>
      </c>
      <c r="DK167" s="9" t="s">
        <v>172</v>
      </c>
      <c r="DL167" s="16">
        <v>0</v>
      </c>
      <c r="DM167" s="16">
        <v>0</v>
      </c>
      <c r="DN167" s="16">
        <v>0</v>
      </c>
      <c r="DO167" s="16">
        <v>1.4047005963343552E-2</v>
      </c>
      <c r="DP167" s="16">
        <v>0.15129147055468009</v>
      </c>
      <c r="DQ167" s="16">
        <v>0.55183290031192056</v>
      </c>
      <c r="DR167" s="16">
        <v>1.3220906462562869</v>
      </c>
      <c r="DS167" s="16">
        <v>1.7052616273359795</v>
      </c>
      <c r="DT167" s="16">
        <v>1.1655118094192629</v>
      </c>
      <c r="DU167" s="7"/>
    </row>
    <row r="168" spans="99:125" x14ac:dyDescent="0.45">
      <c r="CU168" s="9">
        <v>277</v>
      </c>
      <c r="CV168" s="9" t="s">
        <v>247</v>
      </c>
      <c r="CW168" s="16">
        <v>0</v>
      </c>
      <c r="CX168" s="16">
        <v>0.43206747209427759</v>
      </c>
      <c r="CY168" s="16">
        <v>0.74337836713715533</v>
      </c>
      <c r="CZ168" s="16">
        <v>1.0225613832351266</v>
      </c>
      <c r="DA168" s="16">
        <v>1.156626849166849</v>
      </c>
      <c r="DB168" s="16">
        <v>1.4521402304133535</v>
      </c>
      <c r="DC168" s="16">
        <v>1.7796890020055074</v>
      </c>
      <c r="DD168" s="16">
        <v>1.7437632120903137</v>
      </c>
      <c r="DE168" s="16">
        <v>1.7162283223560675</v>
      </c>
      <c r="DF168" s="7"/>
      <c r="DJ168" s="9">
        <v>149</v>
      </c>
      <c r="DK168" s="9" t="s">
        <v>175</v>
      </c>
      <c r="DL168" s="16">
        <v>0</v>
      </c>
      <c r="DM168" s="16">
        <v>0</v>
      </c>
      <c r="DN168" s="16">
        <v>0</v>
      </c>
      <c r="DO168" s="16">
        <v>0</v>
      </c>
      <c r="DP168" s="16">
        <v>0</v>
      </c>
      <c r="DQ168" s="16">
        <v>0</v>
      </c>
      <c r="DR168" s="16">
        <v>7.2526593197214384E-2</v>
      </c>
      <c r="DS168" s="16">
        <v>0.2709405068586061</v>
      </c>
      <c r="DT168" s="16">
        <v>0.26329511002027928</v>
      </c>
      <c r="DU168" s="7"/>
    </row>
    <row r="169" spans="99:125" x14ac:dyDescent="0.45">
      <c r="CU169" s="9">
        <v>278</v>
      </c>
      <c r="CV169" s="9" t="s">
        <v>249</v>
      </c>
      <c r="CW169" s="16">
        <v>0</v>
      </c>
      <c r="CX169" s="16">
        <v>2.103885914939998</v>
      </c>
      <c r="CY169" s="16">
        <v>6.2166222490088066</v>
      </c>
      <c r="CZ169" s="16">
        <v>6.2294577768353152</v>
      </c>
      <c r="DA169" s="16">
        <v>6.3545495075769658</v>
      </c>
      <c r="DB169" s="16">
        <v>6.7143391636084999</v>
      </c>
      <c r="DC169" s="16">
        <v>6.8877364726233052</v>
      </c>
      <c r="DD169" s="16">
        <v>6.7660421098075023</v>
      </c>
      <c r="DE169" s="16">
        <v>6.4977064532380027</v>
      </c>
      <c r="DF169" s="7"/>
      <c r="DJ169" s="9">
        <v>150</v>
      </c>
      <c r="DK169" s="9" t="s">
        <v>219</v>
      </c>
      <c r="DL169" s="16">
        <v>0</v>
      </c>
      <c r="DM169" s="16">
        <v>3.1132986430584115E-2</v>
      </c>
      <c r="DN169" s="16">
        <v>8.3831844445247744E-2</v>
      </c>
      <c r="DO169" s="16">
        <v>0.17288430259194046</v>
      </c>
      <c r="DP169" s="16">
        <v>0.29195838038492028</v>
      </c>
      <c r="DQ169" s="16">
        <v>0.48176112534219923</v>
      </c>
      <c r="DR169" s="16">
        <v>0.70144903815121828</v>
      </c>
      <c r="DS169" s="16">
        <v>0.6419397941881273</v>
      </c>
      <c r="DT169" s="16">
        <v>0.39943819121626184</v>
      </c>
      <c r="DU169" s="7"/>
    </row>
    <row r="170" spans="99:125" x14ac:dyDescent="0.45">
      <c r="CU170" s="9">
        <v>279</v>
      </c>
      <c r="CV170" s="9" t="s">
        <v>264</v>
      </c>
      <c r="CW170" s="16">
        <v>0</v>
      </c>
      <c r="CX170" s="16">
        <v>1.7978732701230129</v>
      </c>
      <c r="CY170" s="16">
        <v>1.7490102333537807</v>
      </c>
      <c r="CZ170" s="16">
        <v>1.690876150221474</v>
      </c>
      <c r="DA170" s="16">
        <v>1.6234299991550376</v>
      </c>
      <c r="DB170" s="16">
        <v>1.5551889487026325</v>
      </c>
      <c r="DC170" s="16">
        <v>1.4881634275023456</v>
      </c>
      <c r="DD170" s="16">
        <v>1.4223166433177583</v>
      </c>
      <c r="DE170" s="16">
        <v>1.3576127600806276</v>
      </c>
      <c r="DF170" s="7"/>
      <c r="DJ170" s="9">
        <v>151</v>
      </c>
      <c r="DK170" s="9" t="s">
        <v>222</v>
      </c>
      <c r="DL170" s="16">
        <v>0</v>
      </c>
      <c r="DM170" s="16">
        <v>2.5684714295945529E-2</v>
      </c>
      <c r="DN170" s="16">
        <v>6.9161272699352863E-2</v>
      </c>
      <c r="DO170" s="16">
        <v>0.14262955105261624</v>
      </c>
      <c r="DP170" s="16">
        <v>0.22191321490096991</v>
      </c>
      <c r="DQ170" s="16">
        <v>0.17845848327871694</v>
      </c>
      <c r="DR170" s="16">
        <v>0.10499020492547975</v>
      </c>
      <c r="DS170" s="16">
        <v>0</v>
      </c>
      <c r="DT170" s="16">
        <v>0</v>
      </c>
      <c r="DU170" s="7"/>
    </row>
    <row r="171" spans="99:125" x14ac:dyDescent="0.45">
      <c r="CU171" s="9">
        <v>280</v>
      </c>
      <c r="CV171" s="9" t="s">
        <v>265</v>
      </c>
      <c r="CW171" s="16">
        <v>0</v>
      </c>
      <c r="CX171" s="16">
        <v>1.0444250410433995</v>
      </c>
      <c r="CY171" s="16">
        <v>1.0179142112613426</v>
      </c>
      <c r="CZ171" s="16">
        <v>0.98725946589668301</v>
      </c>
      <c r="DA171" s="16">
        <v>0.95243698872624327</v>
      </c>
      <c r="DB171" s="16">
        <v>0.9134235739584754</v>
      </c>
      <c r="DC171" s="16">
        <v>0.87501323878962678</v>
      </c>
      <c r="DD171" s="16">
        <v>0.83727774878295025</v>
      </c>
      <c r="DE171" s="16">
        <v>0.8001964777905044</v>
      </c>
      <c r="DF171" s="7"/>
      <c r="DJ171" s="9">
        <v>152</v>
      </c>
      <c r="DK171" s="9" t="s">
        <v>224</v>
      </c>
      <c r="DL171" s="16">
        <v>0</v>
      </c>
      <c r="DM171" s="16">
        <v>4.6699479647187826E-2</v>
      </c>
      <c r="DN171" s="16">
        <v>0.12574776595155179</v>
      </c>
      <c r="DO171" s="16">
        <v>0.2593264531775471</v>
      </c>
      <c r="DP171" s="16">
        <v>0.43793757210382028</v>
      </c>
      <c r="DQ171" s="16">
        <v>0.73428243328116594</v>
      </c>
      <c r="DR171" s="16">
        <v>0.6550529708267</v>
      </c>
      <c r="DS171" s="16">
        <v>0.42974237225347434</v>
      </c>
      <c r="DT171" s="16">
        <v>5.4349224771830698E-2</v>
      </c>
      <c r="DU171" s="7"/>
    </row>
    <row r="172" spans="99:125" x14ac:dyDescent="0.45">
      <c r="CU172" s="9">
        <v>281</v>
      </c>
      <c r="CV172" s="9" t="s">
        <v>207</v>
      </c>
      <c r="CW172" s="16">
        <v>0</v>
      </c>
      <c r="CX172" s="16">
        <v>5.818329490764892E-3</v>
      </c>
      <c r="CY172" s="16">
        <v>2.362045459910592E-2</v>
      </c>
      <c r="CZ172" s="16">
        <v>5.7353475559899288E-2</v>
      </c>
      <c r="DA172" s="16">
        <v>0.11120895230033616</v>
      </c>
      <c r="DB172" s="16">
        <v>0.19498162620680484</v>
      </c>
      <c r="DC172" s="16">
        <v>0.20027961055359178</v>
      </c>
      <c r="DD172" s="16">
        <v>0.18935790862986149</v>
      </c>
      <c r="DE172" s="16">
        <v>8.7783109615741997E-2</v>
      </c>
      <c r="DF172" s="7"/>
      <c r="DJ172" s="9">
        <v>153</v>
      </c>
      <c r="DK172" s="9" t="s">
        <v>127</v>
      </c>
      <c r="DL172" s="16">
        <v>0</v>
      </c>
      <c r="DM172" s="16">
        <v>0</v>
      </c>
      <c r="DN172" s="16">
        <v>0</v>
      </c>
      <c r="DO172" s="16">
        <v>0</v>
      </c>
      <c r="DP172" s="16">
        <v>0</v>
      </c>
      <c r="DQ172" s="16">
        <v>0</v>
      </c>
      <c r="DR172" s="16">
        <v>0</v>
      </c>
      <c r="DS172" s="16">
        <v>0</v>
      </c>
      <c r="DT172" s="16">
        <v>2.4526118130988224E-4</v>
      </c>
      <c r="DU172" s="7"/>
    </row>
    <row r="173" spans="99:125" x14ac:dyDescent="0.45">
      <c r="CU173" s="9">
        <v>283</v>
      </c>
      <c r="CV173" s="9" t="s">
        <v>210</v>
      </c>
      <c r="CW173" s="16">
        <v>0</v>
      </c>
      <c r="CX173" s="16">
        <v>2.7740899646610789E-2</v>
      </c>
      <c r="CY173" s="16">
        <v>7.4697966695022017E-2</v>
      </c>
      <c r="CZ173" s="16">
        <v>0.15404773639089642</v>
      </c>
      <c r="DA173" s="16">
        <v>0.26014812755796735</v>
      </c>
      <c r="DB173" s="16">
        <v>0.43849089193550855</v>
      </c>
      <c r="DC173" s="16">
        <v>0.58379797259683586</v>
      </c>
      <c r="DD173" s="16">
        <v>0.46584787274427414</v>
      </c>
      <c r="DE173" s="16">
        <v>0.2405480413187264</v>
      </c>
      <c r="DF173" s="7"/>
      <c r="DJ173" s="9">
        <v>154</v>
      </c>
      <c r="DK173" s="9" t="s">
        <v>225</v>
      </c>
      <c r="DL173" s="16">
        <v>0</v>
      </c>
      <c r="DM173" s="16">
        <v>0</v>
      </c>
      <c r="DN173" s="16">
        <v>0</v>
      </c>
      <c r="DO173" s="16">
        <v>2.3193982255959492E-2</v>
      </c>
      <c r="DP173" s="16">
        <v>6.2002467023425843E-2</v>
      </c>
      <c r="DQ173" s="16">
        <v>0.12703954393128394</v>
      </c>
      <c r="DR173" s="16">
        <v>0.21262108835533899</v>
      </c>
      <c r="DS173" s="16">
        <v>0.35485647356543382</v>
      </c>
      <c r="DT173" s="16">
        <v>0.59038788351832405</v>
      </c>
      <c r="DU173" s="7"/>
    </row>
    <row r="174" spans="99:125" x14ac:dyDescent="0.45">
      <c r="CU174" s="9">
        <v>284</v>
      </c>
      <c r="CV174" s="9" t="s">
        <v>62</v>
      </c>
      <c r="CW174" s="16">
        <v>0</v>
      </c>
      <c r="CX174" s="16">
        <v>0.57131329897889926</v>
      </c>
      <c r="CY174" s="16">
        <v>1.214761625283016</v>
      </c>
      <c r="CZ174" s="16">
        <v>1.6822652814775347</v>
      </c>
      <c r="DA174" s="16">
        <v>1.3369186351563225</v>
      </c>
      <c r="DB174" s="16">
        <v>0.75753770586177016</v>
      </c>
      <c r="DC174" s="16">
        <v>0.29003404966742957</v>
      </c>
      <c r="DD174" s="16">
        <v>6.4067397009934357E-2</v>
      </c>
      <c r="DE174" s="16">
        <v>0</v>
      </c>
      <c r="DF174" s="7"/>
      <c r="DJ174" s="9">
        <v>155</v>
      </c>
      <c r="DK174" s="9" t="s">
        <v>228</v>
      </c>
      <c r="DL174" s="16">
        <v>0</v>
      </c>
      <c r="DM174" s="16">
        <v>0</v>
      </c>
      <c r="DN174" s="16">
        <v>0</v>
      </c>
      <c r="DO174" s="16">
        <v>3.4792666723935488E-2</v>
      </c>
      <c r="DP174" s="16">
        <v>9.3009567002349705E-2</v>
      </c>
      <c r="DQ174" s="16">
        <v>0.19057463779534514</v>
      </c>
      <c r="DR174" s="16">
        <v>0.31896563246390397</v>
      </c>
      <c r="DS174" s="16">
        <v>0.53235696184662529</v>
      </c>
      <c r="DT174" s="16">
        <v>0.7350775282852251</v>
      </c>
      <c r="DU174" s="7"/>
    </row>
    <row r="175" spans="99:125" x14ac:dyDescent="0.45">
      <c r="CU175" s="9">
        <v>285</v>
      </c>
      <c r="CV175" s="9" t="s">
        <v>73</v>
      </c>
      <c r="CW175" s="16">
        <v>0</v>
      </c>
      <c r="CX175" s="16">
        <v>1.3358055486883347</v>
      </c>
      <c r="CY175" s="16">
        <v>0.66790277434416734</v>
      </c>
      <c r="CZ175" s="16">
        <v>0</v>
      </c>
      <c r="DA175" s="16">
        <v>0</v>
      </c>
      <c r="DB175" s="16">
        <v>0</v>
      </c>
      <c r="DC175" s="16">
        <v>0</v>
      </c>
      <c r="DD175" s="16">
        <v>0</v>
      </c>
      <c r="DE175" s="16">
        <v>0</v>
      </c>
      <c r="DF175" s="7"/>
      <c r="DJ175" s="9">
        <v>156</v>
      </c>
      <c r="DK175" s="9" t="s">
        <v>193</v>
      </c>
      <c r="DL175" s="16">
        <v>0</v>
      </c>
      <c r="DM175" s="16">
        <v>0</v>
      </c>
      <c r="DN175" s="16">
        <v>0</v>
      </c>
      <c r="DO175" s="16">
        <v>0</v>
      </c>
      <c r="DP175" s="16">
        <v>0</v>
      </c>
      <c r="DQ175" s="16">
        <v>0</v>
      </c>
      <c r="DR175" s="16">
        <v>1.2487120795933088E-2</v>
      </c>
      <c r="DS175" s="16">
        <v>9.1707068414959347E-2</v>
      </c>
      <c r="DT175" s="16">
        <v>0.28463412074332389</v>
      </c>
      <c r="DU175" s="7"/>
    </row>
    <row r="176" spans="99:125" x14ac:dyDescent="0.45">
      <c r="CU176" s="9">
        <v>287</v>
      </c>
      <c r="CV176" s="9" t="s">
        <v>212</v>
      </c>
      <c r="CW176" s="16">
        <v>0</v>
      </c>
      <c r="CX176" s="16">
        <v>0</v>
      </c>
      <c r="CY176" s="16">
        <v>1.1277777704015215E-4</v>
      </c>
      <c r="CZ176" s="16">
        <v>1.7263224537781136E-2</v>
      </c>
      <c r="DA176" s="16">
        <v>4.643572916278467E-2</v>
      </c>
      <c r="DB176" s="16">
        <v>9.613925335869021E-2</v>
      </c>
      <c r="DC176" s="16">
        <v>0.16359037248196878</v>
      </c>
      <c r="DD176" s="16">
        <v>0.27801033699590144</v>
      </c>
      <c r="DE176" s="16">
        <v>0.47181154522055674</v>
      </c>
      <c r="DF176" s="7"/>
      <c r="DJ176" s="9">
        <v>160</v>
      </c>
      <c r="DK176" s="9" t="s">
        <v>135</v>
      </c>
      <c r="DL176" s="16">
        <v>0</v>
      </c>
      <c r="DM176" s="16">
        <v>0</v>
      </c>
      <c r="DN176" s="16">
        <v>0</v>
      </c>
      <c r="DO176" s="16">
        <v>0</v>
      </c>
      <c r="DP176" s="16">
        <v>0</v>
      </c>
      <c r="DQ176" s="16">
        <v>0</v>
      </c>
      <c r="DR176" s="16">
        <v>0</v>
      </c>
      <c r="DS176" s="16">
        <v>2.3566233703433526E-4</v>
      </c>
      <c r="DT176" s="16">
        <v>1.7816513410726937E-3</v>
      </c>
      <c r="DU176" s="7"/>
    </row>
    <row r="177" spans="99:125" x14ac:dyDescent="0.45">
      <c r="CU177" s="9">
        <v>288</v>
      </c>
      <c r="CV177" s="9" t="s">
        <v>216</v>
      </c>
      <c r="CW177" s="16">
        <v>0</v>
      </c>
      <c r="CX177" s="16">
        <v>0</v>
      </c>
      <c r="CY177" s="16">
        <v>1.2688039920656917E-4</v>
      </c>
      <c r="CZ177" s="16">
        <v>1.9419767783975049E-2</v>
      </c>
      <c r="DA177" s="16">
        <v>5.2233807991913975E-2</v>
      </c>
      <c r="DB177" s="16">
        <v>0.10813680989319084</v>
      </c>
      <c r="DC177" s="16">
        <v>0.18398883230101301</v>
      </c>
      <c r="DD177" s="16">
        <v>0.31264585955121643</v>
      </c>
      <c r="DE177" s="16">
        <v>0.44786277996580953</v>
      </c>
      <c r="DF177" s="7"/>
      <c r="DJ177" s="9">
        <v>161</v>
      </c>
      <c r="DK177" s="9" t="s">
        <v>142</v>
      </c>
      <c r="DL177" s="16">
        <v>0</v>
      </c>
      <c r="DM177" s="16">
        <v>0</v>
      </c>
      <c r="DN177" s="16">
        <v>0</v>
      </c>
      <c r="DO177" s="16">
        <v>0</v>
      </c>
      <c r="DP177" s="16">
        <v>0</v>
      </c>
      <c r="DQ177" s="16">
        <v>0</v>
      </c>
      <c r="DR177" s="16">
        <v>0</v>
      </c>
      <c r="DS177" s="16">
        <v>0</v>
      </c>
      <c r="DT177" s="16">
        <v>1.5571486494889929E-3</v>
      </c>
      <c r="DU177" s="7"/>
    </row>
    <row r="178" spans="99:125" x14ac:dyDescent="0.45">
      <c r="CU178" s="9">
        <v>289</v>
      </c>
      <c r="CV178" s="9" t="s">
        <v>141</v>
      </c>
      <c r="CW178" s="16">
        <v>0</v>
      </c>
      <c r="CX178" s="16">
        <v>0</v>
      </c>
      <c r="CY178" s="16">
        <v>1.4106732502238171E-4</v>
      </c>
      <c r="CZ178" s="16">
        <v>2.159187192498942E-2</v>
      </c>
      <c r="DA178" s="16">
        <v>5.8077059667390782E-2</v>
      </c>
      <c r="DB178" s="16">
        <v>0.11828870509162409</v>
      </c>
      <c r="DC178" s="16">
        <v>0.15355889156239239</v>
      </c>
      <c r="DD178" s="16">
        <v>0.14994777435103634</v>
      </c>
      <c r="DE178" s="16">
        <v>8.9666703583528462E-2</v>
      </c>
      <c r="DF178" s="7"/>
      <c r="DJ178" s="9">
        <v>162</v>
      </c>
      <c r="DK178" s="9" t="s">
        <v>180</v>
      </c>
      <c r="DL178" s="16">
        <v>0</v>
      </c>
      <c r="DM178" s="16">
        <v>0.10156521419913961</v>
      </c>
      <c r="DN178" s="16">
        <v>0.34454537093630899</v>
      </c>
      <c r="DO178" s="16">
        <v>0.7740320198886399</v>
      </c>
      <c r="DP178" s="16">
        <v>1.3993957313140015</v>
      </c>
      <c r="DQ178" s="16">
        <v>2.3599824651916594</v>
      </c>
      <c r="DR178" s="16">
        <v>3.9037741680771076</v>
      </c>
      <c r="DS178" s="16">
        <v>6.3803884632850023</v>
      </c>
      <c r="DT178" s="16">
        <v>10.301248878382273</v>
      </c>
      <c r="DU178" s="7"/>
    </row>
    <row r="179" spans="99:125" x14ac:dyDescent="0.45">
      <c r="CU179" s="9">
        <v>290</v>
      </c>
      <c r="CV179" s="9" t="s">
        <v>266</v>
      </c>
      <c r="CW179" s="16">
        <v>0</v>
      </c>
      <c r="CX179" s="16">
        <v>0.35852956044309614</v>
      </c>
      <c r="CY179" s="16">
        <v>0.34942893886852627</v>
      </c>
      <c r="CZ179" s="16">
        <v>0.33890579867456533</v>
      </c>
      <c r="DA179" s="16">
        <v>0.32695196425118622</v>
      </c>
      <c r="DB179" s="16">
        <v>0.31355946695520043</v>
      </c>
      <c r="DC179" s="16">
        <v>0.30037399385497915</v>
      </c>
      <c r="DD179" s="16">
        <v>0.28742018122546448</v>
      </c>
      <c r="DE179" s="16">
        <v>0.27469094596159382</v>
      </c>
      <c r="DF179" s="7"/>
      <c r="DJ179" s="9">
        <v>163</v>
      </c>
      <c r="DK179" s="9" t="s">
        <v>207</v>
      </c>
      <c r="DL179" s="16">
        <v>0</v>
      </c>
      <c r="DM179" s="16">
        <v>1.0190939210259814E-3</v>
      </c>
      <c r="DN179" s="16">
        <v>4.1371774669324186E-3</v>
      </c>
      <c r="DO179" s="16">
        <v>1.0045594399524606E-2</v>
      </c>
      <c r="DP179" s="16">
        <v>1.9478506152747144E-2</v>
      </c>
      <c r="DQ179" s="16">
        <v>3.4151484388965821E-2</v>
      </c>
      <c r="DR179" s="16">
        <v>3.5079438603339279E-2</v>
      </c>
      <c r="DS179" s="16">
        <v>3.3166477100935739E-2</v>
      </c>
      <c r="DT179" s="16">
        <v>1.537541531893156E-2</v>
      </c>
      <c r="DU179" s="7"/>
    </row>
    <row r="180" spans="99:125" x14ac:dyDescent="0.45">
      <c r="CU180" s="9">
        <v>291</v>
      </c>
      <c r="CV180" s="9" t="s">
        <v>267</v>
      </c>
      <c r="CW180" s="16">
        <v>0</v>
      </c>
      <c r="CX180" s="16">
        <v>1.9471107558020682</v>
      </c>
      <c r="CY180" s="16">
        <v>2.1050041487279212</v>
      </c>
      <c r="CZ180" s="16">
        <v>2.2407393923836665</v>
      </c>
      <c r="DA180" s="16">
        <v>2.346861109992433</v>
      </c>
      <c r="DB180" s="16">
        <v>2.4192424210474814</v>
      </c>
      <c r="DC180" s="16">
        <v>2.5109069553390655</v>
      </c>
      <c r="DD180" s="16">
        <v>2.6360773415054646</v>
      </c>
      <c r="DE180" s="16">
        <v>2.7090045052590619</v>
      </c>
      <c r="DF180" s="7"/>
      <c r="DJ180" s="9">
        <v>165</v>
      </c>
      <c r="DK180" s="9" t="s">
        <v>210</v>
      </c>
      <c r="DL180" s="16">
        <v>0</v>
      </c>
      <c r="DM180" s="16">
        <v>6.4800107277072586E-3</v>
      </c>
      <c r="DN180" s="16">
        <v>1.7448735682254617E-2</v>
      </c>
      <c r="DO180" s="16">
        <v>3.5984088371625145E-2</v>
      </c>
      <c r="DP180" s="16">
        <v>6.0768132210684826E-2</v>
      </c>
      <c r="DQ180" s="16">
        <v>0.10242730841251456</v>
      </c>
      <c r="DR180" s="16">
        <v>0.13636966260765918</v>
      </c>
      <c r="DS180" s="16">
        <v>0.10881763934542434</v>
      </c>
      <c r="DT180" s="16">
        <v>5.6189738189141789E-2</v>
      </c>
      <c r="DU180" s="7"/>
    </row>
    <row r="181" spans="99:125" x14ac:dyDescent="0.45">
      <c r="CU181" s="9">
        <v>292</v>
      </c>
      <c r="CV181" s="9" t="s">
        <v>230</v>
      </c>
      <c r="CW181" s="16">
        <v>0</v>
      </c>
      <c r="CX181" s="16">
        <v>2.0523294962711915E-2</v>
      </c>
      <c r="CY181" s="16">
        <v>7.2511535259322982E-2</v>
      </c>
      <c r="CZ181" s="16">
        <v>0.17536846237903705</v>
      </c>
      <c r="DA181" s="16">
        <v>0.30848865552792581</v>
      </c>
      <c r="DB181" s="16">
        <v>0.25652108996738981</v>
      </c>
      <c r="DC181" s="16">
        <v>0.1536641628479625</v>
      </c>
      <c r="DD181" s="16">
        <v>0</v>
      </c>
      <c r="DE181" s="16">
        <v>0</v>
      </c>
      <c r="DF181" s="7"/>
      <c r="DJ181" s="9">
        <v>167</v>
      </c>
      <c r="DK181" s="9" t="s">
        <v>212</v>
      </c>
      <c r="DL181" s="16">
        <v>0</v>
      </c>
      <c r="DM181" s="16">
        <v>0</v>
      </c>
      <c r="DN181" s="16">
        <v>0</v>
      </c>
      <c r="DO181" s="16">
        <v>3.0241398074975874E-3</v>
      </c>
      <c r="DP181" s="16">
        <v>8.1345253179851106E-3</v>
      </c>
      <c r="DQ181" s="16">
        <v>1.6841496940769876E-2</v>
      </c>
      <c r="DR181" s="16">
        <v>2.8657459488837408E-2</v>
      </c>
      <c r="DS181" s="16">
        <v>4.8701337684466391E-2</v>
      </c>
      <c r="DT181" s="16">
        <v>8.265107564864807E-2</v>
      </c>
      <c r="DU181" s="7"/>
    </row>
    <row r="182" spans="99:125" x14ac:dyDescent="0.45">
      <c r="CU182" s="9">
        <v>294</v>
      </c>
      <c r="CV182" s="9" t="s">
        <v>231</v>
      </c>
      <c r="CW182" s="16">
        <v>0</v>
      </c>
      <c r="CX182" s="16">
        <v>7.0058531188198048E-2</v>
      </c>
      <c r="CY182" s="16">
        <v>0.18851679682812322</v>
      </c>
      <c r="CZ182" s="16">
        <v>0.38929091484352518</v>
      </c>
      <c r="DA182" s="16">
        <v>0.6619698537488099</v>
      </c>
      <c r="DB182" s="16">
        <v>0.66619939834186637</v>
      </c>
      <c r="DC182" s="16">
        <v>0.46542528032673186</v>
      </c>
      <c r="DD182" s="16">
        <v>0.12268781023337702</v>
      </c>
      <c r="DE182" s="16">
        <v>0</v>
      </c>
      <c r="DF182" s="7"/>
      <c r="DJ182" s="9">
        <v>168</v>
      </c>
      <c r="DK182" s="9" t="s">
        <v>216</v>
      </c>
      <c r="DL182" s="16">
        <v>0</v>
      </c>
      <c r="DM182" s="16">
        <v>0</v>
      </c>
      <c r="DN182" s="16">
        <v>0</v>
      </c>
      <c r="DO182" s="16">
        <v>4.5362733427110179E-3</v>
      </c>
      <c r="DP182" s="16">
        <v>1.220132153060711E-2</v>
      </c>
      <c r="DQ182" s="16">
        <v>2.5259731915490587E-2</v>
      </c>
      <c r="DR182" s="16">
        <v>4.2978044053252493E-2</v>
      </c>
      <c r="DS182" s="16">
        <v>7.30311038817609E-2</v>
      </c>
      <c r="DT182" s="16">
        <v>0.10461649246021507</v>
      </c>
      <c r="DU182" s="7"/>
    </row>
    <row r="183" spans="99:125" x14ac:dyDescent="0.45">
      <c r="CU183" s="9">
        <v>298</v>
      </c>
      <c r="CV183" s="9" t="s">
        <v>102</v>
      </c>
      <c r="CW183" s="16">
        <v>0</v>
      </c>
      <c r="CX183" s="16">
        <v>4.3946629625933262</v>
      </c>
      <c r="CY183" s="16">
        <v>3.9152681587545985</v>
      </c>
      <c r="CZ183" s="16">
        <v>3.0429475725884649</v>
      </c>
      <c r="DA183" s="16">
        <v>1.8406195734936357</v>
      </c>
      <c r="DB183" s="16">
        <v>0.74738405242606276</v>
      </c>
      <c r="DC183" s="16">
        <v>4.7074313685642535E-2</v>
      </c>
      <c r="DD183" s="16">
        <v>0</v>
      </c>
      <c r="DE183" s="16">
        <v>0</v>
      </c>
      <c r="DF183" s="7"/>
      <c r="DJ183" s="9">
        <v>171</v>
      </c>
      <c r="DK183" s="9" t="s">
        <v>268</v>
      </c>
      <c r="DL183" s="16">
        <v>3.9</v>
      </c>
      <c r="DM183" s="16">
        <v>4.6005577272361116</v>
      </c>
      <c r="DN183" s="16">
        <v>6.1009359567987422</v>
      </c>
      <c r="DO183" s="16">
        <v>6.7795506569632096</v>
      </c>
      <c r="DP183" s="16">
        <v>7.3988012449416205</v>
      </c>
      <c r="DQ183" s="16">
        <v>8.1155370147159882</v>
      </c>
      <c r="DR183" s="16">
        <v>8.8424680099562245</v>
      </c>
      <c r="DS183" s="16">
        <v>8.7737006425393993</v>
      </c>
      <c r="DT183" s="16">
        <v>8.605548484424931</v>
      </c>
      <c r="DU183" s="7"/>
    </row>
    <row r="184" spans="99:125" x14ac:dyDescent="0.45">
      <c r="CU184" s="9">
        <v>300</v>
      </c>
      <c r="CV184" s="9" t="s">
        <v>232</v>
      </c>
      <c r="CW184" s="16">
        <v>0</v>
      </c>
      <c r="CX184" s="16">
        <v>0</v>
      </c>
      <c r="CY184" s="16">
        <v>1.5737972440735111E-4</v>
      </c>
      <c r="CZ184" s="16">
        <v>5.0111019313401534E-2</v>
      </c>
      <c r="DA184" s="16">
        <v>0.1342911355571336</v>
      </c>
      <c r="DB184" s="16">
        <v>0.262683111280752</v>
      </c>
      <c r="DC184" s="16">
        <v>0.42077678912300259</v>
      </c>
      <c r="DD184" s="16">
        <v>0.33932294612253067</v>
      </c>
      <c r="DE184" s="16">
        <v>0.2108496937438798</v>
      </c>
      <c r="DF184" s="7"/>
      <c r="DL184" s="7"/>
      <c r="DM184" s="7"/>
      <c r="DN184" s="7"/>
      <c r="DO184" s="7"/>
      <c r="DP184" s="7"/>
      <c r="DQ184" s="7"/>
      <c r="DR184" s="7"/>
      <c r="DS184" s="7"/>
      <c r="DT184" s="7"/>
      <c r="DU184" s="7"/>
    </row>
    <row r="185" spans="99:125" x14ac:dyDescent="0.45">
      <c r="CU185" s="9">
        <v>301</v>
      </c>
      <c r="CV185" s="9" t="s">
        <v>233</v>
      </c>
      <c r="CW185" s="16">
        <v>0</v>
      </c>
      <c r="CX185" s="16">
        <v>0</v>
      </c>
      <c r="CY185" s="16">
        <v>1.8507319033742132E-4</v>
      </c>
      <c r="CZ185" s="16">
        <v>5.6993692211661569E-2</v>
      </c>
      <c r="DA185" s="16">
        <v>0.15299208923350882</v>
      </c>
      <c r="DB185" s="16">
        <v>0.31424442287036258</v>
      </c>
      <c r="DC185" s="16">
        <v>0.32695893687723765</v>
      </c>
      <c r="DD185" s="16">
        <v>0.2308677276423354</v>
      </c>
      <c r="DE185" s="16">
        <v>6.952313302887847E-2</v>
      </c>
      <c r="DF185" s="7"/>
      <c r="DU185" s="7"/>
    </row>
    <row r="186" spans="99:125" x14ac:dyDescent="0.45">
      <c r="CU186" s="9">
        <v>302</v>
      </c>
      <c r="CV186" s="9" t="s">
        <v>148</v>
      </c>
      <c r="CW186" s="16">
        <v>0</v>
      </c>
      <c r="CX186" s="16">
        <v>1.0826030137840792E-4</v>
      </c>
      <c r="CY186" s="16">
        <v>2.1224500058260426E-4</v>
      </c>
      <c r="CZ186" s="16">
        <v>6.3707937186501098E-2</v>
      </c>
      <c r="DA186" s="16">
        <v>0.11758279393015927</v>
      </c>
      <c r="DB186" s="16">
        <v>0.13863791760245775</v>
      </c>
      <c r="DC186" s="16">
        <v>7.5142225416755914E-2</v>
      </c>
      <c r="DD186" s="16">
        <v>2.1159108371810616E-2</v>
      </c>
      <c r="DE186" s="16">
        <v>0</v>
      </c>
      <c r="DF186" s="7"/>
      <c r="DU186" s="7"/>
    </row>
    <row r="187" spans="99:125" x14ac:dyDescent="0.45">
      <c r="CU187" s="9">
        <v>307</v>
      </c>
      <c r="CV187" s="9" t="s">
        <v>111</v>
      </c>
      <c r="CW187" s="16">
        <v>0</v>
      </c>
      <c r="CX187" s="16">
        <v>0.10583965883823143</v>
      </c>
      <c r="CY187" s="16">
        <v>0.15954281075540208</v>
      </c>
      <c r="CZ187" s="16">
        <v>0.13230251047780581</v>
      </c>
      <c r="DA187" s="16">
        <v>0.24269333909008101</v>
      </c>
      <c r="DB187" s="16">
        <v>0.81585408109806323</v>
      </c>
      <c r="DC187" s="16">
        <v>1.7139140902398855</v>
      </c>
      <c r="DD187" s="16">
        <v>2.3604527312311103</v>
      </c>
      <c r="DE187" s="16">
        <v>2.107282007664403</v>
      </c>
      <c r="DF187" s="7"/>
      <c r="DU187" s="7"/>
    </row>
    <row r="188" spans="99:125" x14ac:dyDescent="0.45">
      <c r="CU188" s="9">
        <v>308</v>
      </c>
      <c r="CV188" s="9" t="s">
        <v>119</v>
      </c>
      <c r="CW188" s="16">
        <v>0</v>
      </c>
      <c r="CX188" s="16">
        <v>0.17973891969265565</v>
      </c>
      <c r="CY188" s="16">
        <v>0.27097925996321143</v>
      </c>
      <c r="CZ188" s="16">
        <v>0.19908369208614904</v>
      </c>
      <c r="DA188" s="16">
        <v>5.4744204162333408E-2</v>
      </c>
      <c r="DB188" s="16">
        <v>0</v>
      </c>
      <c r="DC188" s="16">
        <v>0.36725736562617761</v>
      </c>
      <c r="DD188" s="16">
        <v>2.0156464439084374</v>
      </c>
      <c r="DE188" s="16">
        <v>5.4624998752705567</v>
      </c>
      <c r="DF188" s="7"/>
      <c r="DL188" s="7"/>
      <c r="DM188" s="7"/>
      <c r="DN188" s="7"/>
      <c r="DO188" s="7"/>
      <c r="DP188" s="7"/>
      <c r="DQ188" s="7"/>
      <c r="DR188" s="7"/>
      <c r="DS188" s="7"/>
      <c r="DT188" s="7"/>
      <c r="DU188" s="7"/>
    </row>
    <row r="189" spans="99:125" x14ac:dyDescent="0.45">
      <c r="CU189" s="9">
        <v>313</v>
      </c>
      <c r="CV189" s="9" t="s">
        <v>19</v>
      </c>
      <c r="CW189" s="16">
        <v>0</v>
      </c>
      <c r="CX189" s="16">
        <v>20.672570078788688</v>
      </c>
      <c r="CY189" s="16">
        <v>21.380407054641751</v>
      </c>
      <c r="CZ189" s="16">
        <v>21.761095709632681</v>
      </c>
      <c r="DA189" s="16">
        <v>20.781733806057201</v>
      </c>
      <c r="DB189" s="16">
        <v>18.430457573830434</v>
      </c>
      <c r="DC189" s="16">
        <v>15.414404035426751</v>
      </c>
      <c r="DD189" s="16">
        <v>11.85296019784815</v>
      </c>
      <c r="DE189" s="16">
        <v>8.4136039751751959</v>
      </c>
      <c r="DF189" s="7"/>
    </row>
    <row r="190" spans="99:125" x14ac:dyDescent="0.45">
      <c r="CU190" s="9">
        <v>314</v>
      </c>
      <c r="CV190" s="9" t="s">
        <v>35</v>
      </c>
      <c r="CW190" s="16">
        <v>0</v>
      </c>
      <c r="CX190" s="16">
        <v>36.952181414293271</v>
      </c>
      <c r="CY190" s="16">
        <v>38.24246968102576</v>
      </c>
      <c r="CZ190" s="16">
        <v>39.043559946091648</v>
      </c>
      <c r="DA190" s="16">
        <v>38.218973417269623</v>
      </c>
      <c r="DB190" s="16">
        <v>36.687615339466156</v>
      </c>
      <c r="DC190" s="16">
        <v>35.22050361153893</v>
      </c>
      <c r="DD190" s="16">
        <v>31.46098819321697</v>
      </c>
      <c r="DE190" s="16">
        <v>23.423353662975821</v>
      </c>
      <c r="DF190" s="7"/>
    </row>
    <row r="191" spans="99:125" x14ac:dyDescent="0.45">
      <c r="CU191" s="9">
        <v>315</v>
      </c>
      <c r="CV191" s="9" t="s">
        <v>155</v>
      </c>
      <c r="CW191" s="16">
        <v>0</v>
      </c>
      <c r="CX191" s="16">
        <v>0</v>
      </c>
      <c r="CY191" s="16">
        <v>0</v>
      </c>
      <c r="CZ191" s="16">
        <v>0</v>
      </c>
      <c r="DA191" s="16">
        <v>0</v>
      </c>
      <c r="DB191" s="16">
        <v>0</v>
      </c>
      <c r="DC191" s="16">
        <v>0</v>
      </c>
      <c r="DD191" s="16">
        <v>3.7972946490310938E-2</v>
      </c>
      <c r="DE191" s="16">
        <v>0.27499195516416902</v>
      </c>
      <c r="DF191" s="7"/>
    </row>
    <row r="192" spans="99:125" x14ac:dyDescent="0.45">
      <c r="CU192" s="9">
        <v>316</v>
      </c>
      <c r="CV192" s="9" t="s">
        <v>160</v>
      </c>
      <c r="CW192" s="16">
        <v>0</v>
      </c>
      <c r="CX192" s="16">
        <v>0</v>
      </c>
      <c r="CY192" s="16">
        <v>0</v>
      </c>
      <c r="CZ192" s="16">
        <v>0</v>
      </c>
      <c r="DA192" s="16">
        <v>0</v>
      </c>
      <c r="DB192" s="16">
        <v>0</v>
      </c>
      <c r="DC192" s="16">
        <v>0</v>
      </c>
      <c r="DD192" s="16">
        <v>0</v>
      </c>
      <c r="DE192" s="16">
        <v>6.8437214901850354E-2</v>
      </c>
      <c r="DF192" s="7"/>
    </row>
    <row r="193" spans="99:110" x14ac:dyDescent="0.45">
      <c r="CU193" s="9">
        <v>317</v>
      </c>
      <c r="CV193" s="9" t="s">
        <v>164</v>
      </c>
      <c r="CW193" s="16">
        <v>0</v>
      </c>
      <c r="CX193" s="16">
        <v>0</v>
      </c>
      <c r="CY193" s="16">
        <v>0</v>
      </c>
      <c r="CZ193" s="16">
        <v>0</v>
      </c>
      <c r="DA193" s="16">
        <v>0</v>
      </c>
      <c r="DB193" s="16">
        <v>0</v>
      </c>
      <c r="DC193" s="16">
        <v>6.6692962146529238E-3</v>
      </c>
      <c r="DD193" s="16">
        <v>0.22664325184419715</v>
      </c>
      <c r="DE193" s="16">
        <v>0.4612416089931809</v>
      </c>
      <c r="DF193" s="7"/>
    </row>
    <row r="194" spans="99:110" x14ac:dyDescent="0.45">
      <c r="CU194" s="9">
        <v>318</v>
      </c>
      <c r="CV194" s="9" t="s">
        <v>169</v>
      </c>
      <c r="CW194" s="16">
        <v>0</v>
      </c>
      <c r="CX194" s="16">
        <v>0</v>
      </c>
      <c r="CY194" s="16">
        <v>0</v>
      </c>
      <c r="CZ194" s="16">
        <v>0</v>
      </c>
      <c r="DA194" s="16">
        <v>0</v>
      </c>
      <c r="DB194" s="16">
        <v>0</v>
      </c>
      <c r="DC194" s="16">
        <v>0</v>
      </c>
      <c r="DD194" s="16">
        <v>5.7776992351292751E-2</v>
      </c>
      <c r="DE194" s="16">
        <v>0.40181596629666372</v>
      </c>
      <c r="DF194" s="7"/>
    </row>
    <row r="195" spans="99:110" x14ac:dyDescent="0.45">
      <c r="CU195" s="9">
        <v>319</v>
      </c>
      <c r="CV195" s="9" t="s">
        <v>172</v>
      </c>
      <c r="CW195" s="16">
        <v>0</v>
      </c>
      <c r="CX195" s="16">
        <v>0</v>
      </c>
      <c r="CY195" s="16">
        <v>0</v>
      </c>
      <c r="CZ195" s="16">
        <v>1.2432919543194615E-2</v>
      </c>
      <c r="DA195" s="16">
        <v>0.13267595983398373</v>
      </c>
      <c r="DB195" s="16">
        <v>0.47940673682794788</v>
      </c>
      <c r="DC195" s="16">
        <v>1.1359190145124884</v>
      </c>
      <c r="DD195" s="16">
        <v>1.451019129968975</v>
      </c>
      <c r="DE195" s="16">
        <v>0.98599939349553933</v>
      </c>
      <c r="DF195" s="7"/>
    </row>
    <row r="196" spans="99:110" x14ac:dyDescent="0.45">
      <c r="CU196" s="9">
        <v>320</v>
      </c>
      <c r="CV196" s="9" t="s">
        <v>175</v>
      </c>
      <c r="CW196" s="16">
        <v>0</v>
      </c>
      <c r="CX196" s="16">
        <v>0</v>
      </c>
      <c r="CY196" s="16">
        <v>0</v>
      </c>
      <c r="CZ196" s="16">
        <v>0</v>
      </c>
      <c r="DA196" s="16">
        <v>0</v>
      </c>
      <c r="DB196" s="16">
        <v>0</v>
      </c>
      <c r="DC196" s="16">
        <v>5.2919623316035169E-2</v>
      </c>
      <c r="DD196" s="16">
        <v>0.19557327300556837</v>
      </c>
      <c r="DE196" s="16">
        <v>0.18949832017471235</v>
      </c>
      <c r="DF196" s="7"/>
    </row>
    <row r="197" spans="99:110" x14ac:dyDescent="0.45">
      <c r="CU197" s="9">
        <v>321</v>
      </c>
      <c r="CV197" s="9" t="s">
        <v>219</v>
      </c>
      <c r="CW197" s="16">
        <v>0</v>
      </c>
      <c r="CX197" s="16">
        <v>0.17774805854782832</v>
      </c>
      <c r="CY197" s="16">
        <v>0.47862249964341858</v>
      </c>
      <c r="CZ197" s="16">
        <v>0.98705113386804977</v>
      </c>
      <c r="DA197" s="16">
        <v>1.6668826815799982</v>
      </c>
      <c r="DB197" s="16">
        <v>2.7505265300839796</v>
      </c>
      <c r="DC197" s="16">
        <v>4.0047942310126885</v>
      </c>
      <c r="DD197" s="16">
        <v>3.6650371351056408</v>
      </c>
      <c r="DE197" s="16">
        <v>2.280518845506506</v>
      </c>
      <c r="DF197" s="7"/>
    </row>
    <row r="198" spans="99:110" x14ac:dyDescent="0.45">
      <c r="CU198" s="9">
        <v>322</v>
      </c>
      <c r="CV198" s="9" t="s">
        <v>222</v>
      </c>
      <c r="CW198" s="16">
        <v>0</v>
      </c>
      <c r="CX198" s="16">
        <v>0.20778547337548242</v>
      </c>
      <c r="CY198" s="16">
        <v>0.55950428809536557</v>
      </c>
      <c r="CZ198" s="16">
        <v>1.153851603771924</v>
      </c>
      <c r="DA198" s="16">
        <v>1.7952445129495549</v>
      </c>
      <c r="DB198" s="16">
        <v>1.4437022736045098</v>
      </c>
      <c r="DC198" s="16">
        <v>0.84935495792816329</v>
      </c>
      <c r="DD198" s="16">
        <v>1.7657537530650779E-4</v>
      </c>
      <c r="DE198" s="16">
        <v>0</v>
      </c>
      <c r="DF198" s="7"/>
    </row>
    <row r="199" spans="99:110" x14ac:dyDescent="0.45">
      <c r="CU199" s="9">
        <v>323</v>
      </c>
      <c r="CV199" s="9" t="s">
        <v>224</v>
      </c>
      <c r="CW199" s="16">
        <v>0</v>
      </c>
      <c r="CX199" s="16">
        <v>0.19992028298693043</v>
      </c>
      <c r="CY199" s="16">
        <v>0.53832567608753679</v>
      </c>
      <c r="CZ199" s="16">
        <v>1.1101754943938493</v>
      </c>
      <c r="DA199" s="16">
        <v>1.8748089701868305</v>
      </c>
      <c r="DB199" s="16">
        <v>3.1434601191052591</v>
      </c>
      <c r="DC199" s="16">
        <v>2.8042791116407995</v>
      </c>
      <c r="DD199" s="16">
        <v>1.8397253528618938</v>
      </c>
      <c r="DE199" s="16">
        <v>0.23266881084314173</v>
      </c>
      <c r="DF199" s="7"/>
    </row>
    <row r="200" spans="99:110" x14ac:dyDescent="0.45">
      <c r="CU200" s="9">
        <v>325</v>
      </c>
      <c r="CV200" s="9" t="s">
        <v>83</v>
      </c>
      <c r="CW200" s="16">
        <v>0</v>
      </c>
      <c r="CX200" s="16">
        <v>3.5537800173258121</v>
      </c>
      <c r="CY200" s="16">
        <v>7.4777368840132565</v>
      </c>
      <c r="CZ200" s="16">
        <v>9.7541928706876941</v>
      </c>
      <c r="DA200" s="16">
        <v>6.2004128533623897</v>
      </c>
      <c r="DB200" s="16">
        <v>2.2764559866751992</v>
      </c>
      <c r="DC200" s="16">
        <v>0</v>
      </c>
      <c r="DD200" s="16">
        <v>0</v>
      </c>
      <c r="DE200" s="16">
        <v>0</v>
      </c>
      <c r="DF200" s="7"/>
    </row>
    <row r="201" spans="99:110" x14ac:dyDescent="0.45">
      <c r="CU201" s="9">
        <v>326</v>
      </c>
      <c r="CV201" s="9" t="s">
        <v>92</v>
      </c>
      <c r="CW201" s="16">
        <v>0</v>
      </c>
      <c r="CX201" s="16">
        <v>9.4360442904126085</v>
      </c>
      <c r="CY201" s="16">
        <v>4.7180221452063043</v>
      </c>
      <c r="CZ201" s="16">
        <v>0</v>
      </c>
      <c r="DA201" s="16">
        <v>0</v>
      </c>
      <c r="DB201" s="16">
        <v>0</v>
      </c>
      <c r="DC201" s="16">
        <v>0</v>
      </c>
      <c r="DD201" s="16">
        <v>0</v>
      </c>
      <c r="DE201" s="16">
        <v>0</v>
      </c>
      <c r="DF201" s="7"/>
    </row>
    <row r="202" spans="99:110" x14ac:dyDescent="0.45">
      <c r="CU202" s="9">
        <v>328</v>
      </c>
      <c r="CV202" s="9" t="s">
        <v>225</v>
      </c>
      <c r="CW202" s="16">
        <v>0</v>
      </c>
      <c r="CX202" s="16">
        <v>1.8915705820178746E-4</v>
      </c>
      <c r="CY202" s="16">
        <v>3.7017191220338442E-4</v>
      </c>
      <c r="CZ202" s="16">
        <v>0.1324217747366366</v>
      </c>
      <c r="DA202" s="16">
        <v>0.35399167899174505</v>
      </c>
      <c r="DB202" s="16">
        <v>0.72530890484712207</v>
      </c>
      <c r="DC202" s="16">
        <v>1.2139209884587574</v>
      </c>
      <c r="DD202" s="16">
        <v>2.0259877535366018</v>
      </c>
      <c r="DE202" s="16">
        <v>3.3707110083873362</v>
      </c>
      <c r="DF202" s="7"/>
    </row>
    <row r="203" spans="99:110" x14ac:dyDescent="0.45">
      <c r="CU203" s="9">
        <v>329</v>
      </c>
      <c r="CV203" s="9" t="s">
        <v>228</v>
      </c>
      <c r="CW203" s="16">
        <v>0</v>
      </c>
      <c r="CX203" s="16">
        <v>2.1275433289605716E-4</v>
      </c>
      <c r="CY203" s="16">
        <v>4.1635459824710579E-4</v>
      </c>
      <c r="CZ203" s="16">
        <v>0.14894726514876733</v>
      </c>
      <c r="DA203" s="16">
        <v>0.39817357915081997</v>
      </c>
      <c r="DB203" s="16">
        <v>0.81584925155523702</v>
      </c>
      <c r="DC203" s="16">
        <v>1.3654905790610661</v>
      </c>
      <c r="DD203" s="16">
        <v>2.2790179947722171</v>
      </c>
      <c r="DE203" s="16">
        <v>3.14686391759325</v>
      </c>
      <c r="DF203" s="7"/>
    </row>
    <row r="204" spans="99:110" x14ac:dyDescent="0.45">
      <c r="CU204" s="9">
        <v>330</v>
      </c>
      <c r="CV204" s="9" t="s">
        <v>133</v>
      </c>
      <c r="CW204" s="16">
        <v>0</v>
      </c>
      <c r="CX204" s="16">
        <v>2.366117665674552E-4</v>
      </c>
      <c r="CY204" s="16">
        <v>4.6304124125980101E-4</v>
      </c>
      <c r="CZ204" s="16">
        <v>0.16564699105638808</v>
      </c>
      <c r="DA204" s="16">
        <v>0.44193101435998128</v>
      </c>
      <c r="DB204" s="16">
        <v>0.53784799313601372</v>
      </c>
      <c r="DC204" s="16">
        <v>0.47101140014574211</v>
      </c>
      <c r="DD204" s="16">
        <v>0.26399850798244545</v>
      </c>
      <c r="DE204" s="16">
        <v>0.16785509973209617</v>
      </c>
      <c r="DF204" s="7"/>
    </row>
    <row r="205" spans="99:110" x14ac:dyDescent="0.45">
      <c r="CU205" s="9">
        <v>335</v>
      </c>
      <c r="CV205" s="9" t="s">
        <v>126</v>
      </c>
      <c r="CW205" s="16">
        <v>0</v>
      </c>
      <c r="CX205" s="16">
        <v>0</v>
      </c>
      <c r="CY205" s="16">
        <v>0</v>
      </c>
      <c r="CZ205" s="16">
        <v>8.9327644864510558E-4</v>
      </c>
      <c r="DA205" s="16">
        <v>8.8934185374088728E-3</v>
      </c>
      <c r="DB205" s="16">
        <v>3.0751616670083869E-2</v>
      </c>
      <c r="DC205" s="16">
        <v>9.724331308468305E-2</v>
      </c>
      <c r="DD205" s="16">
        <v>0.25280600970578426</v>
      </c>
      <c r="DE205" s="16">
        <v>0.39273235669931178</v>
      </c>
      <c r="DF205" s="7"/>
    </row>
    <row r="206" spans="99:110" x14ac:dyDescent="0.45">
      <c r="CU206" s="9">
        <v>338</v>
      </c>
      <c r="CV206" s="9" t="s">
        <v>49</v>
      </c>
      <c r="CW206" s="16">
        <v>0</v>
      </c>
      <c r="CX206" s="16">
        <v>17.272878810577811</v>
      </c>
      <c r="CY206" s="16">
        <v>19.082687925131854</v>
      </c>
      <c r="CZ206" s="16">
        <v>20.066327729355454</v>
      </c>
      <c r="DA206" s="16">
        <v>20.102459593847399</v>
      </c>
      <c r="DB206" s="16">
        <v>19.682439382510942</v>
      </c>
      <c r="DC206" s="16">
        <v>18.942862032535526</v>
      </c>
      <c r="DD206" s="16">
        <v>16.494170778511933</v>
      </c>
      <c r="DE206" s="16">
        <v>12.355208073186486</v>
      </c>
      <c r="DF206" s="7"/>
    </row>
    <row r="207" spans="99:110" x14ac:dyDescent="0.45">
      <c r="CU207" s="9">
        <v>339</v>
      </c>
      <c r="CV207" s="9" t="s">
        <v>180</v>
      </c>
      <c r="CW207" s="16">
        <v>0</v>
      </c>
      <c r="CX207" s="16">
        <v>2.0891829216748172E-2</v>
      </c>
      <c r="CY207" s="16">
        <v>7.0292366123823904E-2</v>
      </c>
      <c r="CZ207" s="16">
        <v>0.15645223039887382</v>
      </c>
      <c r="DA207" s="16">
        <v>0.27915362790399612</v>
      </c>
      <c r="DB207" s="16">
        <v>0.46323813652013351</v>
      </c>
      <c r="DC207" s="16">
        <v>0.75176238740690182</v>
      </c>
      <c r="DD207" s="16">
        <v>1.200938756822804</v>
      </c>
      <c r="DE207" s="16">
        <v>1.8860180284849446</v>
      </c>
      <c r="DF207" s="7"/>
    </row>
    <row r="208" spans="99:110" x14ac:dyDescent="0.45">
      <c r="CU208" s="9">
        <v>340</v>
      </c>
      <c r="CV208" s="9" t="s">
        <v>269</v>
      </c>
      <c r="CW208" s="16">
        <v>0</v>
      </c>
      <c r="CX208" s="16">
        <v>2.3334134596503886</v>
      </c>
      <c r="CY208" s="16">
        <v>1.8667307677208362</v>
      </c>
      <c r="CZ208" s="16">
        <v>1.4000480757912261</v>
      </c>
      <c r="DA208" s="16">
        <v>0.93336538386159384</v>
      </c>
      <c r="DB208" s="16">
        <v>0.46668269193191425</v>
      </c>
      <c r="DC208" s="16">
        <v>0</v>
      </c>
      <c r="DD208" s="16">
        <v>0</v>
      </c>
      <c r="DE208" s="16">
        <v>0</v>
      </c>
      <c r="DF208" s="7"/>
    </row>
    <row r="209" spans="99:110" x14ac:dyDescent="0.45">
      <c r="CU209" s="9">
        <v>341</v>
      </c>
      <c r="CV209" s="9" t="s">
        <v>270</v>
      </c>
      <c r="CW209" s="16">
        <v>0</v>
      </c>
      <c r="CX209" s="16">
        <v>1.0911480552817243</v>
      </c>
      <c r="CY209" s="16">
        <v>1.2747616219573012</v>
      </c>
      <c r="CZ209" s="16">
        <v>1.376401440975173</v>
      </c>
      <c r="DA209" s="16">
        <v>1.4551773361355367</v>
      </c>
      <c r="DB209" s="16">
        <v>1.5180243319881495</v>
      </c>
      <c r="DC209" s="16">
        <v>1.4903132180890031</v>
      </c>
      <c r="DD209" s="16">
        <v>1.4530728812993772</v>
      </c>
      <c r="DE209" s="16">
        <v>1.4242968734687784</v>
      </c>
      <c r="DF209" s="7"/>
    </row>
    <row r="210" spans="99:110" x14ac:dyDescent="0.45">
      <c r="CU210" s="9">
        <v>342</v>
      </c>
      <c r="CV210" s="9" t="s">
        <v>271</v>
      </c>
      <c r="CW210" s="16">
        <v>0</v>
      </c>
      <c r="CX210" s="16">
        <v>1.1445617427224675</v>
      </c>
      <c r="CY210" s="16">
        <v>1.0332795480550261</v>
      </c>
      <c r="CZ210" s="16">
        <v>1.1513630760286468</v>
      </c>
      <c r="DA210" s="16">
        <v>1.2420263912366667</v>
      </c>
      <c r="DB210" s="16">
        <v>1.3300885072026998</v>
      </c>
      <c r="DC210" s="16">
        <v>1.4389374536292487</v>
      </c>
      <c r="DD210" s="16">
        <v>1.4304034268273489</v>
      </c>
      <c r="DE210" s="16">
        <v>1.4003166206556141</v>
      </c>
      <c r="DF210" s="7"/>
    </row>
    <row r="211" spans="99:110" x14ac:dyDescent="0.45">
      <c r="CU211" s="9">
        <v>352</v>
      </c>
      <c r="CV211" s="9" t="s">
        <v>272</v>
      </c>
      <c r="CW211" s="16">
        <v>0</v>
      </c>
      <c r="CX211" s="16">
        <v>33.747402283999925</v>
      </c>
      <c r="CY211" s="16">
        <v>35.978717272601898</v>
      </c>
      <c r="CZ211" s="16">
        <v>37.630636212208067</v>
      </c>
      <c r="DA211" s="16">
        <v>38.582005287815562</v>
      </c>
      <c r="DB211" s="16">
        <v>38.614475320703761</v>
      </c>
      <c r="DC211" s="16">
        <v>39.173232525354912</v>
      </c>
      <c r="DD211" s="16">
        <v>40.379231571519092</v>
      </c>
      <c r="DE211" s="16">
        <v>39.910768255057988</v>
      </c>
      <c r="DF211" s="7"/>
    </row>
    <row r="212" spans="99:110" x14ac:dyDescent="0.45">
      <c r="CU212" s="9">
        <v>353</v>
      </c>
      <c r="CV212" s="9" t="s">
        <v>273</v>
      </c>
      <c r="CW212" s="16">
        <v>0</v>
      </c>
      <c r="CX212" s="16">
        <v>6.0152444129282667</v>
      </c>
      <c r="CY212" s="16">
        <v>0.66579178709960962</v>
      </c>
      <c r="CZ212" s="16">
        <v>0.58192500441083062</v>
      </c>
      <c r="DA212" s="16">
        <v>0.45575807976786886</v>
      </c>
      <c r="DB212" s="16">
        <v>7.6146590227492358E-2</v>
      </c>
      <c r="DC212" s="16">
        <v>0</v>
      </c>
      <c r="DD212" s="16">
        <v>0</v>
      </c>
      <c r="DE212" s="16">
        <v>0</v>
      </c>
      <c r="DF212" s="7"/>
    </row>
    <row r="213" spans="99:110" x14ac:dyDescent="0.45">
      <c r="CW213" s="7"/>
      <c r="CX213" s="7"/>
      <c r="CY213" s="7"/>
      <c r="CZ213" s="7"/>
      <c r="DA213" s="7"/>
      <c r="DB213" s="7"/>
      <c r="DC213" s="7"/>
      <c r="DD213" s="7"/>
      <c r="DE213" s="7"/>
      <c r="DF213" s="7"/>
    </row>
    <row r="214" spans="99:110" x14ac:dyDescent="0.45">
      <c r="DF214" s="7"/>
    </row>
    <row r="215" spans="99:110" x14ac:dyDescent="0.45">
      <c r="DF215" s="7"/>
    </row>
    <row r="216" spans="99:110" x14ac:dyDescent="0.45">
      <c r="CW216" s="7"/>
      <c r="CX216" s="7"/>
      <c r="CY216" s="7"/>
      <c r="CZ216" s="7"/>
      <c r="DA216" s="7"/>
      <c r="DB216" s="7"/>
      <c r="DC216" s="7"/>
      <c r="DD216" s="7"/>
      <c r="DE216" s="7"/>
      <c r="DF216" s="7"/>
    </row>
  </sheetData>
  <sheetProtection selectLockedCells="1"/>
  <conditionalFormatting sqref="F12 L12">
    <cfRule type="expression" dxfId="17" priority="1">
      <formula>($F$12&gt;$L$12)</formula>
    </cfRule>
  </conditionalFormatting>
  <dataValidations count="1">
    <dataValidation type="whole" operator="lessThanOrEqual" allowBlank="1" showInputMessage="1" showErrorMessage="1" sqref="F12">
      <formula1>L12</formula1>
    </dataValidation>
  </dataValidations>
  <pageMargins left="0.7" right="0.7" top="0.75" bottom="0.75" header="0.3" footer="0.3"/>
  <pageSetup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wksResultsCharts_Cashflow">
    <tabColor theme="5" tint="0.39997558519241921"/>
  </sheetPr>
  <dimension ref="B6:JB174"/>
  <sheetViews>
    <sheetView zoomScale="70" zoomScaleNormal="70" workbookViewId="0"/>
  </sheetViews>
  <sheetFormatPr defaultColWidth="8.19921875" defaultRowHeight="16.8" x14ac:dyDescent="0.45"/>
  <cols>
    <col min="1" max="1" width="3.59765625" style="20" customWidth="1"/>
    <col min="2" max="2" width="6.19921875" style="20" customWidth="1"/>
    <col min="3" max="3" width="16" style="20" customWidth="1"/>
    <col min="4" max="4" width="52.19921875" style="20" customWidth="1"/>
    <col min="5" max="6" width="11.09765625" style="20" customWidth="1"/>
    <col min="7" max="9" width="10.796875" style="20" customWidth="1"/>
    <col min="10" max="10" width="26.5" style="20" customWidth="1"/>
    <col min="11" max="11" width="10.796875" style="20" customWidth="1"/>
    <col min="12" max="12" width="6" style="20" customWidth="1"/>
    <col min="13" max="17" width="2.3984375" style="20" customWidth="1"/>
    <col min="18" max="18" width="6.19921875" style="20" customWidth="1"/>
    <col min="19" max="19" width="34.3984375" style="20" customWidth="1"/>
    <col min="20" max="27" width="10.796875" style="20" customWidth="1"/>
    <col min="28" max="28" width="6" style="20" customWidth="1"/>
    <col min="29" max="29" width="8.19921875" style="20"/>
    <col min="30" max="30" width="3.09765625" style="20" customWidth="1"/>
    <col min="31" max="31" width="20.296875" style="20" customWidth="1"/>
    <col min="32" max="32" width="11.296875" style="20" customWidth="1"/>
    <col min="33" max="33" width="11.296875" style="20" bestFit="1" customWidth="1"/>
    <col min="34" max="34" width="6.19921875" style="20" customWidth="1"/>
    <col min="35" max="35" width="30.5" style="20" customWidth="1"/>
    <col min="36" max="43" width="10.796875" style="20" customWidth="1"/>
    <col min="44" max="44" width="6" style="20" customWidth="1"/>
    <col min="45" max="46" width="8.19921875" style="20"/>
    <col min="47" max="47" width="2.19921875" style="20" customWidth="1"/>
    <col min="48" max="48" width="31.3984375" style="20" customWidth="1"/>
    <col min="49" max="49" width="11.296875" style="20" customWidth="1"/>
    <col min="50" max="50" width="6.19921875" style="20" customWidth="1"/>
    <col min="51" max="51" width="36.69921875" style="20" customWidth="1"/>
    <col min="52" max="59" width="10.796875" style="20" customWidth="1"/>
    <col min="60" max="60" width="6" style="20" customWidth="1"/>
    <col min="61" max="63" width="8.19921875" style="20"/>
    <col min="64" max="64" width="2.19921875" style="20" customWidth="1"/>
    <col min="65" max="65" width="23.296875" style="20" customWidth="1"/>
    <col min="66" max="66" width="6.19921875" style="20" customWidth="1"/>
    <col min="67" max="67" width="27.5" style="20" customWidth="1"/>
    <col min="68" max="75" width="10.796875" style="20" customWidth="1"/>
    <col min="76" max="76" width="6" style="20" customWidth="1"/>
    <col min="77" max="79" width="8.19921875" style="20"/>
    <col min="80" max="80" width="24.8984375" style="20" customWidth="1"/>
    <col min="81" max="81" width="2.19921875" style="20" customWidth="1"/>
    <col min="82" max="82" width="6.19921875" style="20" customWidth="1"/>
    <col min="83" max="83" width="16.5" style="20" customWidth="1"/>
    <col min="84" max="84" width="10.796875" style="20" customWidth="1"/>
    <col min="85" max="85" width="11.09765625" style="20" customWidth="1"/>
    <col min="86" max="91" width="10.796875" style="20" customWidth="1"/>
    <col min="92" max="92" width="6" style="20" customWidth="1"/>
    <col min="93" max="97" width="8.19921875" style="20"/>
    <col min="98" max="98" width="6.19921875" style="20" customWidth="1"/>
    <col min="99" max="99" width="36.69921875" style="20" customWidth="1"/>
    <col min="100" max="107" width="10.796875" style="20" customWidth="1"/>
    <col min="108" max="108" width="6" style="20" customWidth="1"/>
    <col min="109" max="109" width="8.19921875" style="20"/>
    <col min="110" max="110" width="27.09765625" style="20" customWidth="1"/>
    <col min="111" max="111" width="8.19921875" style="20"/>
    <col min="112" max="112" width="8.19921875" style="20" hidden="1" customWidth="1"/>
    <col min="113" max="113" width="6.69921875" style="20" hidden="1" customWidth="1"/>
    <col min="114" max="114" width="34.5" style="20" hidden="1" customWidth="1"/>
    <col min="115" max="115" width="15.3984375" style="20" hidden="1" customWidth="1"/>
    <col min="116" max="123" width="6" style="20" hidden="1" customWidth="1"/>
    <col min="124" max="127" width="8.19921875" style="20" hidden="1" customWidth="1"/>
    <col min="128" max="128" width="0" style="20" hidden="1" customWidth="1"/>
    <col min="129" max="129" width="4.3984375" style="20" hidden="1" customWidth="1"/>
    <col min="130" max="131" width="0" style="20" hidden="1" customWidth="1"/>
    <col min="132" max="132" width="6.69921875" style="20" hidden="1" customWidth="1"/>
    <col min="133" max="133" width="30.8984375" style="20" hidden="1" customWidth="1"/>
    <col min="134" max="134" width="15.3984375" style="20" hidden="1" customWidth="1"/>
    <col min="135" max="142" width="8.09765625" style="20" hidden="1" customWidth="1"/>
    <col min="143" max="145" width="0" style="20" hidden="1" customWidth="1"/>
    <col min="146" max="152" width="1.5" style="20" hidden="1" customWidth="1"/>
    <col min="153" max="153" width="0" style="20" hidden="1" customWidth="1"/>
    <col min="154" max="154" width="6.69921875" style="20" hidden="1" customWidth="1"/>
    <col min="155" max="155" width="44.3984375" style="20" hidden="1" customWidth="1"/>
    <col min="156" max="163" width="6" style="20" hidden="1" customWidth="1"/>
    <col min="164" max="164" width="24.3984375" style="20" hidden="1" customWidth="1"/>
    <col min="165" max="165" width="27.3984375" style="20" hidden="1" customWidth="1"/>
    <col min="166" max="166" width="6.69921875" style="20" hidden="1" customWidth="1"/>
    <col min="167" max="167" width="33.59765625" style="20" hidden="1" customWidth="1"/>
    <col min="168" max="168" width="15.3984375" style="20" hidden="1" customWidth="1"/>
    <col min="169" max="176" width="6" style="20" hidden="1" customWidth="1"/>
    <col min="177" max="180" width="0" style="20" hidden="1" customWidth="1"/>
    <col min="181" max="184" width="3.8984375" style="20" hidden="1" customWidth="1"/>
    <col min="185" max="185" width="0" style="20" hidden="1" customWidth="1"/>
    <col min="186" max="186" width="6.69921875" style="20" hidden="1" customWidth="1"/>
    <col min="187" max="187" width="34.296875" style="20" hidden="1" customWidth="1"/>
    <col min="188" max="194" width="6" style="20" hidden="1" customWidth="1"/>
    <col min="195" max="201" width="0" style="20" hidden="1" customWidth="1"/>
    <col min="202" max="204" width="4" style="20" hidden="1" customWidth="1"/>
    <col min="205" max="205" width="0" style="20" hidden="1" customWidth="1"/>
    <col min="206" max="206" width="6.69921875" style="20" hidden="1" customWidth="1"/>
    <col min="207" max="207" width="34.5" style="20" hidden="1" customWidth="1"/>
    <col min="208" max="215" width="6" style="20" hidden="1" customWidth="1"/>
    <col min="216" max="221" width="0" style="20" hidden="1" customWidth="1"/>
    <col min="222" max="225" width="4.8984375" style="20" hidden="1" customWidth="1"/>
    <col min="226" max="226" width="6.69921875" style="20" hidden="1" customWidth="1"/>
    <col min="227" max="227" width="34.5" style="20" hidden="1" customWidth="1"/>
    <col min="228" max="234" width="6" style="20" hidden="1" customWidth="1"/>
    <col min="235" max="241" width="0" style="20" hidden="1" customWidth="1"/>
    <col min="242" max="245" width="4.796875" style="20" hidden="1" customWidth="1"/>
    <col min="246" max="246" width="6.69921875" style="20" hidden="1" customWidth="1"/>
    <col min="247" max="247" width="34.296875" style="20" hidden="1" customWidth="1"/>
    <col min="248" max="255" width="6" style="20" hidden="1" customWidth="1"/>
    <col min="256" max="256" width="0" style="20" hidden="1" customWidth="1"/>
    <col min="257" max="262" width="6" style="20" hidden="1" customWidth="1"/>
    <col min="263" max="16384" width="8.19921875" style="20"/>
  </cols>
  <sheetData>
    <row r="6" spans="4:49" x14ac:dyDescent="0.45">
      <c r="J6" s="22" t="s">
        <v>0</v>
      </c>
      <c r="K6" s="5" t="s">
        <v>1</v>
      </c>
      <c r="S6" s="23" t="s">
        <v>274</v>
      </c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</row>
    <row r="7" spans="4:49" x14ac:dyDescent="0.45">
      <c r="K7" s="6"/>
      <c r="S7" s="24" t="s">
        <v>274</v>
      </c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V7" s="25"/>
      <c r="AW7" s="25"/>
    </row>
    <row r="8" spans="4:49" x14ac:dyDescent="0.45">
      <c r="J8" s="22" t="s">
        <v>2</v>
      </c>
      <c r="K8" s="5" t="s">
        <v>1</v>
      </c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</row>
    <row r="10" spans="4:49" x14ac:dyDescent="0.45">
      <c r="J10" s="22" t="s">
        <v>3</v>
      </c>
      <c r="K10" s="26">
        <v>150</v>
      </c>
    </row>
    <row r="12" spans="4:49" x14ac:dyDescent="0.45">
      <c r="D12" s="22" t="s">
        <v>4</v>
      </c>
      <c r="E12" s="26"/>
      <c r="J12" s="22" t="s">
        <v>5</v>
      </c>
      <c r="K12" s="26">
        <v>150</v>
      </c>
    </row>
    <row r="14" spans="4:49" x14ac:dyDescent="0.45">
      <c r="D14" s="22" t="s">
        <v>275</v>
      </c>
      <c r="E14" s="26" t="s">
        <v>276</v>
      </c>
      <c r="J14" s="22" t="s">
        <v>7</v>
      </c>
      <c r="K14" s="27">
        <v>845714909576.45422</v>
      </c>
    </row>
    <row r="16" spans="4:49" x14ac:dyDescent="0.45">
      <c r="D16" s="11" t="s">
        <v>8</v>
      </c>
      <c r="E16" s="12"/>
    </row>
    <row r="51" spans="2:256" x14ac:dyDescent="0.45">
      <c r="C51" s="21"/>
      <c r="S51" s="21"/>
      <c r="AI51" s="21"/>
      <c r="AY51" s="21"/>
      <c r="BO51" s="21"/>
      <c r="CE51" s="21"/>
      <c r="CU51" s="21"/>
    </row>
    <row r="53" spans="2:256" x14ac:dyDescent="0.45">
      <c r="B53" s="13" t="s">
        <v>9</v>
      </c>
      <c r="C53" s="13" t="s">
        <v>277</v>
      </c>
      <c r="D53" s="13">
        <v>2015</v>
      </c>
      <c r="E53" s="13">
        <v>2020</v>
      </c>
      <c r="F53" s="13">
        <v>2025</v>
      </c>
      <c r="G53" s="13">
        <v>2030</v>
      </c>
      <c r="H53" s="13">
        <v>2035</v>
      </c>
      <c r="I53" s="13">
        <v>2040</v>
      </c>
      <c r="J53" s="13">
        <v>2045</v>
      </c>
      <c r="K53" s="13">
        <v>2050</v>
      </c>
      <c r="M53" s="28"/>
      <c r="R53" s="13" t="s">
        <v>9</v>
      </c>
      <c r="S53" s="13" t="s">
        <v>276</v>
      </c>
      <c r="T53" s="13">
        <v>2015</v>
      </c>
      <c r="U53" s="13">
        <v>2020</v>
      </c>
      <c r="V53" s="13">
        <v>2025</v>
      </c>
      <c r="W53" s="13">
        <v>2030</v>
      </c>
      <c r="X53" s="13">
        <v>2035</v>
      </c>
      <c r="Y53" s="13">
        <v>2040</v>
      </c>
      <c r="Z53" s="13">
        <v>2045</v>
      </c>
      <c r="AA53" s="13">
        <v>2050</v>
      </c>
      <c r="AC53" s="28"/>
      <c r="AH53" s="13" t="s">
        <v>9</v>
      </c>
      <c r="AI53" s="13" t="s">
        <v>276</v>
      </c>
      <c r="AJ53" s="13">
        <v>2015</v>
      </c>
      <c r="AK53" s="13">
        <v>2020</v>
      </c>
      <c r="AL53" s="13">
        <v>2025</v>
      </c>
      <c r="AM53" s="13">
        <v>2030</v>
      </c>
      <c r="AN53" s="13">
        <v>2035</v>
      </c>
      <c r="AO53" s="13">
        <v>2040</v>
      </c>
      <c r="AP53" s="13">
        <v>2045</v>
      </c>
      <c r="AQ53" s="13">
        <v>2050</v>
      </c>
      <c r="AS53" s="28"/>
      <c r="AX53" s="13" t="s">
        <v>9</v>
      </c>
      <c r="AY53" s="13" t="s">
        <v>276</v>
      </c>
      <c r="AZ53" s="13">
        <v>2015</v>
      </c>
      <c r="BA53" s="13">
        <v>2020</v>
      </c>
      <c r="BB53" s="13">
        <v>2025</v>
      </c>
      <c r="BC53" s="13">
        <v>2030</v>
      </c>
      <c r="BD53" s="13">
        <v>2035</v>
      </c>
      <c r="BE53" s="13">
        <v>2040</v>
      </c>
      <c r="BF53" s="13">
        <v>2045</v>
      </c>
      <c r="BG53" s="13">
        <v>2050</v>
      </c>
      <c r="BI53" s="28"/>
      <c r="BN53" s="13" t="s">
        <v>9</v>
      </c>
      <c r="BO53" s="13" t="s">
        <v>276</v>
      </c>
      <c r="BP53" s="13">
        <v>2015</v>
      </c>
      <c r="BQ53" s="13">
        <v>2020</v>
      </c>
      <c r="BR53" s="13">
        <v>2025</v>
      </c>
      <c r="BS53" s="13">
        <v>2030</v>
      </c>
      <c r="BT53" s="13">
        <v>2035</v>
      </c>
      <c r="BU53" s="13">
        <v>2040</v>
      </c>
      <c r="BV53" s="13">
        <v>2045</v>
      </c>
      <c r="BW53" s="13">
        <v>2050</v>
      </c>
      <c r="BY53" s="28"/>
      <c r="CD53" s="13" t="s">
        <v>9</v>
      </c>
      <c r="CE53" s="13" t="s">
        <v>10</v>
      </c>
      <c r="CF53" s="13">
        <v>2015</v>
      </c>
      <c r="CG53" s="13">
        <v>2020</v>
      </c>
      <c r="CH53" s="13">
        <v>2025</v>
      </c>
      <c r="CI53" s="13">
        <v>2030</v>
      </c>
      <c r="CJ53" s="13">
        <v>2035</v>
      </c>
      <c r="CK53" s="13">
        <v>2040</v>
      </c>
      <c r="CL53" s="13">
        <v>2045</v>
      </c>
      <c r="CM53" s="13">
        <v>2050</v>
      </c>
      <c r="CO53" s="28"/>
      <c r="CT53" s="13" t="s">
        <v>9</v>
      </c>
      <c r="CU53" s="13" t="s">
        <v>276</v>
      </c>
      <c r="CV53" s="13">
        <v>2015</v>
      </c>
      <c r="CW53" s="13">
        <v>2020</v>
      </c>
      <c r="CX53" s="13">
        <v>2025</v>
      </c>
      <c r="CY53" s="13">
        <v>2030</v>
      </c>
      <c r="CZ53" s="13">
        <v>2035</v>
      </c>
      <c r="DA53" s="13">
        <v>2040</v>
      </c>
      <c r="DB53" s="13">
        <v>2045</v>
      </c>
      <c r="DC53" s="13">
        <v>2050</v>
      </c>
      <c r="DE53" s="28"/>
      <c r="DI53" s="29"/>
      <c r="DJ53" s="29"/>
      <c r="DK53" s="30"/>
      <c r="DL53" s="30"/>
      <c r="DM53" s="30"/>
      <c r="DN53" s="30"/>
      <c r="DO53" s="30"/>
      <c r="DP53" s="28"/>
      <c r="DT53" s="28"/>
      <c r="EB53" s="29"/>
      <c r="EC53" s="29"/>
      <c r="ED53" s="30"/>
      <c r="EE53" s="30"/>
      <c r="EF53" s="30"/>
      <c r="EG53" s="30"/>
      <c r="EH53" s="30"/>
      <c r="EI53" s="28"/>
      <c r="EM53" s="28"/>
      <c r="EX53" s="29"/>
      <c r="EY53" s="29"/>
      <c r="EZ53" s="30"/>
      <c r="FA53" s="30"/>
      <c r="FB53" s="30"/>
      <c r="FC53" s="30"/>
      <c r="FD53" s="30"/>
      <c r="FE53" s="28"/>
      <c r="FG53" s="28"/>
      <c r="FH53" s="28"/>
      <c r="FJ53" s="29"/>
      <c r="FK53" s="29"/>
      <c r="FL53" s="30"/>
      <c r="FM53" s="30"/>
      <c r="FN53" s="30"/>
      <c r="FO53" s="30"/>
      <c r="FP53" s="30"/>
      <c r="FQ53" s="28"/>
      <c r="FU53" s="28"/>
      <c r="GD53" s="29"/>
      <c r="GE53" s="29"/>
      <c r="GF53" s="30"/>
      <c r="GG53" s="30"/>
      <c r="GH53" s="30"/>
      <c r="GI53" s="28"/>
      <c r="GJ53" s="28"/>
      <c r="GL53" s="28"/>
      <c r="GM53" s="28"/>
      <c r="GX53" s="29"/>
      <c r="GY53" s="29"/>
      <c r="GZ53" s="30"/>
      <c r="HA53" s="30"/>
      <c r="HB53" s="30"/>
      <c r="HC53" s="30"/>
      <c r="HD53" s="28"/>
      <c r="HH53" s="28"/>
      <c r="HR53" s="29"/>
      <c r="HS53" s="29"/>
      <c r="HT53" s="30"/>
      <c r="HU53" s="30"/>
      <c r="HV53" s="30"/>
      <c r="HW53" s="28"/>
      <c r="HX53" s="28"/>
      <c r="HZ53" s="28"/>
      <c r="IA53" s="28"/>
      <c r="IL53" s="29"/>
      <c r="IM53" s="29"/>
      <c r="IN53" s="30"/>
      <c r="IO53" s="30"/>
      <c r="IP53" s="30"/>
      <c r="IQ53" s="30"/>
      <c r="IR53" s="28"/>
      <c r="IV53" s="28"/>
    </row>
    <row r="54" spans="2:256" x14ac:dyDescent="0.45">
      <c r="B54" s="9">
        <v>3</v>
      </c>
      <c r="C54" s="9" t="s">
        <v>278</v>
      </c>
      <c r="D54" s="9">
        <v>26.686366666666665</v>
      </c>
      <c r="E54" s="9">
        <v>35.261646666666664</v>
      </c>
      <c r="F54" s="9">
        <v>25.64706</v>
      </c>
      <c r="G54" s="9">
        <v>35.123146666666671</v>
      </c>
      <c r="H54" s="9">
        <v>40.511346666666668</v>
      </c>
      <c r="I54" s="9">
        <v>40.652253333333334</v>
      </c>
      <c r="J54" s="9">
        <v>38.115246666666664</v>
      </c>
      <c r="K54" s="9">
        <v>89.867926666666662</v>
      </c>
      <c r="M54" s="25"/>
      <c r="R54" s="9">
        <v>116</v>
      </c>
      <c r="S54" s="9" t="s">
        <v>223</v>
      </c>
      <c r="T54" s="9">
        <v>0</v>
      </c>
      <c r="U54" s="9">
        <v>0</v>
      </c>
      <c r="V54" s="9">
        <v>0.80843333333333334</v>
      </c>
      <c r="W54" s="9">
        <v>1.66E-3</v>
      </c>
      <c r="X54" s="9">
        <v>1.7446533333333332</v>
      </c>
      <c r="Y54" s="9">
        <v>1.1070533333333332</v>
      </c>
      <c r="Z54" s="9">
        <v>0</v>
      </c>
      <c r="AA54" s="9">
        <v>0</v>
      </c>
      <c r="AC54" s="25"/>
      <c r="AH54" s="9">
        <v>127</v>
      </c>
      <c r="AI54" s="9" t="s">
        <v>79</v>
      </c>
      <c r="AJ54" s="9">
        <v>0</v>
      </c>
      <c r="AK54" s="9">
        <v>0</v>
      </c>
      <c r="AL54" s="9">
        <v>0</v>
      </c>
      <c r="AM54" s="9">
        <v>0</v>
      </c>
      <c r="AN54" s="9">
        <v>1.7333333333333334E-4</v>
      </c>
      <c r="AO54" s="9">
        <v>0.20540666666666665</v>
      </c>
      <c r="AP54" s="9">
        <v>0.78909999999999991</v>
      </c>
      <c r="AQ54" s="9">
        <v>1.3290666666666668</v>
      </c>
      <c r="AS54" s="25"/>
      <c r="AX54" s="9">
        <v>0</v>
      </c>
      <c r="AY54" s="9" t="s">
        <v>279</v>
      </c>
      <c r="AZ54" s="9">
        <v>1.3066666666666667E-3</v>
      </c>
      <c r="BA54" s="9">
        <v>1.6666666666666669E-4</v>
      </c>
      <c r="BB54" s="9">
        <v>0</v>
      </c>
      <c r="BC54" s="9">
        <v>8.5999999999999998E-4</v>
      </c>
      <c r="BD54" s="9">
        <v>1.0133333333333333E-3</v>
      </c>
      <c r="BE54" s="9">
        <v>0</v>
      </c>
      <c r="BF54" s="9">
        <v>0</v>
      </c>
      <c r="BG54" s="9">
        <v>0</v>
      </c>
      <c r="BI54" s="25"/>
      <c r="BN54" s="9">
        <v>274</v>
      </c>
      <c r="BO54" s="9" t="s">
        <v>183</v>
      </c>
      <c r="BP54" s="9">
        <v>7.9333333333333328E-4</v>
      </c>
      <c r="BQ54" s="9">
        <v>7.6000000000000004E-4</v>
      </c>
      <c r="BR54" s="9">
        <v>0.46292</v>
      </c>
      <c r="BS54" s="9">
        <v>0.77913999999999994</v>
      </c>
      <c r="BT54" s="9">
        <v>1.30846</v>
      </c>
      <c r="BU54" s="9">
        <v>2.1920199999999999</v>
      </c>
      <c r="BV54" s="9">
        <v>2.4105599999999998</v>
      </c>
      <c r="BW54" s="9">
        <v>0.52951333333333339</v>
      </c>
      <c r="BY54" s="25"/>
      <c r="CD54" s="9">
        <v>15</v>
      </c>
      <c r="CE54" s="9" t="s">
        <v>15</v>
      </c>
      <c r="CF54" s="9">
        <v>33.383240000000001</v>
      </c>
      <c r="CG54" s="9">
        <v>33.875273333333332</v>
      </c>
      <c r="CH54" s="9">
        <v>32.807573333333337</v>
      </c>
      <c r="CI54" s="9">
        <v>31.764153333333329</v>
      </c>
      <c r="CJ54" s="9">
        <v>28.239319999999999</v>
      </c>
      <c r="CK54" s="9">
        <v>26.881979999999999</v>
      </c>
      <c r="CL54" s="9">
        <v>25.879046666666667</v>
      </c>
      <c r="CM54" s="9">
        <v>26.042766666666665</v>
      </c>
      <c r="CO54" s="25"/>
      <c r="CT54" s="9">
        <v>17</v>
      </c>
      <c r="CU54" s="9" t="s">
        <v>29</v>
      </c>
      <c r="CV54" s="9">
        <v>9.2000000000000003E-4</v>
      </c>
      <c r="CW54" s="9">
        <v>2.7666666666666664E-3</v>
      </c>
      <c r="CX54" s="9">
        <v>5.8733333333333337E-3</v>
      </c>
      <c r="CY54" s="9">
        <v>5.8733333333333337E-3</v>
      </c>
      <c r="CZ54" s="9">
        <v>5.8733333333333337E-3</v>
      </c>
      <c r="DA54" s="9">
        <v>4.953333333333333E-3</v>
      </c>
      <c r="DB54" s="9">
        <v>3.1066666666666669E-3</v>
      </c>
      <c r="DC54" s="9">
        <v>0</v>
      </c>
      <c r="DE54" s="25"/>
      <c r="DI54" s="26"/>
      <c r="DJ54" s="26"/>
      <c r="DK54" s="31"/>
      <c r="DL54" s="31"/>
      <c r="DM54" s="31"/>
      <c r="DN54" s="31"/>
      <c r="DO54" s="31"/>
      <c r="DP54" s="25"/>
      <c r="DT54" s="25"/>
      <c r="EB54" s="26"/>
      <c r="EC54" s="26"/>
      <c r="ED54" s="32"/>
      <c r="EE54" s="32"/>
      <c r="EF54" s="32"/>
      <c r="EG54" s="32"/>
      <c r="EH54" s="32"/>
      <c r="EI54" s="33"/>
      <c r="EM54" s="33"/>
      <c r="EX54" s="26"/>
      <c r="EY54" s="26"/>
      <c r="EZ54" s="31"/>
      <c r="FA54" s="31"/>
      <c r="FB54" s="31"/>
      <c r="FC54" s="31"/>
      <c r="FD54" s="31"/>
      <c r="FE54" s="25"/>
      <c r="FG54" s="25"/>
      <c r="FH54" s="25"/>
      <c r="FJ54" s="26"/>
      <c r="FK54" s="26"/>
      <c r="FL54" s="31"/>
      <c r="FM54" s="31"/>
      <c r="FN54" s="31"/>
      <c r="FO54" s="31"/>
      <c r="FP54" s="31"/>
      <c r="FQ54" s="25"/>
      <c r="FU54" s="25"/>
      <c r="GD54" s="26"/>
      <c r="GE54" s="26"/>
      <c r="GF54" s="31"/>
      <c r="GG54" s="31"/>
      <c r="GH54" s="31"/>
      <c r="GI54" s="25"/>
      <c r="GJ54" s="25"/>
      <c r="GL54" s="25"/>
      <c r="GM54" s="25"/>
      <c r="GX54" s="26"/>
      <c r="GY54" s="26"/>
      <c r="GZ54" s="31"/>
      <c r="HA54" s="31"/>
      <c r="HB54" s="31"/>
      <c r="HC54" s="31"/>
      <c r="HD54" s="25"/>
      <c r="HH54" s="25"/>
      <c r="HR54" s="26"/>
      <c r="HS54" s="26"/>
      <c r="HT54" s="31"/>
      <c r="HU54" s="31"/>
      <c r="HV54" s="31"/>
      <c r="HW54" s="25"/>
      <c r="HX54" s="25"/>
      <c r="HZ54" s="25"/>
      <c r="IA54" s="25"/>
      <c r="IL54" s="26"/>
      <c r="IM54" s="26"/>
      <c r="IN54" s="31"/>
      <c r="IO54" s="31"/>
      <c r="IP54" s="31"/>
      <c r="IQ54" s="31"/>
      <c r="IR54" s="25"/>
      <c r="IV54" s="25"/>
    </row>
    <row r="55" spans="2:256" x14ac:dyDescent="0.45">
      <c r="B55" s="9">
        <v>4</v>
      </c>
      <c r="C55" s="9" t="s">
        <v>280</v>
      </c>
      <c r="D55" s="9">
        <v>119.76777333333335</v>
      </c>
      <c r="E55" s="9">
        <v>120.71248666666668</v>
      </c>
      <c r="F55" s="9">
        <v>112.36932666666667</v>
      </c>
      <c r="G55" s="9">
        <v>106.47247333333334</v>
      </c>
      <c r="H55" s="9">
        <v>106.34308666666666</v>
      </c>
      <c r="I55" s="9">
        <v>124.36151333333333</v>
      </c>
      <c r="J55" s="9">
        <v>119.75748666666667</v>
      </c>
      <c r="K55" s="9">
        <v>133.37075999999999</v>
      </c>
      <c r="M55" s="25"/>
      <c r="R55" s="9">
        <v>119</v>
      </c>
      <c r="S55" s="9" t="s">
        <v>57</v>
      </c>
      <c r="T55" s="9">
        <v>0</v>
      </c>
      <c r="U55" s="9">
        <v>0</v>
      </c>
      <c r="V55" s="9">
        <v>0</v>
      </c>
      <c r="W55" s="9">
        <v>0</v>
      </c>
      <c r="X55" s="9">
        <v>0</v>
      </c>
      <c r="Y55" s="9">
        <v>0</v>
      </c>
      <c r="Z55" s="9">
        <v>0</v>
      </c>
      <c r="AA55" s="9">
        <v>0.36471333333333333</v>
      </c>
      <c r="AC55" s="25"/>
      <c r="AH55" s="9">
        <v>182</v>
      </c>
      <c r="AI55" s="9" t="s">
        <v>130</v>
      </c>
      <c r="AJ55" s="9">
        <v>0</v>
      </c>
      <c r="AK55" s="9">
        <v>5.4666666666666665E-4</v>
      </c>
      <c r="AL55" s="9">
        <v>6.6333333333333331E-3</v>
      </c>
      <c r="AM55" s="9">
        <v>1.5046666666666668E-2</v>
      </c>
      <c r="AN55" s="9">
        <v>7.0933333333333334E-3</v>
      </c>
      <c r="AO55" s="9">
        <v>0</v>
      </c>
      <c r="AP55" s="9">
        <v>0</v>
      </c>
      <c r="AQ55" s="9">
        <v>0</v>
      </c>
      <c r="AS55" s="25"/>
      <c r="AX55" s="9">
        <v>0</v>
      </c>
      <c r="AY55" s="9" t="s">
        <v>36</v>
      </c>
      <c r="AZ55" s="9">
        <v>1.5999999999999999E-3</v>
      </c>
      <c r="BA55" s="9">
        <v>2.298E-2</v>
      </c>
      <c r="BB55" s="9">
        <v>5.2159999999999998E-2</v>
      </c>
      <c r="BC55" s="9">
        <v>0.13266666666666665</v>
      </c>
      <c r="BD55" s="9">
        <v>0.18968000000000002</v>
      </c>
      <c r="BE55" s="9">
        <v>0.13113333333333335</v>
      </c>
      <c r="BF55" s="9">
        <v>3.8133333333333332E-2</v>
      </c>
      <c r="BG55" s="9">
        <v>6.9786666666666664E-2</v>
      </c>
      <c r="BI55" s="25"/>
      <c r="BN55" s="9">
        <v>277</v>
      </c>
      <c r="BO55" s="9" t="s">
        <v>247</v>
      </c>
      <c r="BP55" s="9">
        <v>1.7644666666666668</v>
      </c>
      <c r="BQ55" s="9">
        <v>1.2935999999999999</v>
      </c>
      <c r="BR55" s="9">
        <v>1.18086</v>
      </c>
      <c r="BS55" s="9">
        <v>0.57742666666666664</v>
      </c>
      <c r="BT55" s="9">
        <v>1.2965800000000001</v>
      </c>
      <c r="BU55" s="9">
        <v>1.4646133333333333</v>
      </c>
      <c r="BV55" s="9">
        <v>1.8059666666666665</v>
      </c>
      <c r="BW55" s="9">
        <v>1.3196066666666666</v>
      </c>
      <c r="BY55" s="25"/>
      <c r="CD55" s="9">
        <v>18</v>
      </c>
      <c r="CE55" s="9" t="s">
        <v>32</v>
      </c>
      <c r="CF55" s="9">
        <v>1.0053333333333333E-2</v>
      </c>
      <c r="CG55" s="9">
        <v>0.12608</v>
      </c>
      <c r="CH55" s="9">
        <v>1.6221466666666666</v>
      </c>
      <c r="CI55" s="9">
        <v>1.9276933333333333</v>
      </c>
      <c r="CJ55" s="9">
        <v>2.4884066666666667</v>
      </c>
      <c r="CK55" s="9">
        <v>3.0824533333333335</v>
      </c>
      <c r="CL55" s="9">
        <v>4.2759266666666669</v>
      </c>
      <c r="CM55" s="9">
        <v>5.1248000000000005</v>
      </c>
      <c r="CO55" s="25"/>
      <c r="CT55" s="9">
        <v>18</v>
      </c>
      <c r="CU55" s="9" t="s">
        <v>43</v>
      </c>
      <c r="CV55" s="9">
        <v>0</v>
      </c>
      <c r="CW55" s="9">
        <v>0</v>
      </c>
      <c r="CX55" s="9">
        <v>9.2000000000000003E-4</v>
      </c>
      <c r="CY55" s="9">
        <v>2.7666666666666664E-3</v>
      </c>
      <c r="CZ55" s="9">
        <v>3.9399999999999999E-3</v>
      </c>
      <c r="DA55" s="9">
        <v>4.0800000000000003E-3</v>
      </c>
      <c r="DB55" s="9">
        <v>3.6933333333333336E-3</v>
      </c>
      <c r="DC55" s="9">
        <v>2.14E-3</v>
      </c>
      <c r="DE55" s="25"/>
      <c r="DI55" s="26"/>
      <c r="DJ55" s="26"/>
      <c r="DK55" s="31"/>
      <c r="DL55" s="31"/>
      <c r="DM55" s="31"/>
      <c r="DN55" s="31"/>
      <c r="DO55" s="31"/>
      <c r="DP55" s="25"/>
      <c r="DT55" s="25"/>
      <c r="EB55" s="26"/>
      <c r="EC55" s="26"/>
      <c r="ED55" s="32"/>
      <c r="EE55" s="32"/>
      <c r="EF55" s="32"/>
      <c r="EG55" s="32"/>
      <c r="EH55" s="32"/>
      <c r="EI55" s="33"/>
      <c r="EM55" s="33"/>
      <c r="EX55" s="26"/>
      <c r="EY55" s="26"/>
      <c r="EZ55" s="31"/>
      <c r="FA55" s="31"/>
      <c r="FB55" s="31"/>
      <c r="FC55" s="31"/>
      <c r="FD55" s="31"/>
      <c r="FE55" s="25"/>
      <c r="FG55" s="25"/>
      <c r="FH55" s="25"/>
      <c r="FJ55" s="26"/>
      <c r="FK55" s="26"/>
      <c r="FL55" s="31"/>
      <c r="FM55" s="31"/>
      <c r="FN55" s="31"/>
      <c r="FO55" s="31"/>
      <c r="FP55" s="31"/>
      <c r="FQ55" s="25"/>
      <c r="FU55" s="25"/>
      <c r="GD55" s="26"/>
      <c r="GE55" s="26"/>
      <c r="GF55" s="31"/>
      <c r="GG55" s="31"/>
      <c r="GH55" s="31"/>
      <c r="GI55" s="25"/>
      <c r="GJ55" s="25"/>
      <c r="GL55" s="25"/>
      <c r="GM55" s="25"/>
      <c r="GX55" s="26"/>
      <c r="GY55" s="26"/>
      <c r="GZ55" s="31"/>
      <c r="HA55" s="31"/>
      <c r="HB55" s="31"/>
      <c r="HC55" s="31"/>
      <c r="HD55" s="25"/>
      <c r="HH55" s="25"/>
      <c r="HR55" s="26"/>
      <c r="HS55" s="26"/>
      <c r="HT55" s="31"/>
      <c r="HU55" s="31"/>
      <c r="HV55" s="31"/>
      <c r="HW55" s="25"/>
      <c r="HX55" s="25"/>
      <c r="HZ55" s="25"/>
      <c r="IA55" s="25"/>
      <c r="IL55" s="26"/>
      <c r="IM55" s="26"/>
      <c r="IN55" s="31"/>
      <c r="IO55" s="31"/>
      <c r="IP55" s="31"/>
      <c r="IQ55" s="31"/>
      <c r="IR55" s="25"/>
      <c r="IV55" s="25"/>
    </row>
    <row r="56" spans="2:256" x14ac:dyDescent="0.45">
      <c r="B56" s="9">
        <v>5</v>
      </c>
      <c r="C56" s="9" t="s">
        <v>281</v>
      </c>
      <c r="D56" s="9">
        <v>195.39616666666666</v>
      </c>
      <c r="E56" s="9">
        <v>212.81218000000001</v>
      </c>
      <c r="F56" s="9">
        <v>206.38871333333333</v>
      </c>
      <c r="G56" s="9">
        <v>206.77990666666668</v>
      </c>
      <c r="H56" s="9">
        <v>215.63937333333334</v>
      </c>
      <c r="I56" s="9">
        <v>229.08859333333331</v>
      </c>
      <c r="J56" s="9">
        <v>238.99775333333335</v>
      </c>
      <c r="K56" s="9">
        <v>252.35469333333333</v>
      </c>
      <c r="M56" s="25"/>
      <c r="R56" s="9">
        <v>120</v>
      </c>
      <c r="S56" s="9" t="s">
        <v>66</v>
      </c>
      <c r="T56" s="9">
        <v>0</v>
      </c>
      <c r="U56" s="9">
        <v>0</v>
      </c>
      <c r="V56" s="9">
        <v>0.3281466666666667</v>
      </c>
      <c r="W56" s="9">
        <v>0.35330666666666666</v>
      </c>
      <c r="X56" s="9">
        <v>2.5603866666666666</v>
      </c>
      <c r="Y56" s="9">
        <v>5.7001866666666672</v>
      </c>
      <c r="Z56" s="9">
        <v>2.20838</v>
      </c>
      <c r="AA56" s="9">
        <v>3.1254266666666668</v>
      </c>
      <c r="AC56" s="25"/>
      <c r="AH56" s="9">
        <v>183</v>
      </c>
      <c r="AI56" s="9" t="s">
        <v>129</v>
      </c>
      <c r="AJ56" s="9">
        <v>0</v>
      </c>
      <c r="AK56" s="9">
        <v>0.39145333333333338</v>
      </c>
      <c r="AL56" s="9">
        <v>1.3751666666666666</v>
      </c>
      <c r="AM56" s="9">
        <v>3.6294733333333338</v>
      </c>
      <c r="AN56" s="9">
        <v>1.1280133333333333</v>
      </c>
      <c r="AO56" s="9">
        <v>7.986E-2</v>
      </c>
      <c r="AP56" s="9">
        <v>2.798666666666667E-2</v>
      </c>
      <c r="AQ56" s="9">
        <v>0</v>
      </c>
      <c r="AS56" s="25"/>
      <c r="AX56" s="9">
        <v>117</v>
      </c>
      <c r="AY56" s="9" t="s">
        <v>282</v>
      </c>
      <c r="AZ56" s="9">
        <v>0.64285999999999999</v>
      </c>
      <c r="BA56" s="9">
        <v>5.1333333333333331E-4</v>
      </c>
      <c r="BB56" s="9">
        <v>0.33091999999999999</v>
      </c>
      <c r="BC56" s="9">
        <v>0.36686666666666667</v>
      </c>
      <c r="BD56" s="9">
        <v>0.34475333333333336</v>
      </c>
      <c r="BE56" s="9">
        <v>0.88430666666666657</v>
      </c>
      <c r="BF56" s="9">
        <v>1.42638</v>
      </c>
      <c r="BG56" s="9">
        <v>3.2083733333333333</v>
      </c>
      <c r="BI56" s="25"/>
      <c r="BN56" s="9">
        <v>278</v>
      </c>
      <c r="BO56" s="9" t="s">
        <v>249</v>
      </c>
      <c r="BP56" s="9">
        <v>1.5749733333333333</v>
      </c>
      <c r="BQ56" s="9">
        <v>3.1344933333333334</v>
      </c>
      <c r="BR56" s="9">
        <v>9.9600000000000001E-3</v>
      </c>
      <c r="BS56" s="9">
        <v>9.8933333333333331E-2</v>
      </c>
      <c r="BT56" s="9">
        <v>0.29002666666666665</v>
      </c>
      <c r="BU56" s="9">
        <v>0.14347333333333334</v>
      </c>
      <c r="BV56" s="9">
        <v>1.6611866666666666</v>
      </c>
      <c r="BW56" s="9">
        <v>3.2923066666666667</v>
      </c>
      <c r="BY56" s="25"/>
      <c r="CD56" s="9">
        <v>19</v>
      </c>
      <c r="CE56" s="9" t="s">
        <v>46</v>
      </c>
      <c r="CF56" s="9">
        <v>16.437060000000002</v>
      </c>
      <c r="CG56" s="9">
        <v>21.2087</v>
      </c>
      <c r="CH56" s="9">
        <v>24.638153333333332</v>
      </c>
      <c r="CI56" s="9">
        <v>22.020986666666669</v>
      </c>
      <c r="CJ56" s="9">
        <v>20.346686666666667</v>
      </c>
      <c r="CK56" s="9">
        <v>18.112479999999998</v>
      </c>
      <c r="CL56" s="9">
        <v>15.599346666666667</v>
      </c>
      <c r="CM56" s="9">
        <v>10.374633333333334</v>
      </c>
      <c r="CO56" s="25"/>
      <c r="CT56" s="9">
        <v>21</v>
      </c>
      <c r="CU56" s="9" t="s">
        <v>75</v>
      </c>
      <c r="CV56" s="9">
        <v>4.4000000000000003E-3</v>
      </c>
      <c r="CW56" s="9">
        <v>1.3259999999999999E-2</v>
      </c>
      <c r="CX56" s="9">
        <v>3.066E-2</v>
      </c>
      <c r="CY56" s="9">
        <v>3.066E-2</v>
      </c>
      <c r="CZ56" s="9">
        <v>3.066E-2</v>
      </c>
      <c r="DA56" s="9">
        <v>2.6260000000000002E-2</v>
      </c>
      <c r="DB56" s="9">
        <v>1.7399999999999999E-2</v>
      </c>
      <c r="DC56" s="9">
        <v>0</v>
      </c>
      <c r="DE56" s="25"/>
      <c r="DI56" s="26"/>
      <c r="DJ56" s="26"/>
      <c r="DK56" s="31"/>
      <c r="DL56" s="31"/>
      <c r="DM56" s="31"/>
      <c r="DN56" s="31"/>
      <c r="DO56" s="31"/>
      <c r="DP56" s="25"/>
      <c r="DT56" s="25"/>
      <c r="EB56" s="26"/>
      <c r="EC56" s="26"/>
      <c r="ED56" s="32"/>
      <c r="EE56" s="32"/>
      <c r="EF56" s="32"/>
      <c r="EG56" s="32"/>
      <c r="EH56" s="32"/>
      <c r="EI56" s="33"/>
      <c r="EM56" s="33"/>
      <c r="EX56" s="26"/>
      <c r="EY56" s="26"/>
      <c r="EZ56" s="31"/>
      <c r="FA56" s="31"/>
      <c r="FB56" s="31"/>
      <c r="FC56" s="31"/>
      <c r="FD56" s="31"/>
      <c r="FE56" s="25"/>
      <c r="FG56" s="25"/>
      <c r="FH56" s="25"/>
      <c r="FJ56" s="26"/>
      <c r="FK56" s="26"/>
      <c r="FL56" s="31"/>
      <c r="FM56" s="31"/>
      <c r="FN56" s="31"/>
      <c r="FO56" s="31"/>
      <c r="FP56" s="31"/>
      <c r="FQ56" s="25"/>
      <c r="FU56" s="25"/>
      <c r="GF56" s="25"/>
      <c r="GG56" s="25"/>
      <c r="GH56" s="25"/>
      <c r="GI56" s="25"/>
      <c r="GJ56" s="25"/>
      <c r="GK56" s="25"/>
      <c r="GL56" s="25"/>
      <c r="GM56" s="25"/>
      <c r="GX56" s="26"/>
      <c r="GY56" s="26"/>
      <c r="GZ56" s="31"/>
      <c r="HA56" s="31"/>
      <c r="HB56" s="31"/>
      <c r="HC56" s="31"/>
      <c r="HD56" s="25"/>
      <c r="HH56" s="25"/>
      <c r="HR56" s="26"/>
      <c r="HS56" s="26"/>
      <c r="HT56" s="31"/>
      <c r="HU56" s="31"/>
      <c r="HV56" s="31"/>
      <c r="HW56" s="25"/>
      <c r="HX56" s="25"/>
      <c r="HY56" s="25"/>
      <c r="HZ56" s="25"/>
      <c r="IA56" s="25"/>
      <c r="IL56" s="26"/>
      <c r="IM56" s="26"/>
      <c r="IN56" s="31"/>
      <c r="IO56" s="31"/>
      <c r="IP56" s="31"/>
      <c r="IQ56" s="31"/>
      <c r="IR56" s="25"/>
      <c r="IV56" s="25"/>
    </row>
    <row r="57" spans="2:256" x14ac:dyDescent="0.45">
      <c r="B57" s="9">
        <v>6</v>
      </c>
      <c r="C57" s="9" t="s">
        <v>283</v>
      </c>
      <c r="D57" s="9">
        <v>3.7407666666666666</v>
      </c>
      <c r="E57" s="9">
        <v>3.4250466666666664</v>
      </c>
      <c r="F57" s="9">
        <v>5.0275933333333338</v>
      </c>
      <c r="G57" s="9">
        <v>6.5000333333333327</v>
      </c>
      <c r="H57" s="9">
        <v>10.121013333333336</v>
      </c>
      <c r="I57" s="9">
        <v>14.299053333333335</v>
      </c>
      <c r="J57" s="9">
        <v>21.032226666666666</v>
      </c>
      <c r="K57" s="9">
        <v>49.157446666666672</v>
      </c>
      <c r="M57" s="25"/>
      <c r="R57" s="9">
        <v>121</v>
      </c>
      <c r="S57" s="9" t="s">
        <v>41</v>
      </c>
      <c r="T57" s="9">
        <v>4.6000000000000001E-4</v>
      </c>
      <c r="U57" s="9">
        <v>0.52116666666666667</v>
      </c>
      <c r="V57" s="9">
        <v>1.5052666666666665</v>
      </c>
      <c r="W57" s="9">
        <v>2.1672666666666665</v>
      </c>
      <c r="X57" s="9">
        <v>0.85475333333333325</v>
      </c>
      <c r="Y57" s="9">
        <v>0.61302000000000001</v>
      </c>
      <c r="Z57" s="9">
        <v>2.9813333333333331E-2</v>
      </c>
      <c r="AA57" s="9">
        <v>0.32380666666666663</v>
      </c>
      <c r="AC57" s="25"/>
      <c r="AH57" s="9">
        <v>212</v>
      </c>
      <c r="AI57" s="9" t="s">
        <v>255</v>
      </c>
      <c r="AJ57" s="9">
        <v>0.12718000000000002</v>
      </c>
      <c r="AK57" s="9">
        <v>5.7393333333333331E-2</v>
      </c>
      <c r="AL57" s="9">
        <v>5.4106666666666664E-2</v>
      </c>
      <c r="AM57" s="9">
        <v>0.23538666666666666</v>
      </c>
      <c r="AN57" s="9">
        <v>0.15701333333333334</v>
      </c>
      <c r="AO57" s="9">
        <v>0.25334000000000001</v>
      </c>
      <c r="AP57" s="9">
        <v>0.42250666666666664</v>
      </c>
      <c r="AQ57" s="9">
        <v>0.53124666666666664</v>
      </c>
      <c r="AS57" s="25"/>
      <c r="AX57" s="9">
        <v>118</v>
      </c>
      <c r="AY57" s="9" t="s">
        <v>284</v>
      </c>
      <c r="AZ57" s="9">
        <v>2.9333333333333333E-4</v>
      </c>
      <c r="BA57" s="9">
        <v>0.10679333333333332</v>
      </c>
      <c r="BB57" s="9">
        <v>1.3069666666666666</v>
      </c>
      <c r="BC57" s="9">
        <v>1.45444</v>
      </c>
      <c r="BD57" s="9">
        <v>1.6085866666666668</v>
      </c>
      <c r="BE57" s="9">
        <v>2.1877533333333332</v>
      </c>
      <c r="BF57" s="9">
        <v>1.7410933333333332</v>
      </c>
      <c r="BG57" s="9">
        <v>1.8447133333333332</v>
      </c>
      <c r="BI57" s="25"/>
      <c r="BN57" s="9">
        <v>281</v>
      </c>
      <c r="BO57" s="9" t="s">
        <v>207</v>
      </c>
      <c r="BP57" s="9">
        <v>2.1373333333333334E-2</v>
      </c>
      <c r="BQ57" s="9">
        <v>6.4906666666666668E-2</v>
      </c>
      <c r="BR57" s="9">
        <v>0.12197333333333332</v>
      </c>
      <c r="BS57" s="9">
        <v>0.21380666666666664</v>
      </c>
      <c r="BT57" s="9">
        <v>0.36027999999999999</v>
      </c>
      <c r="BU57" s="9">
        <v>0.13689999999999999</v>
      </c>
      <c r="BV57" s="9">
        <v>0.16886666666666666</v>
      </c>
      <c r="BW57" s="9">
        <v>0</v>
      </c>
      <c r="BY57" s="25"/>
      <c r="CD57" s="9">
        <v>20</v>
      </c>
      <c r="CE57" s="9" t="s">
        <v>59</v>
      </c>
      <c r="CF57" s="9">
        <v>3.5897133333333331</v>
      </c>
      <c r="CG57" s="9">
        <v>1.4756199999999999</v>
      </c>
      <c r="CH57" s="9">
        <v>0.54182666666666668</v>
      </c>
      <c r="CI57" s="9">
        <v>0.69042666666666663</v>
      </c>
      <c r="CJ57" s="9">
        <v>0.74449999999999994</v>
      </c>
      <c r="CK57" s="9">
        <v>0.80923333333333336</v>
      </c>
      <c r="CL57" s="9">
        <v>0.79031333333333331</v>
      </c>
      <c r="CM57" s="9">
        <v>0.495</v>
      </c>
      <c r="CO57" s="25"/>
      <c r="CT57" s="9">
        <v>22</v>
      </c>
      <c r="CU57" s="9" t="s">
        <v>85</v>
      </c>
      <c r="CV57" s="9">
        <v>0</v>
      </c>
      <c r="CW57" s="9">
        <v>0</v>
      </c>
      <c r="CX57" s="9">
        <v>4.4000000000000003E-3</v>
      </c>
      <c r="CY57" s="9">
        <v>1.2786666666666668E-2</v>
      </c>
      <c r="CZ57" s="9">
        <v>1.7559999999999999E-2</v>
      </c>
      <c r="DA57" s="9">
        <v>2.5313333333333334E-2</v>
      </c>
      <c r="DB57" s="9">
        <v>4.7913333333333336E-2</v>
      </c>
      <c r="DC57" s="9">
        <v>8.6099999999999996E-2</v>
      </c>
      <c r="DE57" s="25"/>
      <c r="DI57" s="26"/>
      <c r="DJ57" s="26"/>
      <c r="DK57" s="31"/>
      <c r="DL57" s="31"/>
      <c r="DM57" s="31"/>
      <c r="DN57" s="31"/>
      <c r="DO57" s="31"/>
      <c r="DP57" s="25"/>
      <c r="DT57" s="25"/>
      <c r="EB57" s="26"/>
      <c r="EC57" s="26"/>
      <c r="ED57" s="32"/>
      <c r="EE57" s="32"/>
      <c r="EF57" s="32"/>
      <c r="EG57" s="32"/>
      <c r="EH57" s="32"/>
      <c r="EI57" s="33"/>
      <c r="EM57" s="33"/>
      <c r="EX57" s="26"/>
      <c r="EY57" s="26"/>
      <c r="EZ57" s="31"/>
      <c r="FA57" s="31"/>
      <c r="FB57" s="31"/>
      <c r="FC57" s="31"/>
      <c r="FD57" s="31"/>
      <c r="FE57" s="25"/>
      <c r="FG57" s="25"/>
      <c r="FH57" s="25"/>
      <c r="FJ57" s="26"/>
      <c r="FK57" s="26"/>
      <c r="FL57" s="31"/>
      <c r="FM57" s="31"/>
      <c r="FN57" s="31"/>
      <c r="FO57" s="31"/>
      <c r="FP57" s="31"/>
      <c r="FQ57" s="25"/>
      <c r="FU57" s="25"/>
      <c r="GF57" s="25"/>
      <c r="GG57" s="25"/>
      <c r="GH57" s="25"/>
      <c r="GI57" s="25"/>
      <c r="GJ57" s="25"/>
      <c r="GX57" s="26"/>
      <c r="GY57" s="26"/>
      <c r="GZ57" s="31"/>
      <c r="HA57" s="31"/>
      <c r="HB57" s="31"/>
      <c r="HC57" s="31"/>
      <c r="HD57" s="25"/>
      <c r="HH57" s="25"/>
      <c r="HR57" s="26"/>
      <c r="HS57" s="26"/>
      <c r="HT57" s="31"/>
      <c r="HU57" s="31"/>
      <c r="HV57" s="31"/>
      <c r="HW57" s="25"/>
      <c r="HX57" s="25"/>
      <c r="IL57" s="26"/>
      <c r="IM57" s="26"/>
      <c r="IN57" s="31"/>
      <c r="IO57" s="31"/>
      <c r="IP57" s="31"/>
      <c r="IQ57" s="31"/>
      <c r="IR57" s="25"/>
      <c r="IV57" s="25"/>
    </row>
    <row r="58" spans="2:256" x14ac:dyDescent="0.45">
      <c r="B58" s="9">
        <v>7</v>
      </c>
      <c r="C58" s="9" t="s">
        <v>285</v>
      </c>
      <c r="D58" s="9">
        <v>3.3333333333333335E-5</v>
      </c>
      <c r="E58" s="9">
        <v>1.3333333333333333E-5</v>
      </c>
      <c r="F58" s="9">
        <v>8.6666666666666668E-5</v>
      </c>
      <c r="G58" s="9">
        <v>2.8000000000000003E-4</v>
      </c>
      <c r="H58" s="9">
        <v>8.4000000000000003E-4</v>
      </c>
      <c r="I58" s="9">
        <v>1.2866666666666666E-3</v>
      </c>
      <c r="J58" s="9">
        <v>1.2866666666666666E-3</v>
      </c>
      <c r="K58" s="9">
        <v>6.733333333333334E-4</v>
      </c>
      <c r="M58" s="25"/>
      <c r="R58" s="9">
        <v>122</v>
      </c>
      <c r="S58" s="9" t="s">
        <v>27</v>
      </c>
      <c r="T58" s="9">
        <v>0.20327333333333333</v>
      </c>
      <c r="U58" s="9">
        <v>0</v>
      </c>
      <c r="V58" s="9">
        <v>0</v>
      </c>
      <c r="W58" s="9">
        <v>0</v>
      </c>
      <c r="X58" s="9">
        <v>0</v>
      </c>
      <c r="Y58" s="9">
        <v>0</v>
      </c>
      <c r="Z58" s="9">
        <v>0</v>
      </c>
      <c r="AA58" s="9">
        <v>4.0733333333333333E-3</v>
      </c>
      <c r="AC58" s="25"/>
      <c r="AH58" s="9">
        <v>214</v>
      </c>
      <c r="AI58" s="9" t="s">
        <v>244</v>
      </c>
      <c r="AJ58" s="9">
        <v>0</v>
      </c>
      <c r="AK58" s="9">
        <v>0</v>
      </c>
      <c r="AL58" s="9">
        <v>0</v>
      </c>
      <c r="AM58" s="9">
        <v>0</v>
      </c>
      <c r="AN58" s="9">
        <v>0</v>
      </c>
      <c r="AO58" s="9">
        <v>2.2681933333333331</v>
      </c>
      <c r="AP58" s="9">
        <v>2.1620866666666667</v>
      </c>
      <c r="AQ58" s="9">
        <v>2.6593533333333337</v>
      </c>
      <c r="AS58" s="25"/>
      <c r="AX58" s="9">
        <v>126</v>
      </c>
      <c r="AY58" s="9" t="s">
        <v>30</v>
      </c>
      <c r="AZ58" s="9">
        <v>3.3320000000000002E-2</v>
      </c>
      <c r="BA58" s="9">
        <v>5.9893333333333333E-2</v>
      </c>
      <c r="BB58" s="9">
        <v>0.16478666666666666</v>
      </c>
      <c r="BC58" s="9">
        <v>0.20338666666666666</v>
      </c>
      <c r="BD58" s="9">
        <v>0.47925999999999996</v>
      </c>
      <c r="BE58" s="9">
        <v>0.51340666666666668</v>
      </c>
      <c r="BF58" s="9">
        <v>0.49619333333333332</v>
      </c>
      <c r="BG58" s="9">
        <v>0.90371999999999997</v>
      </c>
      <c r="BI58" s="25"/>
      <c r="BN58" s="9">
        <v>283</v>
      </c>
      <c r="BO58" s="9" t="s">
        <v>210</v>
      </c>
      <c r="BP58" s="9">
        <v>7.1680000000000008E-2</v>
      </c>
      <c r="BQ58" s="9">
        <v>0.12290666666666666</v>
      </c>
      <c r="BR58" s="9">
        <v>0.21059333333333333</v>
      </c>
      <c r="BS58" s="9">
        <v>0.36054000000000003</v>
      </c>
      <c r="BT58" s="9">
        <v>0.61671333333333334</v>
      </c>
      <c r="BU58" s="9">
        <v>0.62570000000000003</v>
      </c>
      <c r="BV58" s="9">
        <v>4.5100000000000001E-2</v>
      </c>
      <c r="BW58" s="9">
        <v>0</v>
      </c>
      <c r="BY58" s="25"/>
      <c r="CD58" s="9">
        <v>22</v>
      </c>
      <c r="CE58" s="9" t="s">
        <v>71</v>
      </c>
      <c r="CF58" s="9">
        <v>6.6600000000000001E-3</v>
      </c>
      <c r="CG58" s="9">
        <v>1.3333333333333333E-5</v>
      </c>
      <c r="CH58" s="9">
        <v>9.6346666666666664E-2</v>
      </c>
      <c r="CI58" s="9">
        <v>0.99146000000000001</v>
      </c>
      <c r="CJ58" s="9">
        <v>3.1455266666666666</v>
      </c>
      <c r="CK58" s="9">
        <v>5.2568800000000007</v>
      </c>
      <c r="CL58" s="9">
        <v>4.9463799999999996</v>
      </c>
      <c r="CM58" s="9">
        <v>2.5845133333333337</v>
      </c>
      <c r="CO58" s="25"/>
      <c r="CT58" s="9">
        <v>23</v>
      </c>
      <c r="CU58" s="9" t="s">
        <v>28</v>
      </c>
      <c r="CV58" s="9">
        <v>0</v>
      </c>
      <c r="CW58" s="9">
        <v>1.2266666666666667E-3</v>
      </c>
      <c r="CX58" s="9">
        <v>2.2266666666666667E-3</v>
      </c>
      <c r="CY58" s="9">
        <v>2.2266666666666667E-3</v>
      </c>
      <c r="CZ58" s="9">
        <v>2.2266666666666667E-3</v>
      </c>
      <c r="DA58" s="9">
        <v>1E-3</v>
      </c>
      <c r="DB58" s="9">
        <v>0</v>
      </c>
      <c r="DC58" s="9">
        <v>0</v>
      </c>
      <c r="DE58" s="25"/>
      <c r="DI58" s="26"/>
      <c r="DJ58" s="26"/>
      <c r="DK58" s="31"/>
      <c r="DL58" s="31"/>
      <c r="DM58" s="31"/>
      <c r="DN58" s="31"/>
      <c r="DO58" s="31"/>
      <c r="DP58" s="25"/>
      <c r="DT58" s="25"/>
      <c r="EB58" s="26"/>
      <c r="EC58" s="26"/>
      <c r="ED58" s="32"/>
      <c r="EE58" s="32"/>
      <c r="EF58" s="32"/>
      <c r="EG58" s="32"/>
      <c r="EH58" s="32"/>
      <c r="EI58" s="33"/>
      <c r="EM58" s="33"/>
      <c r="EZ58" s="25"/>
      <c r="FA58" s="25"/>
      <c r="FB58" s="25"/>
      <c r="FC58" s="25"/>
      <c r="FD58" s="25"/>
      <c r="FE58" s="25"/>
      <c r="FG58" s="25"/>
      <c r="FH58" s="25"/>
      <c r="FJ58" s="26"/>
      <c r="FK58" s="26"/>
      <c r="FL58" s="31"/>
      <c r="FM58" s="31"/>
      <c r="FN58" s="31"/>
      <c r="FO58" s="31"/>
      <c r="FP58" s="31"/>
      <c r="FQ58" s="25"/>
      <c r="FU58" s="25"/>
      <c r="GF58" s="25"/>
      <c r="GG58" s="25"/>
      <c r="GH58" s="25"/>
      <c r="GI58" s="25"/>
      <c r="GJ58" s="25"/>
      <c r="GX58" s="26"/>
      <c r="GY58" s="26"/>
      <c r="GZ58" s="31"/>
      <c r="HA58" s="31"/>
      <c r="HB58" s="31"/>
      <c r="HC58" s="31"/>
      <c r="HD58" s="25"/>
      <c r="HH58" s="25"/>
      <c r="HR58" s="26"/>
      <c r="HS58" s="26"/>
      <c r="HT58" s="31"/>
      <c r="HU58" s="31"/>
      <c r="HV58" s="31"/>
      <c r="HW58" s="25"/>
      <c r="HX58" s="25"/>
      <c r="IL58" s="26"/>
      <c r="IM58" s="26"/>
      <c r="IN58" s="31"/>
      <c r="IO58" s="31"/>
      <c r="IP58" s="31"/>
      <c r="IQ58" s="31"/>
      <c r="IR58" s="25"/>
      <c r="IV58" s="25"/>
    </row>
    <row r="59" spans="2:256" x14ac:dyDescent="0.45">
      <c r="M59" s="25"/>
      <c r="R59" s="9">
        <v>123</v>
      </c>
      <c r="S59" s="9" t="s">
        <v>54</v>
      </c>
      <c r="T59" s="9">
        <v>0</v>
      </c>
      <c r="U59" s="9">
        <v>0</v>
      </c>
      <c r="V59" s="9">
        <v>0</v>
      </c>
      <c r="W59" s="9">
        <v>3.5733333333333337E-3</v>
      </c>
      <c r="X59" s="9">
        <v>0</v>
      </c>
      <c r="Y59" s="9">
        <v>0</v>
      </c>
      <c r="Z59" s="9">
        <v>0</v>
      </c>
      <c r="AA59" s="9">
        <v>0</v>
      </c>
      <c r="AC59" s="25"/>
      <c r="AH59" s="9">
        <v>215</v>
      </c>
      <c r="AI59" s="9" t="s">
        <v>253</v>
      </c>
      <c r="AJ59" s="9">
        <v>1.5890200000000001</v>
      </c>
      <c r="AK59" s="9">
        <v>2.5292933333333334</v>
      </c>
      <c r="AL59" s="9">
        <v>2.3487333333333336</v>
      </c>
      <c r="AM59" s="9">
        <v>1.9205466666666666</v>
      </c>
      <c r="AN59" s="9">
        <v>2.5992999999999999</v>
      </c>
      <c r="AO59" s="9">
        <v>0.10004</v>
      </c>
      <c r="AP59" s="9">
        <v>0</v>
      </c>
      <c r="AQ59" s="9">
        <v>0</v>
      </c>
      <c r="AS59" s="25"/>
      <c r="AX59" s="9">
        <v>129</v>
      </c>
      <c r="AY59" s="9" t="s">
        <v>33</v>
      </c>
      <c r="AZ59" s="9">
        <v>0</v>
      </c>
      <c r="BA59" s="9">
        <v>1E-3</v>
      </c>
      <c r="BB59" s="9">
        <v>0</v>
      </c>
      <c r="BC59" s="9">
        <v>1E-3</v>
      </c>
      <c r="BD59" s="9">
        <v>0</v>
      </c>
      <c r="BE59" s="9">
        <v>1E-3</v>
      </c>
      <c r="BF59" s="9">
        <v>0</v>
      </c>
      <c r="BG59" s="9">
        <v>0</v>
      </c>
      <c r="BI59" s="25"/>
      <c r="BN59" s="9">
        <v>284</v>
      </c>
      <c r="BO59" s="9" t="s">
        <v>62</v>
      </c>
      <c r="BP59" s="9">
        <v>1.2468133333333333</v>
      </c>
      <c r="BQ59" s="9">
        <v>1.4256866666666668</v>
      </c>
      <c r="BR59" s="9">
        <v>1.0528200000000001</v>
      </c>
      <c r="BS59" s="9">
        <v>0.51783999999999997</v>
      </c>
      <c r="BT59" s="9">
        <v>0.14961333333333335</v>
      </c>
      <c r="BU59" s="9">
        <v>0</v>
      </c>
      <c r="BV59" s="9">
        <v>0</v>
      </c>
      <c r="BW59" s="9">
        <v>0</v>
      </c>
      <c r="BY59" s="25"/>
      <c r="CD59" s="9">
        <v>23</v>
      </c>
      <c r="CE59" s="9" t="s">
        <v>81</v>
      </c>
      <c r="CF59" s="9">
        <v>0.47775333333333331</v>
      </c>
      <c r="CG59" s="9">
        <v>0.71753999999999996</v>
      </c>
      <c r="CH59" s="9">
        <v>1.1857</v>
      </c>
      <c r="CI59" s="9">
        <v>1.3931066666666667</v>
      </c>
      <c r="CJ59" s="9">
        <v>1.58988</v>
      </c>
      <c r="CK59" s="9">
        <v>1.77658</v>
      </c>
      <c r="CL59" s="9">
        <v>1.95322</v>
      </c>
      <c r="CM59" s="9">
        <v>2.1198266666666665</v>
      </c>
      <c r="CN59" s="25"/>
      <c r="CO59" s="25"/>
      <c r="CT59" s="9">
        <v>24</v>
      </c>
      <c r="CU59" s="9" t="s">
        <v>42</v>
      </c>
      <c r="CV59" s="9">
        <v>0</v>
      </c>
      <c r="CW59" s="9">
        <v>0</v>
      </c>
      <c r="CX59" s="9">
        <v>5.5066666666666667E-3</v>
      </c>
      <c r="CY59" s="9">
        <v>7.2000000000000007E-3</v>
      </c>
      <c r="CZ59" s="9">
        <v>7.2533333333333339E-3</v>
      </c>
      <c r="DA59" s="9">
        <v>7.2533333333333339E-3</v>
      </c>
      <c r="DB59" s="9">
        <v>2.9733333333333335E-3</v>
      </c>
      <c r="DC59" s="9">
        <v>2.8400000000000001E-3</v>
      </c>
      <c r="DE59" s="25"/>
      <c r="DI59" s="26"/>
      <c r="DJ59" s="26"/>
      <c r="DK59" s="31"/>
      <c r="DL59" s="31"/>
      <c r="DM59" s="31"/>
      <c r="DN59" s="31"/>
      <c r="DO59" s="31"/>
      <c r="DP59" s="25"/>
      <c r="DT59" s="25"/>
      <c r="EB59" s="26"/>
      <c r="EC59" s="26"/>
      <c r="ED59" s="32"/>
      <c r="EE59" s="32"/>
      <c r="EF59" s="32"/>
      <c r="EG59" s="32"/>
      <c r="EH59" s="32"/>
      <c r="EI59" s="33"/>
      <c r="EM59" s="33"/>
      <c r="EZ59" s="25"/>
      <c r="FA59" s="25"/>
      <c r="FB59" s="25"/>
      <c r="FC59" s="25"/>
      <c r="FD59" s="25"/>
      <c r="FE59" s="25"/>
      <c r="FF59" s="25"/>
      <c r="FG59" s="25"/>
      <c r="FH59" s="25"/>
      <c r="FJ59" s="26"/>
      <c r="FK59" s="26"/>
      <c r="FL59" s="31"/>
      <c r="FM59" s="31"/>
      <c r="FN59" s="31"/>
      <c r="FO59" s="31"/>
      <c r="FP59" s="31"/>
      <c r="FQ59" s="25"/>
      <c r="FU59" s="25"/>
      <c r="GX59" s="26"/>
      <c r="GY59" s="26"/>
      <c r="GZ59" s="31"/>
      <c r="HA59" s="31"/>
      <c r="HB59" s="31"/>
      <c r="HC59" s="31"/>
      <c r="HD59" s="25"/>
      <c r="HH59" s="25"/>
      <c r="HR59" s="26"/>
      <c r="HS59" s="26"/>
      <c r="HT59" s="31"/>
      <c r="HU59" s="31"/>
      <c r="HV59" s="31"/>
      <c r="HW59" s="25"/>
      <c r="HX59" s="25"/>
      <c r="IL59" s="26"/>
      <c r="IM59" s="26"/>
      <c r="IN59" s="31"/>
      <c r="IO59" s="31"/>
      <c r="IP59" s="31"/>
      <c r="IQ59" s="31"/>
      <c r="IR59" s="25"/>
      <c r="IV59" s="25"/>
    </row>
    <row r="60" spans="2:256" x14ac:dyDescent="0.45">
      <c r="M60" s="25"/>
      <c r="R60" s="9">
        <v>132</v>
      </c>
      <c r="S60" s="9" t="s">
        <v>229</v>
      </c>
      <c r="T60" s="9">
        <v>0</v>
      </c>
      <c r="U60" s="9">
        <v>0</v>
      </c>
      <c r="V60" s="9">
        <v>0</v>
      </c>
      <c r="W60" s="9">
        <v>0</v>
      </c>
      <c r="X60" s="9">
        <v>0</v>
      </c>
      <c r="Y60" s="9">
        <v>0</v>
      </c>
      <c r="Z60" s="9">
        <v>0.28635333333333335</v>
      </c>
      <c r="AA60" s="9">
        <v>0.66752</v>
      </c>
      <c r="AC60" s="25"/>
      <c r="AH60" s="9">
        <v>217</v>
      </c>
      <c r="AI60" s="9" t="s">
        <v>286</v>
      </c>
      <c r="AJ60" s="9">
        <v>15.086466666666665</v>
      </c>
      <c r="AK60" s="9">
        <v>14.453293333333335</v>
      </c>
      <c r="AL60" s="9">
        <v>13.152240000000001</v>
      </c>
      <c r="AM60" s="9">
        <v>12.006640000000001</v>
      </c>
      <c r="AN60" s="9">
        <v>10.434660000000001</v>
      </c>
      <c r="AO60" s="9">
        <v>10.721486666666665</v>
      </c>
      <c r="AP60" s="9">
        <v>11.017399999999999</v>
      </c>
      <c r="AQ60" s="9">
        <v>11.322393333333332</v>
      </c>
      <c r="AS60" s="25"/>
      <c r="AX60" s="9">
        <v>130</v>
      </c>
      <c r="AY60" s="9" t="s">
        <v>47</v>
      </c>
      <c r="AZ60" s="9">
        <v>0</v>
      </c>
      <c r="BA60" s="9">
        <v>5.0000000000000001E-4</v>
      </c>
      <c r="BB60" s="9">
        <v>0</v>
      </c>
      <c r="BC60" s="9">
        <v>5.0000000000000001E-4</v>
      </c>
      <c r="BD60" s="9">
        <v>0</v>
      </c>
      <c r="BE60" s="9">
        <v>5.0000000000000001E-4</v>
      </c>
      <c r="BF60" s="9">
        <v>0</v>
      </c>
      <c r="BG60" s="9">
        <v>0</v>
      </c>
      <c r="BI60" s="25"/>
      <c r="BN60" s="9">
        <v>287</v>
      </c>
      <c r="BO60" s="9" t="s">
        <v>212</v>
      </c>
      <c r="BP60" s="9">
        <v>2.9333333333333333E-4</v>
      </c>
      <c r="BQ60" s="9">
        <v>2.8666666666666662E-4</v>
      </c>
      <c r="BR60" s="9">
        <v>8.7246666666666667E-2</v>
      </c>
      <c r="BS60" s="9">
        <v>0.14754</v>
      </c>
      <c r="BT60" s="9">
        <v>0.24906666666666666</v>
      </c>
      <c r="BU60" s="9">
        <v>0.41963333333333336</v>
      </c>
      <c r="BV60" s="9">
        <v>0.70552000000000004</v>
      </c>
      <c r="BW60" s="9">
        <v>1.1834066666666667</v>
      </c>
      <c r="BY60" s="25"/>
      <c r="CD60" s="9">
        <v>26</v>
      </c>
      <c r="CE60" s="9" t="s">
        <v>90</v>
      </c>
      <c r="CF60" s="9">
        <v>2.6666666666666668E-4</v>
      </c>
      <c r="CG60" s="9">
        <v>2.2000000000000001E-4</v>
      </c>
      <c r="CH60" s="9">
        <v>5.4000000000000001E-4</v>
      </c>
      <c r="CI60" s="9">
        <v>5.8E-4</v>
      </c>
      <c r="CJ60" s="9">
        <v>3.0666666666666668E-4</v>
      </c>
      <c r="CK60" s="9">
        <v>0</v>
      </c>
      <c r="CL60" s="9">
        <v>0.64572000000000007</v>
      </c>
      <c r="CM60" s="9">
        <v>1.0275733333333332</v>
      </c>
      <c r="CT60" s="9">
        <v>28</v>
      </c>
      <c r="CU60" s="9" t="s">
        <v>56</v>
      </c>
      <c r="CV60" s="9">
        <v>0</v>
      </c>
      <c r="CW60" s="9">
        <v>9.9999999999999991E-5</v>
      </c>
      <c r="CX60" s="9">
        <v>9.9999999999999991E-5</v>
      </c>
      <c r="CY60" s="9">
        <v>9.9999999999999991E-5</v>
      </c>
      <c r="CZ60" s="9">
        <v>9.9999999999999991E-5</v>
      </c>
      <c r="DA60" s="9">
        <v>9.9999999999999991E-5</v>
      </c>
      <c r="DB60" s="9">
        <v>0</v>
      </c>
      <c r="DC60" s="9">
        <v>0</v>
      </c>
      <c r="DE60" s="25"/>
      <c r="DI60" s="26"/>
      <c r="DJ60" s="26"/>
      <c r="DK60" s="31"/>
      <c r="DL60" s="31"/>
      <c r="DM60" s="31"/>
      <c r="DN60" s="31"/>
      <c r="DO60" s="31"/>
      <c r="DP60" s="25"/>
      <c r="DT60" s="25"/>
      <c r="ED60" s="33"/>
      <c r="EE60" s="33"/>
      <c r="EF60" s="33"/>
      <c r="EG60" s="33"/>
      <c r="EH60" s="33"/>
      <c r="EI60" s="33"/>
      <c r="EJ60" s="33"/>
      <c r="EK60" s="33"/>
      <c r="EL60" s="33"/>
      <c r="EM60" s="33"/>
      <c r="FH60" s="25"/>
      <c r="FJ60" s="26"/>
      <c r="FK60" s="26"/>
      <c r="FL60" s="31"/>
      <c r="FM60" s="31"/>
      <c r="FN60" s="31"/>
      <c r="FO60" s="31"/>
      <c r="FP60" s="31"/>
      <c r="FQ60" s="25"/>
      <c r="FU60" s="25"/>
      <c r="GX60" s="26"/>
      <c r="GY60" s="26"/>
      <c r="GZ60" s="31"/>
      <c r="HA60" s="31"/>
      <c r="HB60" s="31"/>
      <c r="HC60" s="31"/>
      <c r="HD60" s="25"/>
      <c r="HH60" s="25"/>
      <c r="HR60" s="26"/>
      <c r="HS60" s="26"/>
      <c r="HT60" s="31"/>
      <c r="HU60" s="31"/>
      <c r="HV60" s="31"/>
      <c r="HW60" s="25"/>
      <c r="HX60" s="25"/>
      <c r="IL60" s="26"/>
      <c r="IM60" s="26"/>
      <c r="IN60" s="31"/>
      <c r="IO60" s="31"/>
      <c r="IP60" s="31"/>
      <c r="IQ60" s="31"/>
      <c r="IR60" s="25"/>
      <c r="IV60" s="25"/>
    </row>
    <row r="61" spans="2:256" x14ac:dyDescent="0.45">
      <c r="M61" s="25"/>
      <c r="R61" s="9">
        <v>136</v>
      </c>
      <c r="S61" s="9" t="s">
        <v>44</v>
      </c>
      <c r="T61" s="9">
        <v>0</v>
      </c>
      <c r="U61" s="9">
        <v>0</v>
      </c>
      <c r="V61" s="9">
        <v>0.23729333333333333</v>
      </c>
      <c r="W61" s="9">
        <v>5.808E-2</v>
      </c>
      <c r="X61" s="9">
        <v>1.2966666666666666E-2</v>
      </c>
      <c r="Y61" s="9">
        <v>1.0773333333333334E-2</v>
      </c>
      <c r="Z61" s="9">
        <v>0</v>
      </c>
      <c r="AA61" s="9">
        <v>0</v>
      </c>
      <c r="AC61" s="25"/>
      <c r="AH61" s="9">
        <v>225</v>
      </c>
      <c r="AI61" s="9" t="s">
        <v>287</v>
      </c>
      <c r="AJ61" s="9">
        <v>27.499186666666663</v>
      </c>
      <c r="AK61" s="9">
        <v>26.345206666666666</v>
      </c>
      <c r="AL61" s="9">
        <v>23.97372</v>
      </c>
      <c r="AM61" s="9">
        <v>21.885666666666665</v>
      </c>
      <c r="AN61" s="9">
        <v>19.019993333333332</v>
      </c>
      <c r="AO61" s="9">
        <v>19.543340000000001</v>
      </c>
      <c r="AP61" s="9">
        <v>20.082313333333335</v>
      </c>
      <c r="AQ61" s="9">
        <v>20.63804</v>
      </c>
      <c r="AS61" s="25"/>
      <c r="AX61" s="9">
        <v>131</v>
      </c>
      <c r="AY61" s="9" t="s">
        <v>60</v>
      </c>
      <c r="AZ61" s="9">
        <v>0</v>
      </c>
      <c r="BA61" s="9">
        <v>1E-3</v>
      </c>
      <c r="BB61" s="9">
        <v>0</v>
      </c>
      <c r="BC61" s="9">
        <v>1E-3</v>
      </c>
      <c r="BD61" s="9">
        <v>0</v>
      </c>
      <c r="BE61" s="9">
        <v>0</v>
      </c>
      <c r="BF61" s="9">
        <v>0</v>
      </c>
      <c r="BG61" s="9">
        <v>0</v>
      </c>
      <c r="BI61" s="25"/>
      <c r="BN61" s="9">
        <v>288</v>
      </c>
      <c r="BO61" s="9" t="s">
        <v>216</v>
      </c>
      <c r="BP61" s="9">
        <v>2.5333333333333333E-4</v>
      </c>
      <c r="BQ61" s="9">
        <v>2.4666666666666668E-4</v>
      </c>
      <c r="BR61" s="9">
        <v>7.7293333333333325E-2</v>
      </c>
      <c r="BS61" s="9">
        <v>0.13256000000000001</v>
      </c>
      <c r="BT61" s="9">
        <v>0.22716666666666668</v>
      </c>
      <c r="BU61" s="9">
        <v>0.38897333333333334</v>
      </c>
      <c r="BV61" s="9">
        <v>0.66546666666666665</v>
      </c>
      <c r="BW61" s="9">
        <v>0.79408666666666672</v>
      </c>
      <c r="BY61" s="25"/>
      <c r="CD61" s="9">
        <v>27</v>
      </c>
      <c r="CE61" s="9" t="s">
        <v>100</v>
      </c>
      <c r="CF61" s="9">
        <v>0</v>
      </c>
      <c r="CG61" s="9">
        <v>0</v>
      </c>
      <c r="CH61" s="9">
        <v>9.4079999999999997E-2</v>
      </c>
      <c r="CI61" s="9">
        <v>9.920000000000001E-2</v>
      </c>
      <c r="CJ61" s="9">
        <v>8.2486666666666666E-2</v>
      </c>
      <c r="CK61" s="9">
        <v>6.9720000000000004E-2</v>
      </c>
      <c r="CL61" s="9">
        <v>2.0313333333333336E-2</v>
      </c>
      <c r="CM61" s="9">
        <v>0.40003333333333335</v>
      </c>
      <c r="CT61" s="9">
        <v>29</v>
      </c>
      <c r="CU61" s="9" t="s">
        <v>68</v>
      </c>
      <c r="CV61" s="9">
        <v>0</v>
      </c>
      <c r="CW61" s="9">
        <v>0</v>
      </c>
      <c r="CX61" s="9">
        <v>1.5333333333333334E-4</v>
      </c>
      <c r="CY61" s="9">
        <v>4.6666666666666672E-4</v>
      </c>
      <c r="CZ61" s="9">
        <v>1.1000000000000001E-3</v>
      </c>
      <c r="DA61" s="9">
        <v>2.3599999999999997E-3</v>
      </c>
      <c r="DB61" s="9">
        <v>4.0733333333333333E-3</v>
      </c>
      <c r="DC61" s="9">
        <v>3.8933333333333333E-3</v>
      </c>
      <c r="DE61" s="25"/>
      <c r="DI61" s="26"/>
      <c r="DJ61" s="26"/>
      <c r="DK61" s="31"/>
      <c r="DL61" s="31"/>
      <c r="DM61" s="31"/>
      <c r="DN61" s="31"/>
      <c r="DO61" s="31"/>
      <c r="DP61" s="25"/>
      <c r="DT61" s="25"/>
      <c r="ED61" s="33"/>
      <c r="EE61" s="33"/>
      <c r="EF61" s="33"/>
      <c r="EG61" s="33"/>
      <c r="EH61" s="33"/>
      <c r="EI61" s="33"/>
      <c r="EZ61" s="25"/>
      <c r="FA61" s="25"/>
      <c r="FB61" s="25"/>
      <c r="FC61" s="25"/>
      <c r="FD61" s="25"/>
      <c r="FE61" s="25"/>
      <c r="FF61" s="25"/>
      <c r="FG61" s="25"/>
      <c r="FH61" s="25"/>
      <c r="FJ61" s="26"/>
      <c r="FK61" s="26"/>
      <c r="FL61" s="31"/>
      <c r="FM61" s="31"/>
      <c r="FN61" s="31"/>
      <c r="FO61" s="31"/>
      <c r="FP61" s="31"/>
      <c r="FQ61" s="25"/>
      <c r="FU61" s="25"/>
      <c r="GX61" s="26"/>
      <c r="GY61" s="26"/>
      <c r="GZ61" s="31"/>
      <c r="HA61" s="31"/>
      <c r="HB61" s="31"/>
      <c r="HC61" s="31"/>
      <c r="HD61" s="25"/>
      <c r="HH61" s="25"/>
      <c r="HR61" s="26"/>
      <c r="HS61" s="26"/>
      <c r="HT61" s="31"/>
      <c r="HU61" s="31"/>
      <c r="HV61" s="31"/>
      <c r="HW61" s="25"/>
      <c r="HX61" s="25"/>
      <c r="IL61" s="26"/>
      <c r="IM61" s="26"/>
      <c r="IN61" s="31"/>
      <c r="IO61" s="31"/>
      <c r="IP61" s="31"/>
      <c r="IQ61" s="31"/>
      <c r="IR61" s="25"/>
      <c r="IV61" s="25"/>
    </row>
    <row r="62" spans="2:256" x14ac:dyDescent="0.45">
      <c r="M62" s="25"/>
      <c r="R62" s="9">
        <v>137</v>
      </c>
      <c r="S62" s="9" t="s">
        <v>72</v>
      </c>
      <c r="T62" s="9">
        <v>0</v>
      </c>
      <c r="U62" s="9">
        <v>6.2200000000000007E-3</v>
      </c>
      <c r="V62" s="9">
        <v>1.8468666666666664</v>
      </c>
      <c r="W62" s="9">
        <v>1.5173333333333332E-2</v>
      </c>
      <c r="X62" s="9">
        <v>0.13318666666666668</v>
      </c>
      <c r="Y62" s="9">
        <v>0.26110666666666665</v>
      </c>
      <c r="Z62" s="9">
        <v>9.0866666666666665E-2</v>
      </c>
      <c r="AA62" s="9">
        <v>1.2300666666666666</v>
      </c>
      <c r="AC62" s="25"/>
      <c r="AH62" s="9">
        <v>233</v>
      </c>
      <c r="AI62" s="9" t="s">
        <v>288</v>
      </c>
      <c r="AJ62" s="9">
        <v>54.101939999999999</v>
      </c>
      <c r="AK62" s="9">
        <v>51.83182</v>
      </c>
      <c r="AL62" s="9">
        <v>47.166266666666665</v>
      </c>
      <c r="AM62" s="9">
        <v>43.057606666666665</v>
      </c>
      <c r="AN62" s="9">
        <v>37.420066666666671</v>
      </c>
      <c r="AO62" s="9">
        <v>38.449526666666664</v>
      </c>
      <c r="AP62" s="9">
        <v>39.510300000000001</v>
      </c>
      <c r="AQ62" s="9">
        <v>40.603426666666671</v>
      </c>
      <c r="AS62" s="25"/>
      <c r="AX62" s="9">
        <v>188</v>
      </c>
      <c r="AY62" s="9" t="s">
        <v>58</v>
      </c>
      <c r="AZ62" s="9">
        <v>0.10324666666666667</v>
      </c>
      <c r="BA62" s="9">
        <v>0.23174666666666666</v>
      </c>
      <c r="BB62" s="9">
        <v>0.51879999999999993</v>
      </c>
      <c r="BC62" s="9">
        <v>0.72864666666666666</v>
      </c>
      <c r="BD62" s="9">
        <v>1.23522</v>
      </c>
      <c r="BE62" s="9">
        <v>1.2203933333333332</v>
      </c>
      <c r="BF62" s="9">
        <v>2.4047466666666666</v>
      </c>
      <c r="BG62" s="9">
        <v>4.8434866666666672</v>
      </c>
      <c r="BI62" s="25"/>
      <c r="BN62" s="9">
        <v>289</v>
      </c>
      <c r="BO62" s="9" t="s">
        <v>141</v>
      </c>
      <c r="BP62" s="9">
        <v>2.3999999999999998E-4</v>
      </c>
      <c r="BQ62" s="9">
        <v>2.3333333333333336E-4</v>
      </c>
      <c r="BR62" s="9">
        <v>7.302666666666667E-2</v>
      </c>
      <c r="BS62" s="9">
        <v>0.12524666666666667</v>
      </c>
      <c r="BT62" s="9">
        <v>0.20791999999999999</v>
      </c>
      <c r="BU62" s="9">
        <v>0.19705333333333333</v>
      </c>
      <c r="BV62" s="9">
        <v>0.11533999999999998</v>
      </c>
      <c r="BW62" s="9">
        <v>0</v>
      </c>
      <c r="BY62" s="25"/>
      <c r="CD62" s="9">
        <v>31</v>
      </c>
      <c r="CE62" s="9" t="s">
        <v>117</v>
      </c>
      <c r="CF62" s="9">
        <v>0.25618000000000002</v>
      </c>
      <c r="CG62" s="9">
        <v>0.28953333333333331</v>
      </c>
      <c r="CH62" s="9">
        <v>0.41511999999999999</v>
      </c>
      <c r="CI62" s="9">
        <v>0.83207999999999993</v>
      </c>
      <c r="CJ62" s="9">
        <v>1.2290266666666667</v>
      </c>
      <c r="CK62" s="9">
        <v>1.6727333333333334</v>
      </c>
      <c r="CL62" s="9">
        <v>2.2396466666666668</v>
      </c>
      <c r="CM62" s="9">
        <v>3.1469</v>
      </c>
      <c r="CT62" s="9">
        <v>30</v>
      </c>
      <c r="CU62" s="9" t="s">
        <v>55</v>
      </c>
      <c r="CV62" s="9">
        <v>0</v>
      </c>
      <c r="CW62" s="9">
        <v>0</v>
      </c>
      <c r="CX62" s="9">
        <v>0</v>
      </c>
      <c r="CY62" s="9">
        <v>1.4000000000000001E-4</v>
      </c>
      <c r="CZ62" s="9">
        <v>1.4000000000000001E-4</v>
      </c>
      <c r="DA62" s="9">
        <v>1.4000000000000001E-4</v>
      </c>
      <c r="DB62" s="9">
        <v>1.3333333333333334E-4</v>
      </c>
      <c r="DC62" s="9">
        <v>0</v>
      </c>
      <c r="DE62" s="25"/>
      <c r="DI62" s="26"/>
      <c r="DJ62" s="26"/>
      <c r="DK62" s="31"/>
      <c r="DL62" s="31"/>
      <c r="DM62" s="31"/>
      <c r="DN62" s="31"/>
      <c r="DO62" s="31"/>
      <c r="DP62" s="25"/>
      <c r="DT62" s="25"/>
      <c r="EZ62" s="25"/>
      <c r="FA62" s="25"/>
      <c r="FB62" s="25"/>
      <c r="FC62" s="25"/>
      <c r="FD62" s="25"/>
      <c r="FH62" s="25"/>
      <c r="FJ62" s="26"/>
      <c r="FK62" s="26"/>
      <c r="FL62" s="31"/>
      <c r="FM62" s="31"/>
      <c r="FN62" s="31"/>
      <c r="FO62" s="31"/>
      <c r="FP62" s="31"/>
      <c r="FQ62" s="25"/>
      <c r="FU62" s="25"/>
      <c r="GX62" s="26"/>
      <c r="GY62" s="26"/>
      <c r="GZ62" s="31"/>
      <c r="HA62" s="31"/>
      <c r="HB62" s="31"/>
      <c r="HC62" s="31"/>
      <c r="HD62" s="25"/>
      <c r="HH62" s="25"/>
      <c r="HR62" s="26"/>
      <c r="HS62" s="26"/>
      <c r="HT62" s="31"/>
      <c r="HU62" s="31"/>
      <c r="HV62" s="31"/>
      <c r="HW62" s="25"/>
      <c r="HX62" s="25"/>
      <c r="IL62" s="26"/>
      <c r="IM62" s="26"/>
      <c r="IN62" s="31"/>
      <c r="IO62" s="31"/>
      <c r="IP62" s="31"/>
      <c r="IQ62" s="31"/>
      <c r="IR62" s="25"/>
      <c r="IV62" s="25"/>
    </row>
    <row r="63" spans="2:256" x14ac:dyDescent="0.45">
      <c r="M63" s="25"/>
      <c r="R63" s="9">
        <v>138</v>
      </c>
      <c r="S63" s="9" t="s">
        <v>82</v>
      </c>
      <c r="T63" s="9">
        <v>0</v>
      </c>
      <c r="U63" s="9">
        <v>0.13816666666666669</v>
      </c>
      <c r="V63" s="9">
        <v>3.9813800000000001</v>
      </c>
      <c r="W63" s="9">
        <v>3.9526533333333336</v>
      </c>
      <c r="X63" s="9">
        <v>1.8704666666666667</v>
      </c>
      <c r="Y63" s="9">
        <v>2.3408466666666667</v>
      </c>
      <c r="Z63" s="9">
        <v>0.63280666666666674</v>
      </c>
      <c r="AA63" s="9">
        <v>4.8511800000000003</v>
      </c>
      <c r="AC63" s="25"/>
      <c r="AH63" s="9">
        <v>240</v>
      </c>
      <c r="AI63" s="9" t="s">
        <v>138</v>
      </c>
      <c r="AJ63" s="9">
        <v>6.0400000000000002E-2</v>
      </c>
      <c r="AK63" s="9">
        <v>5.5559999999999998E-2</v>
      </c>
      <c r="AL63" s="9">
        <v>5.553333333333333E-2</v>
      </c>
      <c r="AM63" s="9">
        <v>0</v>
      </c>
      <c r="AN63" s="9">
        <v>8.2399999999999991E-3</v>
      </c>
      <c r="AO63" s="9">
        <v>0.25637333333333334</v>
      </c>
      <c r="AP63" s="9">
        <v>0.70355333333333336</v>
      </c>
      <c r="AQ63" s="9">
        <v>0.11742666666666667</v>
      </c>
      <c r="AS63" s="25"/>
      <c r="AX63" s="9">
        <v>191</v>
      </c>
      <c r="AY63" s="9" t="s">
        <v>70</v>
      </c>
      <c r="AZ63" s="9">
        <v>0.16395333333333334</v>
      </c>
      <c r="BA63" s="9">
        <v>0.24773333333333331</v>
      </c>
      <c r="BB63" s="9">
        <v>0.41882666666666668</v>
      </c>
      <c r="BC63" s="9">
        <v>0.61383999999999994</v>
      </c>
      <c r="BD63" s="9">
        <v>0.70233333333333325</v>
      </c>
      <c r="BE63" s="9">
        <v>0.17230666666666666</v>
      </c>
      <c r="BF63" s="9">
        <v>0.47264666666666671</v>
      </c>
      <c r="BG63" s="9">
        <v>0.84748666666666672</v>
      </c>
      <c r="BH63" s="25"/>
      <c r="BI63" s="25"/>
      <c r="BN63" s="9">
        <v>291</v>
      </c>
      <c r="BO63" s="9" t="s">
        <v>267</v>
      </c>
      <c r="BP63" s="9">
        <v>1.0922066666666665</v>
      </c>
      <c r="BQ63" s="9">
        <v>1.2267399999999999</v>
      </c>
      <c r="BR63" s="9">
        <v>1.2267399999999999</v>
      </c>
      <c r="BS63" s="9">
        <v>1.2062533333333332</v>
      </c>
      <c r="BT63" s="9">
        <v>1.1716866666666665</v>
      </c>
      <c r="BU63" s="9">
        <v>1.5706133333333334</v>
      </c>
      <c r="BV63" s="9">
        <v>1.97926</v>
      </c>
      <c r="BW63" s="9">
        <v>2.1119133333333333</v>
      </c>
      <c r="BY63" s="25"/>
      <c r="CT63" s="9">
        <v>32</v>
      </c>
      <c r="CU63" s="9" t="s">
        <v>78</v>
      </c>
      <c r="CV63" s="9">
        <v>4.1333333333333332E-4</v>
      </c>
      <c r="CW63" s="9">
        <v>1.24E-3</v>
      </c>
      <c r="CX63" s="9">
        <v>2.8866666666666667E-3</v>
      </c>
      <c r="CY63" s="9">
        <v>2.5933333333333333E-3</v>
      </c>
      <c r="CZ63" s="9">
        <v>1.7666666666666668E-3</v>
      </c>
      <c r="DA63" s="9">
        <v>1.1999999999999999E-4</v>
      </c>
      <c r="DB63" s="9">
        <v>0</v>
      </c>
      <c r="DC63" s="9">
        <v>0</v>
      </c>
      <c r="DE63" s="25"/>
      <c r="DI63" s="26"/>
      <c r="DJ63" s="26"/>
      <c r="DK63" s="31"/>
      <c r="DL63" s="31"/>
      <c r="DM63" s="31"/>
      <c r="DN63" s="31"/>
      <c r="DO63" s="31"/>
      <c r="DP63" s="25"/>
      <c r="DT63" s="25"/>
      <c r="EZ63" s="25"/>
      <c r="FA63" s="25"/>
      <c r="FB63" s="25"/>
      <c r="FC63" s="25"/>
      <c r="FD63" s="25"/>
      <c r="FE63" s="25"/>
      <c r="FF63" s="25"/>
      <c r="FG63" s="25"/>
      <c r="FH63" s="25"/>
      <c r="FJ63" s="26"/>
      <c r="FK63" s="26"/>
      <c r="FL63" s="31"/>
      <c r="FM63" s="31"/>
      <c r="FN63" s="31"/>
      <c r="FO63" s="31"/>
      <c r="FP63" s="31"/>
      <c r="FQ63" s="25"/>
      <c r="FU63" s="25"/>
      <c r="GX63" s="26"/>
      <c r="GY63" s="26"/>
      <c r="GZ63" s="31"/>
      <c r="HA63" s="31"/>
      <c r="HB63" s="31"/>
      <c r="HC63" s="31"/>
      <c r="HD63" s="25"/>
      <c r="HH63" s="25"/>
      <c r="HT63" s="25"/>
      <c r="HU63" s="25"/>
      <c r="HV63" s="25"/>
      <c r="HW63" s="25"/>
      <c r="HX63" s="25"/>
      <c r="IL63" s="26"/>
      <c r="IM63" s="26"/>
      <c r="IN63" s="31"/>
      <c r="IO63" s="31"/>
      <c r="IP63" s="31"/>
      <c r="IQ63" s="31"/>
      <c r="IR63" s="25"/>
      <c r="IV63" s="25"/>
    </row>
    <row r="64" spans="2:256" x14ac:dyDescent="0.45">
      <c r="M64" s="25"/>
      <c r="R64" s="9">
        <v>140</v>
      </c>
      <c r="S64" s="9" t="s">
        <v>69</v>
      </c>
      <c r="T64" s="9">
        <v>0</v>
      </c>
      <c r="U64" s="9">
        <v>0</v>
      </c>
      <c r="V64" s="9">
        <v>0</v>
      </c>
      <c r="W64" s="9">
        <v>0</v>
      </c>
      <c r="X64" s="9">
        <v>0</v>
      </c>
      <c r="Y64" s="9">
        <v>0.10586</v>
      </c>
      <c r="Z64" s="9">
        <v>1.6839999999999997E-2</v>
      </c>
      <c r="AA64" s="9">
        <v>2.0386066666666665</v>
      </c>
      <c r="AC64" s="25"/>
      <c r="AH64" s="9">
        <v>241</v>
      </c>
      <c r="AI64" s="9" t="s">
        <v>137</v>
      </c>
      <c r="AJ64" s="9">
        <v>0.69013333333333327</v>
      </c>
      <c r="AK64" s="9">
        <v>0.69013333333333327</v>
      </c>
      <c r="AL64" s="9">
        <v>0.84939333333333333</v>
      </c>
      <c r="AM64" s="9">
        <v>0</v>
      </c>
      <c r="AN64" s="9">
        <v>0</v>
      </c>
      <c r="AO64" s="9">
        <v>5.33E-2</v>
      </c>
      <c r="AP64" s="9">
        <v>0.83943333333333336</v>
      </c>
      <c r="AQ64" s="9">
        <v>4.1483066666666666</v>
      </c>
      <c r="AS64" s="25"/>
      <c r="AX64" s="9">
        <v>196</v>
      </c>
      <c r="AY64" s="9" t="s">
        <v>99</v>
      </c>
      <c r="AZ64" s="9">
        <v>0</v>
      </c>
      <c r="BA64" s="9">
        <v>0</v>
      </c>
      <c r="BB64" s="9">
        <v>0</v>
      </c>
      <c r="BC64" s="9">
        <v>0</v>
      </c>
      <c r="BD64" s="9">
        <v>0</v>
      </c>
      <c r="BE64" s="9">
        <v>0</v>
      </c>
      <c r="BF64" s="9">
        <v>3.4666666666666667E-4</v>
      </c>
      <c r="BG64" s="9">
        <v>0.26112666666666667</v>
      </c>
      <c r="BI64" s="25"/>
      <c r="BN64" s="9">
        <v>292</v>
      </c>
      <c r="BO64" s="9" t="s">
        <v>230</v>
      </c>
      <c r="BP64" s="9">
        <v>0.13404666666666668</v>
      </c>
      <c r="BQ64" s="9">
        <v>0.34167333333333333</v>
      </c>
      <c r="BR64" s="9">
        <v>0.68052666666666661</v>
      </c>
      <c r="BS64" s="9">
        <v>1.0239266666666667</v>
      </c>
      <c r="BT64" s="9">
        <v>1.4000000000000001E-4</v>
      </c>
      <c r="BU64" s="9">
        <v>0</v>
      </c>
      <c r="BV64" s="9">
        <v>0</v>
      </c>
      <c r="BW64" s="9">
        <v>0</v>
      </c>
      <c r="BY64" s="25"/>
      <c r="CT64" s="9">
        <v>33</v>
      </c>
      <c r="CU64" s="9" t="s">
        <v>88</v>
      </c>
      <c r="CV64" s="9">
        <v>0</v>
      </c>
      <c r="CW64" s="9">
        <v>0</v>
      </c>
      <c r="CX64" s="9">
        <v>4.2000000000000002E-4</v>
      </c>
      <c r="CY64" s="9">
        <v>1.2600000000000001E-3</v>
      </c>
      <c r="CZ64" s="9">
        <v>2.9199999999999999E-3</v>
      </c>
      <c r="DA64" s="9">
        <v>3.1266666666666665E-3</v>
      </c>
      <c r="DB64" s="9">
        <v>2.6266666666666669E-3</v>
      </c>
      <c r="DC64" s="9">
        <v>1.6199999999999999E-3</v>
      </c>
      <c r="DE64" s="25"/>
      <c r="DI64" s="26"/>
      <c r="DJ64" s="26"/>
      <c r="DK64" s="31"/>
      <c r="DL64" s="31"/>
      <c r="DM64" s="31"/>
      <c r="DN64" s="31"/>
      <c r="DO64" s="31"/>
      <c r="DP64" s="25"/>
      <c r="DT64" s="25"/>
      <c r="EZ64" s="25"/>
      <c r="FA64" s="25"/>
      <c r="FB64" s="25"/>
      <c r="FC64" s="25"/>
      <c r="FD64" s="25"/>
      <c r="FH64" s="25"/>
      <c r="FJ64" s="26"/>
      <c r="FK64" s="26"/>
      <c r="FL64" s="31"/>
      <c r="FM64" s="31"/>
      <c r="FN64" s="31"/>
      <c r="FO64" s="31"/>
      <c r="FP64" s="31"/>
      <c r="FQ64" s="25"/>
      <c r="FR64" s="25"/>
      <c r="FS64" s="25"/>
      <c r="FT64" s="25"/>
      <c r="FU64" s="25"/>
      <c r="GX64" s="26"/>
      <c r="GY64" s="26"/>
      <c r="GZ64" s="31"/>
      <c r="HA64" s="31"/>
      <c r="HB64" s="31"/>
      <c r="HC64" s="31"/>
      <c r="HD64" s="25"/>
      <c r="HH64" s="25"/>
      <c r="HX64" s="25"/>
      <c r="IL64" s="26"/>
      <c r="IM64" s="26"/>
      <c r="IN64" s="31"/>
      <c r="IO64" s="31"/>
      <c r="IP64" s="31"/>
      <c r="IQ64" s="31"/>
      <c r="IR64" s="25"/>
      <c r="IV64" s="25"/>
    </row>
    <row r="65" spans="12:256" x14ac:dyDescent="0.45">
      <c r="M65" s="25"/>
      <c r="R65" s="9">
        <v>142</v>
      </c>
      <c r="S65" s="9" t="s">
        <v>150</v>
      </c>
      <c r="T65" s="9">
        <v>0</v>
      </c>
      <c r="U65" s="9">
        <v>1.5933333333333334E-2</v>
      </c>
      <c r="V65" s="9">
        <v>0.30171333333333333</v>
      </c>
      <c r="W65" s="9">
        <v>0.33425333333333335</v>
      </c>
      <c r="X65" s="9">
        <v>0.42262666666666665</v>
      </c>
      <c r="Y65" s="9">
        <v>1.7856733333333332</v>
      </c>
      <c r="Z65" s="9">
        <v>0.70006666666666673</v>
      </c>
      <c r="AA65" s="9">
        <v>0.93586666666666662</v>
      </c>
      <c r="AC65" s="25"/>
      <c r="AH65" s="9">
        <v>242</v>
      </c>
      <c r="AI65" s="9" t="s">
        <v>245</v>
      </c>
      <c r="AJ65" s="9">
        <v>0.5840333333333334</v>
      </c>
      <c r="AK65" s="9">
        <v>3.3679999999999995E-2</v>
      </c>
      <c r="AL65" s="9">
        <v>2.7406666666666666E-2</v>
      </c>
      <c r="AM65" s="9">
        <v>3.9793333333333333E-2</v>
      </c>
      <c r="AN65" s="9">
        <v>4.0226666666666668E-2</v>
      </c>
      <c r="AO65" s="9">
        <v>6.5506666666666671E-2</v>
      </c>
      <c r="AP65" s="9">
        <v>4.3853333333333334E-2</v>
      </c>
      <c r="AQ65" s="9">
        <v>2.2246666666666668E-2</v>
      </c>
      <c r="AS65" s="25"/>
      <c r="AX65" s="9">
        <v>199</v>
      </c>
      <c r="AY65" s="9" t="s">
        <v>108</v>
      </c>
      <c r="AZ65" s="9">
        <v>0</v>
      </c>
      <c r="BA65" s="9">
        <v>0</v>
      </c>
      <c r="BB65" s="9">
        <v>0</v>
      </c>
      <c r="BC65" s="9">
        <v>1.1926666666666667E-2</v>
      </c>
      <c r="BD65" s="9">
        <v>0.34185333333333334</v>
      </c>
      <c r="BE65" s="9">
        <v>1.05992</v>
      </c>
      <c r="BF65" s="9">
        <v>1.8809666666666665</v>
      </c>
      <c r="BG65" s="9">
        <v>3.0641066666666665</v>
      </c>
      <c r="BI65" s="25"/>
      <c r="BN65" s="9">
        <v>294</v>
      </c>
      <c r="BO65" s="9" t="s">
        <v>231</v>
      </c>
      <c r="BP65" s="9">
        <v>0.39290000000000003</v>
      </c>
      <c r="BQ65" s="9">
        <v>0.66847333333333336</v>
      </c>
      <c r="BR65" s="9">
        <v>1.1406066666666668</v>
      </c>
      <c r="BS65" s="9">
        <v>1.9612600000000002</v>
      </c>
      <c r="BT65" s="9">
        <v>0.70760666666666672</v>
      </c>
      <c r="BU65" s="9">
        <v>0</v>
      </c>
      <c r="BV65" s="9">
        <v>0</v>
      </c>
      <c r="BW65" s="9">
        <v>0</v>
      </c>
      <c r="BY65" s="25"/>
      <c r="CT65" s="9">
        <v>38</v>
      </c>
      <c r="CU65" s="9" t="s">
        <v>67</v>
      </c>
      <c r="CV65" s="9">
        <v>0</v>
      </c>
      <c r="CW65" s="9">
        <v>0</v>
      </c>
      <c r="CX65" s="9">
        <v>2.2000000000000001E-4</v>
      </c>
      <c r="CY65" s="9">
        <v>9.5333333333333327E-4</v>
      </c>
      <c r="CZ65" s="9">
        <v>3.8666666666666663E-3</v>
      </c>
      <c r="DA65" s="9">
        <v>9.0133333333333333E-3</v>
      </c>
      <c r="DB65" s="9">
        <v>1.5800000000000002E-2</v>
      </c>
      <c r="DC65" s="9">
        <v>2.7833333333333331E-2</v>
      </c>
      <c r="DE65" s="25"/>
      <c r="DI65" s="26"/>
      <c r="DJ65" s="26"/>
      <c r="DK65" s="31"/>
      <c r="DL65" s="31"/>
      <c r="DM65" s="31"/>
      <c r="DN65" s="31"/>
      <c r="DO65" s="31"/>
      <c r="DP65" s="25"/>
      <c r="DT65" s="25"/>
      <c r="FH65" s="25"/>
      <c r="FJ65" s="26"/>
      <c r="FK65" s="26"/>
      <c r="FL65" s="31"/>
      <c r="FM65" s="31"/>
      <c r="FN65" s="31"/>
      <c r="FO65" s="31"/>
      <c r="FP65" s="31"/>
      <c r="FQ65" s="25"/>
      <c r="FR65" s="25"/>
      <c r="FS65" s="25"/>
      <c r="FT65" s="25"/>
      <c r="FU65" s="25"/>
      <c r="GX65" s="26"/>
      <c r="GY65" s="26"/>
      <c r="GZ65" s="31"/>
      <c r="HA65" s="31"/>
      <c r="HB65" s="31"/>
      <c r="HC65" s="31"/>
      <c r="HD65" s="25"/>
      <c r="HH65" s="25"/>
      <c r="HX65" s="25"/>
      <c r="IL65" s="26"/>
      <c r="IM65" s="26"/>
      <c r="IN65" s="31"/>
      <c r="IO65" s="31"/>
      <c r="IP65" s="31"/>
      <c r="IQ65" s="31"/>
      <c r="IR65" s="25"/>
      <c r="IV65" s="25"/>
    </row>
    <row r="66" spans="12:256" x14ac:dyDescent="0.45">
      <c r="M66" s="25"/>
      <c r="R66" s="9">
        <v>143</v>
      </c>
      <c r="S66" s="9" t="s">
        <v>186</v>
      </c>
      <c r="T66" s="9">
        <v>0</v>
      </c>
      <c r="U66" s="9">
        <v>1.4447666666666668</v>
      </c>
      <c r="V66" s="9">
        <v>0.67811333333333335</v>
      </c>
      <c r="W66" s="9">
        <v>0.10265333333333333</v>
      </c>
      <c r="X66" s="9">
        <v>0.10265333333333333</v>
      </c>
      <c r="Y66" s="9">
        <v>9.9066666666666664E-2</v>
      </c>
      <c r="Z66" s="9">
        <v>7.5859999999999997E-2</v>
      </c>
      <c r="AA66" s="9">
        <v>0.13103333333333333</v>
      </c>
      <c r="AC66" s="25"/>
      <c r="AH66" s="9">
        <v>243</v>
      </c>
      <c r="AI66" s="9" t="s">
        <v>246</v>
      </c>
      <c r="AJ66" s="9">
        <v>0.31806000000000001</v>
      </c>
      <c r="AK66" s="9">
        <v>1.7853333333333332E-2</v>
      </c>
      <c r="AL66" s="9">
        <v>3.2333333333333333E-3</v>
      </c>
      <c r="AM66" s="9">
        <v>1.9333333333333331E-3</v>
      </c>
      <c r="AN66" s="9">
        <v>1.8000000000000002E-3</v>
      </c>
      <c r="AO66" s="9">
        <v>8.2666666666666663E-4</v>
      </c>
      <c r="AP66" s="9">
        <v>7.6666666666666669E-4</v>
      </c>
      <c r="AQ66" s="9">
        <v>8.5999999999999998E-4</v>
      </c>
      <c r="AS66" s="25"/>
      <c r="AX66" s="9">
        <v>204</v>
      </c>
      <c r="AY66" s="9" t="s">
        <v>80</v>
      </c>
      <c r="AZ66" s="9">
        <v>0</v>
      </c>
      <c r="BA66" s="9">
        <v>0</v>
      </c>
      <c r="BB66" s="9">
        <v>1.0200000000000001E-3</v>
      </c>
      <c r="BC66" s="9">
        <v>2.9926666666666667E-2</v>
      </c>
      <c r="BD66" s="9">
        <v>0.38605333333333336</v>
      </c>
      <c r="BE66" s="9">
        <v>0.88810666666666671</v>
      </c>
      <c r="BF66" s="9">
        <v>1.6568333333333334</v>
      </c>
      <c r="BG66" s="9">
        <v>2.766386666666667</v>
      </c>
      <c r="BH66" s="25"/>
      <c r="BI66" s="25"/>
      <c r="BN66" s="9">
        <v>295</v>
      </c>
      <c r="BO66" s="9" t="s">
        <v>196</v>
      </c>
      <c r="BP66" s="9">
        <v>0</v>
      </c>
      <c r="BQ66" s="9">
        <v>3.6033333333333334E-2</v>
      </c>
      <c r="BR66" s="9">
        <v>0.20774666666666666</v>
      </c>
      <c r="BS66" s="9">
        <v>0.5601666666666667</v>
      </c>
      <c r="BT66" s="9">
        <v>1.0166000000000002</v>
      </c>
      <c r="BU66" s="9">
        <v>1.6913200000000002</v>
      </c>
      <c r="BV66" s="9">
        <v>2.7986666666666666</v>
      </c>
      <c r="BW66" s="9">
        <v>3.7192666666666665</v>
      </c>
      <c r="BY66" s="25"/>
      <c r="CT66" s="9">
        <v>42</v>
      </c>
      <c r="CU66" s="9" t="s">
        <v>98</v>
      </c>
      <c r="CV66" s="9">
        <v>0</v>
      </c>
      <c r="CW66" s="9">
        <v>0</v>
      </c>
      <c r="CX66" s="9">
        <v>1.9999999999999998E-4</v>
      </c>
      <c r="CY66" s="9">
        <v>3.9999999999999996E-4</v>
      </c>
      <c r="CZ66" s="9">
        <v>6.333333333333333E-4</v>
      </c>
      <c r="DA66" s="9">
        <v>5.1333333333333331E-4</v>
      </c>
      <c r="DB66" s="9">
        <v>2.9333333333333333E-4</v>
      </c>
      <c r="DC66" s="9">
        <v>0</v>
      </c>
      <c r="DE66" s="25"/>
      <c r="DI66" s="26"/>
      <c r="DJ66" s="26"/>
      <c r="DK66" s="31"/>
      <c r="DL66" s="31"/>
      <c r="DM66" s="31"/>
      <c r="DN66" s="31"/>
      <c r="DO66" s="31"/>
      <c r="DP66" s="25"/>
      <c r="DT66" s="25"/>
      <c r="FH66" s="25"/>
      <c r="FJ66" s="26"/>
      <c r="FK66" s="26"/>
      <c r="FL66" s="31"/>
      <c r="FM66" s="31"/>
      <c r="FN66" s="31"/>
      <c r="FO66" s="31"/>
      <c r="FP66" s="31"/>
      <c r="FQ66" s="25"/>
      <c r="GX66" s="26"/>
      <c r="GY66" s="26"/>
      <c r="GZ66" s="31"/>
      <c r="HA66" s="31"/>
      <c r="HB66" s="31"/>
      <c r="HC66" s="31"/>
      <c r="HD66" s="25"/>
      <c r="HH66" s="25"/>
      <c r="HT66" s="25"/>
      <c r="HU66" s="25"/>
      <c r="HV66" s="25"/>
      <c r="HW66" s="25"/>
      <c r="HX66" s="25"/>
      <c r="IL66" s="26"/>
      <c r="IM66" s="26"/>
      <c r="IN66" s="31"/>
      <c r="IO66" s="31"/>
      <c r="IP66" s="31"/>
      <c r="IQ66" s="31"/>
      <c r="IR66" s="25"/>
      <c r="IV66" s="25"/>
    </row>
    <row r="67" spans="12:256" x14ac:dyDescent="0.45">
      <c r="L67" s="25"/>
      <c r="M67" s="25"/>
      <c r="R67" s="9">
        <v>144</v>
      </c>
      <c r="S67" s="9" t="s">
        <v>140</v>
      </c>
      <c r="T67" s="9">
        <v>0</v>
      </c>
      <c r="U67" s="9">
        <v>0</v>
      </c>
      <c r="V67" s="9">
        <v>4.9473333333333334E-2</v>
      </c>
      <c r="W67" s="9">
        <v>3.0733333333333335E-2</v>
      </c>
      <c r="X67" s="9">
        <v>0.47266666666666668</v>
      </c>
      <c r="Y67" s="9">
        <v>7.9659999999999995E-2</v>
      </c>
      <c r="Z67" s="9">
        <v>0</v>
      </c>
      <c r="AA67" s="9">
        <v>0</v>
      </c>
      <c r="AC67" s="25"/>
      <c r="AH67" s="9">
        <v>244</v>
      </c>
      <c r="AI67" s="9" t="s">
        <v>123</v>
      </c>
      <c r="AJ67" s="9">
        <v>0.70045333333333337</v>
      </c>
      <c r="AK67" s="9">
        <v>0.89996666666666669</v>
      </c>
      <c r="AL67" s="9">
        <v>1.0379</v>
      </c>
      <c r="AM67" s="9">
        <v>0.72251333333333334</v>
      </c>
      <c r="AN67" s="9">
        <v>0.87157999999999991</v>
      </c>
      <c r="AO67" s="9">
        <v>0.84106666666666663</v>
      </c>
      <c r="AP67" s="9">
        <v>2.3753333333333331E-2</v>
      </c>
      <c r="AQ67" s="9">
        <v>8.950000000000001E-2</v>
      </c>
      <c r="AS67" s="25"/>
      <c r="AX67" s="9">
        <v>207</v>
      </c>
      <c r="AY67" s="9" t="s">
        <v>89</v>
      </c>
      <c r="AZ67" s="9">
        <v>2.7199999999999998E-3</v>
      </c>
      <c r="BA67" s="9">
        <v>6.0299999999999999E-2</v>
      </c>
      <c r="BB67" s="9">
        <v>0.62304666666666664</v>
      </c>
      <c r="BC67" s="9">
        <v>0.82862000000000002</v>
      </c>
      <c r="BD67" s="9">
        <v>2.17306</v>
      </c>
      <c r="BE67" s="9">
        <v>3.180133333333333</v>
      </c>
      <c r="BF67" s="9">
        <v>5.6316733333333335</v>
      </c>
      <c r="BG67" s="9">
        <v>9.7596266666666658</v>
      </c>
      <c r="BN67" s="9">
        <v>298</v>
      </c>
      <c r="BO67" s="9" t="s">
        <v>102</v>
      </c>
      <c r="BP67" s="9">
        <v>5.8673600000000006</v>
      </c>
      <c r="BQ67" s="9">
        <v>5.2210866666666664</v>
      </c>
      <c r="BR67" s="9">
        <v>3.4051333333333331</v>
      </c>
      <c r="BS67" s="9">
        <v>0.23332666666666668</v>
      </c>
      <c r="BT67" s="9">
        <v>0</v>
      </c>
      <c r="BU67" s="9">
        <v>0</v>
      </c>
      <c r="BV67" s="9">
        <v>0</v>
      </c>
      <c r="BW67" s="9">
        <v>0</v>
      </c>
      <c r="BY67" s="25"/>
      <c r="CT67" s="9">
        <v>48</v>
      </c>
      <c r="CU67" s="9" t="s">
        <v>107</v>
      </c>
      <c r="CV67" s="9">
        <v>4.4000000000000002E-4</v>
      </c>
      <c r="CW67" s="9">
        <v>1.3533333333333333E-3</v>
      </c>
      <c r="CX67" s="9">
        <v>3.1933333333333332E-3</v>
      </c>
      <c r="CY67" s="9">
        <v>6.1533333333333336E-3</v>
      </c>
      <c r="CZ67" s="9">
        <v>1.0046666666666667E-2</v>
      </c>
      <c r="DA67" s="9">
        <v>8.2000000000000007E-3</v>
      </c>
      <c r="DB67" s="9">
        <v>4.7999999999999996E-3</v>
      </c>
      <c r="DC67" s="9">
        <v>0</v>
      </c>
      <c r="DE67" s="25"/>
      <c r="DI67" s="26"/>
      <c r="DJ67" s="26"/>
      <c r="DK67" s="31"/>
      <c r="DL67" s="31"/>
      <c r="DM67" s="31"/>
      <c r="DN67" s="31"/>
      <c r="DO67" s="31"/>
      <c r="DP67" s="25"/>
      <c r="DT67" s="25"/>
      <c r="FH67" s="25"/>
      <c r="FJ67" s="26"/>
      <c r="FK67" s="26"/>
      <c r="FL67" s="31"/>
      <c r="FM67" s="31"/>
      <c r="FN67" s="31"/>
      <c r="FO67" s="31"/>
      <c r="FP67" s="31"/>
      <c r="FQ67" s="25"/>
      <c r="GX67" s="26"/>
      <c r="GY67" s="26"/>
      <c r="GZ67" s="31"/>
      <c r="HA67" s="31"/>
      <c r="HB67" s="31"/>
      <c r="HC67" s="31"/>
      <c r="HD67" s="25"/>
      <c r="HH67" s="25"/>
      <c r="HU67" s="25"/>
      <c r="IN67" s="25"/>
      <c r="IO67" s="25"/>
      <c r="IP67" s="25"/>
      <c r="IQ67" s="25"/>
      <c r="IR67" s="25"/>
      <c r="IV67" s="25"/>
    </row>
    <row r="68" spans="12:256" x14ac:dyDescent="0.45">
      <c r="M68" s="25"/>
      <c r="R68" s="9">
        <v>146</v>
      </c>
      <c r="S68" s="9" t="s">
        <v>61</v>
      </c>
      <c r="T68" s="9">
        <v>0</v>
      </c>
      <c r="U68" s="9">
        <v>0</v>
      </c>
      <c r="V68" s="9">
        <v>0.8089466666666667</v>
      </c>
      <c r="W68" s="9">
        <v>0.24484666666666666</v>
      </c>
      <c r="X68" s="9">
        <v>0.10586666666666668</v>
      </c>
      <c r="Y68" s="9">
        <v>3.4926666666666668E-2</v>
      </c>
      <c r="Z68" s="9">
        <v>0</v>
      </c>
      <c r="AA68" s="9">
        <v>1.6706666666666668E-2</v>
      </c>
      <c r="AC68" s="25"/>
      <c r="AH68" s="9">
        <v>245</v>
      </c>
      <c r="AI68" s="9" t="s">
        <v>122</v>
      </c>
      <c r="AJ68" s="9">
        <v>13.758759999999999</v>
      </c>
      <c r="AK68" s="9">
        <v>18.42314</v>
      </c>
      <c r="AL68" s="9">
        <v>15.234506666666666</v>
      </c>
      <c r="AM68" s="9">
        <v>11.852446666666667</v>
      </c>
      <c r="AN68" s="9">
        <v>17.452159999999999</v>
      </c>
      <c r="AO68" s="9">
        <v>11.304513333333333</v>
      </c>
      <c r="AP68" s="9">
        <v>5.2717000000000001</v>
      </c>
      <c r="AQ68" s="9">
        <v>3.7046733333333335</v>
      </c>
      <c r="AR68" s="25"/>
      <c r="AS68" s="25"/>
      <c r="AX68" s="9">
        <v>208</v>
      </c>
      <c r="AY68" s="9" t="s">
        <v>31</v>
      </c>
      <c r="AZ68" s="9">
        <v>0</v>
      </c>
      <c r="BA68" s="9">
        <v>0</v>
      </c>
      <c r="BB68" s="9">
        <v>0</v>
      </c>
      <c r="BC68" s="9">
        <v>0</v>
      </c>
      <c r="BD68" s="9">
        <v>0</v>
      </c>
      <c r="BE68" s="9">
        <v>0</v>
      </c>
      <c r="BF68" s="9">
        <v>0</v>
      </c>
      <c r="BG68" s="9">
        <v>0.89959999999999996</v>
      </c>
      <c r="BN68" s="9">
        <v>300</v>
      </c>
      <c r="BO68" s="9" t="s">
        <v>232</v>
      </c>
      <c r="BP68" s="9">
        <v>6.6E-4</v>
      </c>
      <c r="BQ68" s="9">
        <v>7.0666666666666664E-4</v>
      </c>
      <c r="BR68" s="9">
        <v>0.43868000000000007</v>
      </c>
      <c r="BS68" s="9">
        <v>0.74480666666666673</v>
      </c>
      <c r="BT68" s="9">
        <v>1.14384</v>
      </c>
      <c r="BU68" s="9">
        <v>1.8668400000000001</v>
      </c>
      <c r="BV68" s="9">
        <v>2.5360000000000001E-2</v>
      </c>
      <c r="BW68" s="9">
        <v>0</v>
      </c>
      <c r="BY68" s="25"/>
      <c r="CT68" s="9">
        <v>51</v>
      </c>
      <c r="CU68" s="9" t="s">
        <v>203</v>
      </c>
      <c r="CV68" s="9">
        <v>0</v>
      </c>
      <c r="CW68" s="9">
        <v>0</v>
      </c>
      <c r="CX68" s="9">
        <v>0</v>
      </c>
      <c r="CY68" s="9">
        <v>2.3999999999999998E-4</v>
      </c>
      <c r="CZ68" s="9">
        <v>6.5333333333333335E-4</v>
      </c>
      <c r="DA68" s="9">
        <v>1.4866666666666667E-3</v>
      </c>
      <c r="DB68" s="9">
        <v>3.133333333333333E-3</v>
      </c>
      <c r="DC68" s="9">
        <v>6.3066666666666662E-3</v>
      </c>
      <c r="DE68" s="25"/>
      <c r="DI68" s="26"/>
      <c r="DJ68" s="26"/>
      <c r="DK68" s="31"/>
      <c r="DL68" s="31"/>
      <c r="DM68" s="31"/>
      <c r="DN68" s="31"/>
      <c r="DO68" s="31"/>
      <c r="DP68" s="25"/>
      <c r="DT68" s="25"/>
      <c r="FH68" s="25"/>
      <c r="FJ68" s="26"/>
      <c r="FK68" s="26"/>
      <c r="FL68" s="31"/>
      <c r="FM68" s="31"/>
      <c r="FN68" s="31"/>
      <c r="FO68" s="31"/>
      <c r="FP68" s="31"/>
      <c r="FQ68" s="25"/>
      <c r="GX68" s="26"/>
      <c r="GY68" s="26"/>
      <c r="GZ68" s="31"/>
      <c r="HA68" s="31"/>
      <c r="HB68" s="31"/>
      <c r="HC68" s="31"/>
      <c r="HD68" s="25"/>
      <c r="HH68" s="25"/>
      <c r="HU68" s="25"/>
      <c r="IR68" s="25"/>
      <c r="IS68" s="25"/>
      <c r="IT68" s="25"/>
      <c r="IU68" s="25"/>
      <c r="IV68" s="25"/>
    </row>
    <row r="69" spans="12:256" x14ac:dyDescent="0.45">
      <c r="L69" s="25"/>
      <c r="M69" s="25"/>
      <c r="R69" s="9">
        <v>148</v>
      </c>
      <c r="S69" s="9" t="s">
        <v>179</v>
      </c>
      <c r="T69" s="9">
        <v>1.3116533333333333</v>
      </c>
      <c r="U69" s="9">
        <v>1.532</v>
      </c>
      <c r="V69" s="9">
        <v>0</v>
      </c>
      <c r="W69" s="9">
        <v>0</v>
      </c>
      <c r="X69" s="9">
        <v>0</v>
      </c>
      <c r="Y69" s="9">
        <v>0</v>
      </c>
      <c r="Z69" s="9">
        <v>7.5066666666666658E-3</v>
      </c>
      <c r="AA69" s="9">
        <v>0.63983999999999996</v>
      </c>
      <c r="AC69" s="25"/>
      <c r="AH69" s="9">
        <v>250</v>
      </c>
      <c r="AI69" s="9" t="s">
        <v>149</v>
      </c>
      <c r="AJ69" s="9">
        <v>0.01</v>
      </c>
      <c r="AK69" s="9">
        <v>6.7566666666666664E-2</v>
      </c>
      <c r="AL69" s="9">
        <v>0.18827333333333332</v>
      </c>
      <c r="AM69" s="9">
        <v>6.466666666666667E-4</v>
      </c>
      <c r="AN69" s="9">
        <v>0</v>
      </c>
      <c r="AO69" s="9">
        <v>0</v>
      </c>
      <c r="AP69" s="9">
        <v>0</v>
      </c>
      <c r="AQ69" s="9">
        <v>0</v>
      </c>
      <c r="AS69" s="25"/>
      <c r="AX69" s="9">
        <v>209</v>
      </c>
      <c r="AY69" s="9" t="s">
        <v>45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0.37790000000000001</v>
      </c>
      <c r="BN69" s="9">
        <v>301</v>
      </c>
      <c r="BO69" s="9" t="s">
        <v>233</v>
      </c>
      <c r="BP69" s="9">
        <v>6.8666666666666659E-4</v>
      </c>
      <c r="BQ69" s="9">
        <v>6.8666666666666659E-4</v>
      </c>
      <c r="BR69" s="9">
        <v>0.42396</v>
      </c>
      <c r="BS69" s="9">
        <v>0.72175999999999996</v>
      </c>
      <c r="BT69" s="9">
        <v>1.2204133333333333</v>
      </c>
      <c r="BU69" s="9">
        <v>0.52990666666666675</v>
      </c>
      <c r="BV69" s="9">
        <v>0</v>
      </c>
      <c r="BW69" s="9">
        <v>0</v>
      </c>
      <c r="BY69" s="25"/>
      <c r="CT69" s="9">
        <v>59</v>
      </c>
      <c r="CU69" s="9" t="s">
        <v>220</v>
      </c>
      <c r="CV69" s="9">
        <v>1.362E-2</v>
      </c>
      <c r="CW69" s="9">
        <v>1.2993333333333332E-2</v>
      </c>
      <c r="CX69" s="9">
        <v>1.1213333333333332E-2</v>
      </c>
      <c r="CY69" s="9">
        <v>7.9266666666666669E-3</v>
      </c>
      <c r="CZ69" s="9">
        <v>9.7999999999999997E-4</v>
      </c>
      <c r="DA69" s="9">
        <v>0</v>
      </c>
      <c r="DB69" s="9">
        <v>0</v>
      </c>
      <c r="DC69" s="9">
        <v>3.1000000000000003E-3</v>
      </c>
      <c r="DE69" s="25"/>
      <c r="DI69" s="26"/>
      <c r="DJ69" s="26"/>
      <c r="DK69" s="31"/>
      <c r="DL69" s="31"/>
      <c r="DM69" s="31"/>
      <c r="DN69" s="31"/>
      <c r="DO69" s="31"/>
      <c r="DP69" s="25"/>
      <c r="DT69" s="25"/>
      <c r="EZ69" s="25"/>
      <c r="FA69" s="25"/>
      <c r="FB69" s="25"/>
      <c r="FC69" s="25"/>
      <c r="FD69" s="25"/>
      <c r="FE69" s="25"/>
      <c r="FF69" s="25"/>
      <c r="FG69" s="25"/>
      <c r="FH69" s="25"/>
      <c r="FJ69" s="26"/>
      <c r="FK69" s="26"/>
      <c r="FL69" s="31"/>
      <c r="FM69" s="31"/>
      <c r="FN69" s="31"/>
      <c r="FO69" s="31"/>
      <c r="FP69" s="31"/>
      <c r="FQ69" s="25"/>
      <c r="GX69" s="26"/>
      <c r="GY69" s="26"/>
      <c r="GZ69" s="31"/>
      <c r="HA69" s="31"/>
      <c r="HB69" s="31"/>
      <c r="HC69" s="31"/>
      <c r="HD69" s="25"/>
      <c r="HH69" s="25"/>
      <c r="HU69" s="25"/>
      <c r="IR69" s="25"/>
    </row>
    <row r="70" spans="12:256" x14ac:dyDescent="0.45">
      <c r="R70" s="9">
        <v>151</v>
      </c>
      <c r="S70" s="9" t="s">
        <v>101</v>
      </c>
      <c r="T70" s="9">
        <v>8.5333333333333333E-4</v>
      </c>
      <c r="U70" s="9">
        <v>1.7466666666666668E-3</v>
      </c>
      <c r="V70" s="9">
        <v>11.951000000000001</v>
      </c>
      <c r="W70" s="9">
        <v>25.294493333333332</v>
      </c>
      <c r="X70" s="9">
        <v>22.779626666666665</v>
      </c>
      <c r="Y70" s="9">
        <v>19.445193333333332</v>
      </c>
      <c r="Z70" s="9">
        <v>11.450973333333334</v>
      </c>
      <c r="AA70" s="9">
        <v>14.789273333333334</v>
      </c>
      <c r="AC70" s="25"/>
      <c r="AH70" s="9">
        <v>251</v>
      </c>
      <c r="AI70" s="9" t="s">
        <v>144</v>
      </c>
      <c r="AJ70" s="9">
        <v>9.9866666666666673E-2</v>
      </c>
      <c r="AK70" s="9">
        <v>0.24146000000000001</v>
      </c>
      <c r="AL70" s="9">
        <v>0.58332666666666666</v>
      </c>
      <c r="AM70" s="9">
        <v>0.39454666666666666</v>
      </c>
      <c r="AN70" s="9">
        <v>0.25877333333333336</v>
      </c>
      <c r="AO70" s="9">
        <v>0.27715999999999996</v>
      </c>
      <c r="AP70" s="9">
        <v>0.33764666666666665</v>
      </c>
      <c r="AQ70" s="9">
        <v>0.26191999999999999</v>
      </c>
      <c r="AS70" s="25"/>
      <c r="AX70" s="9">
        <v>211</v>
      </c>
      <c r="AY70" s="9" t="s">
        <v>254</v>
      </c>
      <c r="AZ70" s="9">
        <v>1.8106666666666667E-2</v>
      </c>
      <c r="BA70" s="9">
        <v>3.4106666666666667E-2</v>
      </c>
      <c r="BB70" s="9">
        <v>0.10080666666666667</v>
      </c>
      <c r="BC70" s="9">
        <v>0.17342000000000002</v>
      </c>
      <c r="BD70" s="9">
        <v>0.38192666666666669</v>
      </c>
      <c r="BE70" s="9">
        <v>0.38990666666666662</v>
      </c>
      <c r="BF70" s="9">
        <v>0.58023999999999998</v>
      </c>
      <c r="BG70" s="9">
        <v>1.2182200000000001</v>
      </c>
      <c r="BN70" s="9">
        <v>302</v>
      </c>
      <c r="BO70" s="9" t="s">
        <v>148</v>
      </c>
      <c r="BP70" s="9">
        <v>6.733333333333334E-4</v>
      </c>
      <c r="BQ70" s="9">
        <v>6.5333333333333335E-4</v>
      </c>
      <c r="BR70" s="9">
        <v>0.40686666666666665</v>
      </c>
      <c r="BS70" s="9">
        <v>0.35170000000000001</v>
      </c>
      <c r="BT70" s="9">
        <v>0.14033333333333334</v>
      </c>
      <c r="BU70" s="9">
        <v>0</v>
      </c>
      <c r="BV70" s="9">
        <v>0</v>
      </c>
      <c r="BW70" s="9">
        <v>0</v>
      </c>
      <c r="BX70" s="25"/>
      <c r="BY70" s="25"/>
      <c r="CT70" s="9">
        <v>63</v>
      </c>
      <c r="CU70" s="9" t="s">
        <v>136</v>
      </c>
      <c r="CV70" s="9">
        <v>1.3066666666666667E-3</v>
      </c>
      <c r="CW70" s="9">
        <v>3.9266666666666668E-3</v>
      </c>
      <c r="CX70" s="9">
        <v>4.0733333333333333E-3</v>
      </c>
      <c r="CY70" s="9">
        <v>4.0733333333333333E-3</v>
      </c>
      <c r="CZ70" s="9">
        <v>4.0733333333333333E-3</v>
      </c>
      <c r="DA70" s="9">
        <v>4.0733333333333333E-3</v>
      </c>
      <c r="DB70" s="9">
        <v>2.7666666666666664E-3</v>
      </c>
      <c r="DC70" s="9">
        <v>1.4666666666666666E-4</v>
      </c>
      <c r="DE70" s="25"/>
      <c r="DI70" s="26"/>
      <c r="DJ70" s="26"/>
      <c r="DK70" s="31"/>
      <c r="DL70" s="31"/>
      <c r="DM70" s="31"/>
      <c r="DN70" s="31"/>
      <c r="DO70" s="31"/>
      <c r="DP70" s="25"/>
      <c r="DT70" s="25"/>
      <c r="FH70" s="34"/>
      <c r="FL70" s="25"/>
      <c r="FM70" s="25"/>
      <c r="FN70" s="25"/>
      <c r="FO70" s="25"/>
      <c r="FP70" s="25"/>
      <c r="FQ70" s="25"/>
      <c r="GX70" s="26"/>
      <c r="GY70" s="26"/>
      <c r="GZ70" s="31"/>
      <c r="HA70" s="31"/>
      <c r="HB70" s="31"/>
      <c r="HC70" s="31"/>
      <c r="HD70" s="25"/>
      <c r="HH70" s="25"/>
      <c r="HU70" s="25"/>
      <c r="IN70" s="25"/>
      <c r="IO70" s="25"/>
      <c r="IP70" s="25"/>
      <c r="IQ70" s="25"/>
      <c r="IR70" s="25"/>
    </row>
    <row r="71" spans="12:256" x14ac:dyDescent="0.45">
      <c r="R71" s="9">
        <v>152</v>
      </c>
      <c r="S71" s="9" t="s">
        <v>110</v>
      </c>
      <c r="T71" s="9">
        <v>0</v>
      </c>
      <c r="U71" s="9">
        <v>2.8666666666666662E-4</v>
      </c>
      <c r="V71" s="9">
        <v>1.2199999999999999E-3</v>
      </c>
      <c r="W71" s="9">
        <v>7.5333333333333339E-4</v>
      </c>
      <c r="X71" s="9">
        <v>5.9999999999999995E-4</v>
      </c>
      <c r="Y71" s="9">
        <v>3.9999999999999996E-4</v>
      </c>
      <c r="Z71" s="9">
        <v>0.12959333333333334</v>
      </c>
      <c r="AA71" s="9">
        <v>2.1772266666666669</v>
      </c>
      <c r="AC71" s="25"/>
      <c r="AH71" s="9">
        <v>252</v>
      </c>
      <c r="AI71" s="9" t="s">
        <v>156</v>
      </c>
      <c r="AJ71" s="9">
        <v>0.10855333333333334</v>
      </c>
      <c r="AK71" s="9">
        <v>0.26247999999999999</v>
      </c>
      <c r="AL71" s="9">
        <v>0.63412666666666662</v>
      </c>
      <c r="AM71" s="9">
        <v>1.5306133333333334</v>
      </c>
      <c r="AN71" s="9">
        <v>1.3118666666666667</v>
      </c>
      <c r="AO71" s="9">
        <v>0.94721333333333324</v>
      </c>
      <c r="AP71" s="9">
        <v>1.2919866666666666</v>
      </c>
      <c r="AQ71" s="9">
        <v>1.68306</v>
      </c>
      <c r="AR71" s="25"/>
      <c r="AS71" s="25"/>
      <c r="AX71" s="9">
        <v>345</v>
      </c>
      <c r="AY71" s="9" t="s">
        <v>289</v>
      </c>
      <c r="AZ71" s="9">
        <v>1.1433333333333332E-2</v>
      </c>
      <c r="BA71" s="9">
        <v>2.9026666666666666E-2</v>
      </c>
      <c r="BB71" s="9">
        <v>5.9233333333333332E-2</v>
      </c>
      <c r="BC71" s="9">
        <v>0.10601333333333333</v>
      </c>
      <c r="BD71" s="9">
        <v>0.18828</v>
      </c>
      <c r="BE71" s="9">
        <v>0.33564666666666665</v>
      </c>
      <c r="BF71" s="9">
        <v>0.59190666666666669</v>
      </c>
      <c r="BG71" s="9">
        <v>1.0396466666666666</v>
      </c>
      <c r="BN71" s="9">
        <v>303</v>
      </c>
      <c r="BO71" s="9" t="s">
        <v>187</v>
      </c>
      <c r="BP71" s="9">
        <v>0</v>
      </c>
      <c r="BQ71" s="9">
        <v>0</v>
      </c>
      <c r="BR71" s="9">
        <v>0</v>
      </c>
      <c r="BS71" s="9">
        <v>0</v>
      </c>
      <c r="BT71" s="9">
        <v>0</v>
      </c>
      <c r="BU71" s="9">
        <v>0</v>
      </c>
      <c r="BV71" s="9">
        <v>0</v>
      </c>
      <c r="BW71" s="9">
        <v>9.758E-2</v>
      </c>
      <c r="BX71" s="25"/>
      <c r="BY71" s="25"/>
      <c r="CT71" s="9">
        <v>64</v>
      </c>
      <c r="CU71" s="9" t="s">
        <v>143</v>
      </c>
      <c r="CV71" s="9">
        <v>0</v>
      </c>
      <c r="CW71" s="9">
        <v>0</v>
      </c>
      <c r="CX71" s="9">
        <v>1.2866666666666666E-3</v>
      </c>
      <c r="CY71" s="9">
        <v>1.3599999999999999E-3</v>
      </c>
      <c r="CZ71" s="9">
        <v>1.3599999999999999E-3</v>
      </c>
      <c r="DA71" s="9">
        <v>1.3599999999999999E-3</v>
      </c>
      <c r="DB71" s="9">
        <v>1.3599999999999999E-3</v>
      </c>
      <c r="DC71" s="9">
        <v>3.2666666666666667E-4</v>
      </c>
      <c r="DE71" s="25"/>
      <c r="DI71" s="26"/>
      <c r="DJ71" s="26"/>
      <c r="DK71" s="31"/>
      <c r="DL71" s="31"/>
      <c r="DM71" s="31"/>
      <c r="DN71" s="31"/>
      <c r="DO71" s="31"/>
      <c r="DP71" s="25"/>
      <c r="DT71" s="25"/>
      <c r="FH71" s="34"/>
      <c r="FL71" s="25"/>
      <c r="FM71" s="25"/>
      <c r="FN71" s="25"/>
      <c r="FO71" s="25"/>
      <c r="FP71" s="25"/>
      <c r="FQ71" s="25"/>
      <c r="GX71" s="26"/>
      <c r="GY71" s="26"/>
      <c r="GZ71" s="31"/>
      <c r="HA71" s="31"/>
      <c r="HB71" s="31"/>
      <c r="HC71" s="31"/>
      <c r="HD71" s="25"/>
      <c r="HH71" s="25"/>
      <c r="HU71" s="25"/>
      <c r="IR71" s="25"/>
    </row>
    <row r="72" spans="12:256" x14ac:dyDescent="0.45">
      <c r="R72" s="9">
        <v>158</v>
      </c>
      <c r="S72" s="9" t="s">
        <v>118</v>
      </c>
      <c r="T72" s="9">
        <v>1.3933333333333332E-3</v>
      </c>
      <c r="U72" s="9">
        <v>1.7266666666666667E-3</v>
      </c>
      <c r="V72" s="9">
        <v>1.74E-3</v>
      </c>
      <c r="W72" s="9">
        <v>1.6133333333333334E-3</v>
      </c>
      <c r="X72" s="9">
        <v>4.6330599999999995</v>
      </c>
      <c r="Y72" s="9">
        <v>4.5264333333333333</v>
      </c>
      <c r="Z72" s="9">
        <v>8.4534933333333324</v>
      </c>
      <c r="AA72" s="9">
        <v>17.325533333333333</v>
      </c>
      <c r="AB72" s="25"/>
      <c r="AC72" s="25"/>
      <c r="AH72" s="9">
        <v>253</v>
      </c>
      <c r="AI72" s="9" t="s">
        <v>152</v>
      </c>
      <c r="AJ72" s="9">
        <v>0.10855333333333334</v>
      </c>
      <c r="AK72" s="9">
        <v>0.26247999999999999</v>
      </c>
      <c r="AL72" s="9">
        <v>0.63412666666666662</v>
      </c>
      <c r="AM72" s="9">
        <v>1.5306133333333334</v>
      </c>
      <c r="AN72" s="9">
        <v>3.4880333333333335</v>
      </c>
      <c r="AO72" s="9">
        <v>7.9695266666666669</v>
      </c>
      <c r="AP72" s="9">
        <v>8.5327999999999999</v>
      </c>
      <c r="AQ72" s="9">
        <v>8.9904333333333337</v>
      </c>
      <c r="AX72" s="9">
        <v>346</v>
      </c>
      <c r="AY72" s="9" t="s">
        <v>290</v>
      </c>
      <c r="AZ72" s="9">
        <v>0</v>
      </c>
      <c r="BA72" s="9">
        <v>0</v>
      </c>
      <c r="BB72" s="9">
        <v>8.326666666666668E-3</v>
      </c>
      <c r="BC72" s="9">
        <v>8.6573333333333335E-2</v>
      </c>
      <c r="BD72" s="9">
        <v>0.27374666666666664</v>
      </c>
      <c r="BE72" s="9">
        <v>0.66044000000000003</v>
      </c>
      <c r="BF72" s="9">
        <v>1.3289733333333333</v>
      </c>
      <c r="BG72" s="9">
        <v>2.4625333333333335</v>
      </c>
      <c r="BN72" s="9">
        <v>304</v>
      </c>
      <c r="BO72" s="9" t="s">
        <v>190</v>
      </c>
      <c r="BP72" s="9">
        <v>0</v>
      </c>
      <c r="BQ72" s="9">
        <v>0</v>
      </c>
      <c r="BR72" s="9">
        <v>0</v>
      </c>
      <c r="BS72" s="9">
        <v>0</v>
      </c>
      <c r="BT72" s="9">
        <v>0</v>
      </c>
      <c r="BU72" s="9">
        <v>0</v>
      </c>
      <c r="BV72" s="9">
        <v>0</v>
      </c>
      <c r="BW72" s="9">
        <v>1.3881599999999998</v>
      </c>
      <c r="CT72" s="9">
        <v>66</v>
      </c>
      <c r="CU72" s="9" t="s">
        <v>77</v>
      </c>
      <c r="CV72" s="9">
        <v>3.2266666666666667E-3</v>
      </c>
      <c r="CW72" s="9">
        <v>1.04E-2</v>
      </c>
      <c r="CX72" s="9">
        <v>2.4826666666666667E-2</v>
      </c>
      <c r="CY72" s="9">
        <v>5.3846666666666668E-2</v>
      </c>
      <c r="CZ72" s="9">
        <v>0.10411333333333334</v>
      </c>
      <c r="DA72" s="9">
        <v>0.1022</v>
      </c>
      <c r="DB72" s="9">
        <v>0.1031</v>
      </c>
      <c r="DC72" s="9">
        <v>0.10970666666666666</v>
      </c>
      <c r="DE72" s="25"/>
      <c r="DI72" s="26"/>
      <c r="DJ72" s="26"/>
      <c r="DK72" s="31"/>
      <c r="DL72" s="31"/>
      <c r="DM72" s="31"/>
      <c r="DN72" s="31"/>
      <c r="DO72" s="31"/>
      <c r="DP72" s="25"/>
      <c r="DT72" s="25"/>
      <c r="EZ72" s="34"/>
      <c r="FA72" s="34"/>
      <c r="FB72" s="34"/>
      <c r="FC72" s="34"/>
      <c r="FD72" s="34"/>
      <c r="FE72" s="34"/>
      <c r="FF72" s="34"/>
      <c r="FG72" s="34"/>
      <c r="FH72" s="34"/>
      <c r="FQ72" s="25"/>
      <c r="GX72" s="26"/>
      <c r="GY72" s="26"/>
      <c r="GZ72" s="31"/>
      <c r="HA72" s="31"/>
      <c r="HB72" s="31"/>
      <c r="HC72" s="31"/>
      <c r="HD72" s="25"/>
      <c r="HH72" s="25"/>
      <c r="HU72" s="25"/>
      <c r="IR72" s="25"/>
    </row>
    <row r="73" spans="12:256" x14ac:dyDescent="0.45">
      <c r="R73" s="9">
        <v>166</v>
      </c>
      <c r="S73" s="9" t="s">
        <v>171</v>
      </c>
      <c r="T73" s="9">
        <v>10.477266666666667</v>
      </c>
      <c r="U73" s="9">
        <v>13.676906666666667</v>
      </c>
      <c r="V73" s="9">
        <v>0</v>
      </c>
      <c r="W73" s="9">
        <v>0</v>
      </c>
      <c r="X73" s="9">
        <v>0</v>
      </c>
      <c r="Y73" s="9">
        <v>0</v>
      </c>
      <c r="Z73" s="9">
        <v>0.10565333333333334</v>
      </c>
      <c r="AA73" s="9">
        <v>12.5312</v>
      </c>
      <c r="AC73" s="25"/>
      <c r="AH73" s="9">
        <v>254</v>
      </c>
      <c r="AI73" s="9" t="s">
        <v>248</v>
      </c>
      <c r="AJ73" s="9">
        <v>3.0103200000000001</v>
      </c>
      <c r="AK73" s="9">
        <v>2.9670066666666668</v>
      </c>
      <c r="AL73" s="9">
        <v>2.8615599999999999</v>
      </c>
      <c r="AM73" s="9">
        <v>2.4555266666666666</v>
      </c>
      <c r="AN73" s="9">
        <v>1.8582599999999998</v>
      </c>
      <c r="AO73" s="9">
        <v>1.0984466666666666</v>
      </c>
      <c r="AP73" s="9">
        <v>1.1028199999999999</v>
      </c>
      <c r="AQ73" s="9">
        <v>0.57963999999999993</v>
      </c>
      <c r="AX73" s="9">
        <v>347</v>
      </c>
      <c r="AY73" s="9" t="s">
        <v>291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0.24308000000000002</v>
      </c>
      <c r="BG73" s="9">
        <v>1.6611733333333332</v>
      </c>
      <c r="BN73" s="9">
        <v>307</v>
      </c>
      <c r="BO73" s="9" t="s">
        <v>111</v>
      </c>
      <c r="BP73" s="9">
        <v>0.76497333333333328</v>
      </c>
      <c r="BQ73" s="9">
        <v>0.38894666666666666</v>
      </c>
      <c r="BR73" s="9">
        <v>0.10958666666666667</v>
      </c>
      <c r="BS73" s="9">
        <v>1.4221533333333334</v>
      </c>
      <c r="BT73" s="9">
        <v>4.4644533333333332</v>
      </c>
      <c r="BU73" s="9">
        <v>7.2205266666666663</v>
      </c>
      <c r="BV73" s="9">
        <v>7.4217266666666664</v>
      </c>
      <c r="BW73" s="9">
        <v>3.7572133333333331</v>
      </c>
      <c r="CT73" s="9">
        <v>74</v>
      </c>
      <c r="CU73" s="9" t="s">
        <v>87</v>
      </c>
      <c r="CV73" s="9">
        <v>2.3999999999999998E-4</v>
      </c>
      <c r="CW73" s="9">
        <v>3.9466666666666669E-3</v>
      </c>
      <c r="CX73" s="9">
        <v>1.1473333333333334E-2</v>
      </c>
      <c r="CY73" s="9">
        <v>2.6566666666666666E-2</v>
      </c>
      <c r="CZ73" s="9">
        <v>5.6533333333333338E-2</v>
      </c>
      <c r="DA73" s="9">
        <v>7.7733333333333335E-2</v>
      </c>
      <c r="DB73" s="9">
        <v>8.2786666666666661E-2</v>
      </c>
      <c r="DC73" s="9">
        <v>9.8720000000000002E-2</v>
      </c>
      <c r="DE73" s="25"/>
      <c r="DI73" s="26"/>
      <c r="DJ73" s="26"/>
      <c r="DK73" s="31"/>
      <c r="DL73" s="31"/>
      <c r="DM73" s="31"/>
      <c r="DN73" s="31"/>
      <c r="DO73" s="31"/>
      <c r="DP73" s="25"/>
      <c r="DT73" s="25"/>
      <c r="FL73" s="25"/>
      <c r="FM73" s="25"/>
      <c r="FN73" s="25"/>
      <c r="FO73" s="25"/>
      <c r="FP73" s="25"/>
      <c r="FQ73" s="25"/>
      <c r="GX73" s="26"/>
      <c r="GY73" s="26"/>
      <c r="GZ73" s="31"/>
      <c r="HA73" s="31"/>
      <c r="HB73" s="31"/>
      <c r="HC73" s="31"/>
      <c r="HD73" s="25"/>
      <c r="HH73" s="25"/>
      <c r="HU73" s="25"/>
      <c r="IR73" s="25"/>
    </row>
    <row r="74" spans="12:256" x14ac:dyDescent="0.45">
      <c r="R74" s="9">
        <v>167</v>
      </c>
      <c r="S74" s="9" t="s">
        <v>174</v>
      </c>
      <c r="T74" s="9">
        <v>0</v>
      </c>
      <c r="U74" s="9">
        <v>0</v>
      </c>
      <c r="V74" s="9">
        <v>0</v>
      </c>
      <c r="W74" s="9">
        <v>0</v>
      </c>
      <c r="X74" s="9">
        <v>0</v>
      </c>
      <c r="Y74" s="9">
        <v>9.8080000000000001E-2</v>
      </c>
      <c r="Z74" s="9">
        <v>0.15902000000000002</v>
      </c>
      <c r="AA74" s="9">
        <v>11.482906666666667</v>
      </c>
      <c r="AC74" s="25"/>
      <c r="AH74" s="9">
        <v>256</v>
      </c>
      <c r="AI74" s="9" t="s">
        <v>251</v>
      </c>
      <c r="AJ74" s="9">
        <v>0</v>
      </c>
      <c r="AK74" s="9">
        <v>0</v>
      </c>
      <c r="AL74" s="9">
        <v>0</v>
      </c>
      <c r="AM74" s="9">
        <v>2.4711533333333335</v>
      </c>
      <c r="AN74" s="9">
        <v>3.6484999999999999</v>
      </c>
      <c r="AO74" s="9">
        <v>6.3659533333333336</v>
      </c>
      <c r="AP74" s="9">
        <v>2.0762866666666664</v>
      </c>
      <c r="AQ74" s="9">
        <v>4.9838066666666672</v>
      </c>
      <c r="AX74" s="9">
        <v>348</v>
      </c>
      <c r="AY74" s="9" t="s">
        <v>292</v>
      </c>
      <c r="AZ74" s="9">
        <v>1.3460000000000001E-2</v>
      </c>
      <c r="BA74" s="9">
        <v>2.4760000000000001E-2</v>
      </c>
      <c r="BB74" s="9">
        <v>6.3193333333333324E-2</v>
      </c>
      <c r="BC74" s="9">
        <v>0.10342</v>
      </c>
      <c r="BD74" s="9">
        <v>0.13485333333333335</v>
      </c>
      <c r="BE74" s="9">
        <v>0.13905333333333333</v>
      </c>
      <c r="BF74" s="9">
        <v>0.11424666666666666</v>
      </c>
      <c r="BG74" s="9">
        <v>0.13735999999999998</v>
      </c>
      <c r="BN74" s="9">
        <v>308</v>
      </c>
      <c r="BO74" s="9" t="s">
        <v>119</v>
      </c>
      <c r="BP74" s="9">
        <v>1.81264</v>
      </c>
      <c r="BQ74" s="9">
        <v>0.92120666666666673</v>
      </c>
      <c r="BR74" s="9">
        <v>0</v>
      </c>
      <c r="BS74" s="9">
        <v>0</v>
      </c>
      <c r="BT74" s="9">
        <v>0</v>
      </c>
      <c r="BU74" s="9">
        <v>3.7325933333333334</v>
      </c>
      <c r="BV74" s="9">
        <v>16.794113333333335</v>
      </c>
      <c r="BW74" s="9">
        <v>36.721779999999995</v>
      </c>
      <c r="CT74" s="9">
        <v>78</v>
      </c>
      <c r="CU74" s="9" t="s">
        <v>185</v>
      </c>
      <c r="CV74" s="9">
        <v>6.8666666666666659E-4</v>
      </c>
      <c r="CW74" s="9">
        <v>2.0599999999999998E-3</v>
      </c>
      <c r="CX74" s="9">
        <v>4.8266666666666666E-3</v>
      </c>
      <c r="CY74" s="9">
        <v>9.7066666666666673E-3</v>
      </c>
      <c r="CZ74" s="9">
        <v>1.9519999999999999E-2</v>
      </c>
      <c r="DA74" s="9">
        <v>1.7466666666666669E-2</v>
      </c>
      <c r="DB74" s="9">
        <v>1.2066666666666667E-2</v>
      </c>
      <c r="DC74" s="9">
        <v>8.8000000000000003E-4</v>
      </c>
      <c r="DE74" s="25"/>
      <c r="DI74" s="26"/>
      <c r="DJ74" s="26"/>
      <c r="DK74" s="31"/>
      <c r="DL74" s="31"/>
      <c r="DM74" s="31"/>
      <c r="DN74" s="31"/>
      <c r="DO74" s="31"/>
      <c r="DP74" s="25"/>
      <c r="DT74" s="25"/>
      <c r="FL74" s="25"/>
      <c r="FM74" s="25"/>
      <c r="FN74" s="25"/>
      <c r="FO74" s="25"/>
      <c r="FP74" s="25"/>
      <c r="FQ74" s="25"/>
      <c r="GX74" s="26"/>
      <c r="GY74" s="26"/>
      <c r="GZ74" s="31"/>
      <c r="HA74" s="31"/>
      <c r="HB74" s="31"/>
      <c r="HC74" s="31"/>
      <c r="HD74" s="25"/>
      <c r="HH74" s="25"/>
      <c r="HT74" s="25"/>
      <c r="HU74" s="25"/>
      <c r="IR74" s="25"/>
    </row>
    <row r="75" spans="12:256" x14ac:dyDescent="0.45">
      <c r="R75" s="9">
        <v>170</v>
      </c>
      <c r="S75" s="9" t="s">
        <v>168</v>
      </c>
      <c r="T75" s="9">
        <v>7.59396</v>
      </c>
      <c r="U75" s="9">
        <v>6.1769933333333329</v>
      </c>
      <c r="V75" s="9">
        <v>2.9014866666666665</v>
      </c>
      <c r="W75" s="9">
        <v>0.83385999999999993</v>
      </c>
      <c r="X75" s="9">
        <v>3.9041333333333332</v>
      </c>
      <c r="Y75" s="9">
        <v>3.0703999999999998</v>
      </c>
      <c r="Z75" s="9">
        <v>1.4888266666666667</v>
      </c>
      <c r="AA75" s="9">
        <v>5.6998533333333334</v>
      </c>
      <c r="AB75" s="25"/>
      <c r="AC75" s="25"/>
      <c r="AH75" s="9">
        <v>263</v>
      </c>
      <c r="AI75" s="9" t="s">
        <v>116</v>
      </c>
      <c r="AJ75" s="9">
        <v>2.6180000000000002E-2</v>
      </c>
      <c r="AK75" s="9">
        <v>2.6180000000000002E-2</v>
      </c>
      <c r="AL75" s="9">
        <v>3.1413333333333335E-2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X75" s="9">
        <v>349</v>
      </c>
      <c r="AY75" s="9" t="s">
        <v>293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3.0826666666666665E-2</v>
      </c>
      <c r="BN75" s="9">
        <v>309</v>
      </c>
      <c r="BO75" s="9" t="s">
        <v>113</v>
      </c>
      <c r="BP75" s="9">
        <v>0</v>
      </c>
      <c r="BQ75" s="9">
        <v>0</v>
      </c>
      <c r="BR75" s="9">
        <v>0</v>
      </c>
      <c r="BS75" s="9">
        <v>0</v>
      </c>
      <c r="BT75" s="9">
        <v>0</v>
      </c>
      <c r="BU75" s="9">
        <v>0</v>
      </c>
      <c r="BV75" s="9">
        <v>0.98616000000000004</v>
      </c>
      <c r="BW75" s="9">
        <v>4.9905933333333339</v>
      </c>
      <c r="CT75" s="9">
        <v>82</v>
      </c>
      <c r="CU75" s="9" t="s">
        <v>195</v>
      </c>
      <c r="CV75" s="9">
        <v>0</v>
      </c>
      <c r="CW75" s="9">
        <v>0</v>
      </c>
      <c r="CX75" s="9">
        <v>1.5999999999999999E-3</v>
      </c>
      <c r="CY75" s="9">
        <v>3.3400000000000001E-3</v>
      </c>
      <c r="CZ75" s="9">
        <v>6.7600000000000004E-3</v>
      </c>
      <c r="DA75" s="9">
        <v>9.6666666666666672E-3</v>
      </c>
      <c r="DB75" s="9">
        <v>9.300000000000001E-3</v>
      </c>
      <c r="DC75" s="9">
        <v>7.6799999999999993E-3</v>
      </c>
      <c r="DE75" s="25"/>
      <c r="DI75" s="26"/>
      <c r="DJ75" s="26"/>
      <c r="DK75" s="31"/>
      <c r="DL75" s="31"/>
      <c r="DM75" s="31"/>
      <c r="DN75" s="31"/>
      <c r="DO75" s="31"/>
      <c r="DP75" s="25"/>
      <c r="DT75" s="25"/>
      <c r="GX75" s="26"/>
      <c r="GY75" s="26"/>
      <c r="GZ75" s="31"/>
      <c r="HA75" s="31"/>
      <c r="HB75" s="31"/>
      <c r="HC75" s="31"/>
      <c r="HD75" s="25"/>
      <c r="HH75" s="25"/>
      <c r="HT75" s="25"/>
      <c r="HU75" s="25"/>
      <c r="IN75" s="25"/>
      <c r="IO75" s="25"/>
      <c r="IP75" s="25"/>
      <c r="IQ75" s="25"/>
      <c r="IR75" s="25"/>
    </row>
    <row r="76" spans="12:256" x14ac:dyDescent="0.45">
      <c r="R76" s="9">
        <v>175</v>
      </c>
      <c r="S76" s="9" t="s">
        <v>163</v>
      </c>
      <c r="T76" s="9">
        <v>0</v>
      </c>
      <c r="U76" s="9">
        <v>0</v>
      </c>
      <c r="V76" s="9">
        <v>8.8633333333333328E-2</v>
      </c>
      <c r="W76" s="9">
        <v>0.47030666666666671</v>
      </c>
      <c r="X76" s="9">
        <v>1E-3</v>
      </c>
      <c r="Y76" s="9">
        <v>0.76510666666666671</v>
      </c>
      <c r="Z76" s="9">
        <v>0.28395999999999999</v>
      </c>
      <c r="AA76" s="9">
        <v>2.2176066666666667</v>
      </c>
      <c r="AH76" s="9">
        <v>264</v>
      </c>
      <c r="AI76" s="9" t="s">
        <v>115</v>
      </c>
      <c r="AJ76" s="9">
        <v>0.73745333333333329</v>
      </c>
      <c r="AK76" s="9">
        <v>0.73745333333333329</v>
      </c>
      <c r="AL76" s="9">
        <v>0.9076333333333334</v>
      </c>
      <c r="AM76" s="9">
        <v>0</v>
      </c>
      <c r="AN76" s="9">
        <v>0</v>
      </c>
      <c r="AO76" s="9">
        <v>0</v>
      </c>
      <c r="AP76" s="9">
        <v>0</v>
      </c>
      <c r="AQ76" s="9">
        <v>0</v>
      </c>
      <c r="AX76" s="9">
        <v>365</v>
      </c>
      <c r="AY76" s="9" t="s">
        <v>104</v>
      </c>
      <c r="AZ76" s="9">
        <v>5.8133333333333335E-3</v>
      </c>
      <c r="BA76" s="9">
        <v>1.0986666666666667E-2</v>
      </c>
      <c r="BB76" s="9">
        <v>3.3453333333333335E-2</v>
      </c>
      <c r="BC76" s="9">
        <v>4.4006666666666666E-2</v>
      </c>
      <c r="BD76" s="9">
        <v>0.10068000000000001</v>
      </c>
      <c r="BE76" s="9">
        <v>9.6726666666666669E-2</v>
      </c>
      <c r="BF76" s="9">
        <v>0.14840666666666666</v>
      </c>
      <c r="BG76" s="9">
        <v>0.29796666666666666</v>
      </c>
      <c r="BN76" s="9">
        <v>311</v>
      </c>
      <c r="BO76" s="9" t="s">
        <v>120</v>
      </c>
      <c r="BP76" s="9">
        <v>0</v>
      </c>
      <c r="BQ76" s="9">
        <v>0</v>
      </c>
      <c r="BR76" s="9">
        <v>0</v>
      </c>
      <c r="BS76" s="9">
        <v>0</v>
      </c>
      <c r="BT76" s="9">
        <v>0</v>
      </c>
      <c r="BU76" s="9">
        <v>0</v>
      </c>
      <c r="BV76" s="9">
        <v>0.4477666666666667</v>
      </c>
      <c r="BW76" s="9">
        <v>1.7679066666666665</v>
      </c>
      <c r="CT76" s="9">
        <v>93</v>
      </c>
      <c r="CU76" s="9" t="s">
        <v>209</v>
      </c>
      <c r="CV76" s="9">
        <v>0</v>
      </c>
      <c r="CW76" s="9">
        <v>0</v>
      </c>
      <c r="CX76" s="9">
        <v>0</v>
      </c>
      <c r="CY76" s="9">
        <v>0</v>
      </c>
      <c r="CZ76" s="9">
        <v>1.0666666666666667E-4</v>
      </c>
      <c r="DA76" s="9">
        <v>0</v>
      </c>
      <c r="DB76" s="9">
        <v>0</v>
      </c>
      <c r="DC76" s="9">
        <v>0</v>
      </c>
      <c r="DE76" s="25"/>
      <c r="DI76" s="26"/>
      <c r="DJ76" s="26"/>
      <c r="DK76" s="31"/>
      <c r="DL76" s="31"/>
      <c r="DM76" s="31"/>
      <c r="DN76" s="31"/>
      <c r="DO76" s="31"/>
      <c r="DP76" s="25"/>
      <c r="DT76" s="25"/>
      <c r="GX76" s="26"/>
      <c r="GY76" s="26"/>
      <c r="GZ76" s="31"/>
      <c r="HA76" s="31"/>
      <c r="HB76" s="31"/>
      <c r="HC76" s="31"/>
      <c r="HD76" s="25"/>
      <c r="HH76" s="25"/>
    </row>
    <row r="77" spans="12:256" x14ac:dyDescent="0.45">
      <c r="R77" s="9">
        <v>179</v>
      </c>
      <c r="S77" s="9" t="s">
        <v>154</v>
      </c>
      <c r="T77" s="9">
        <v>0</v>
      </c>
      <c r="U77" s="9">
        <v>0</v>
      </c>
      <c r="V77" s="9">
        <v>0</v>
      </c>
      <c r="W77" s="9">
        <v>0</v>
      </c>
      <c r="X77" s="9">
        <v>0</v>
      </c>
      <c r="Y77" s="9">
        <v>0</v>
      </c>
      <c r="Z77" s="9">
        <v>11.435593333333333</v>
      </c>
      <c r="AA77" s="9">
        <v>6.7642999999999995</v>
      </c>
      <c r="AH77" s="9">
        <v>363</v>
      </c>
      <c r="AI77" s="9" t="s">
        <v>95</v>
      </c>
      <c r="AJ77" s="9">
        <v>8.7773333333333342E-2</v>
      </c>
      <c r="AK77" s="9">
        <v>0.32480666666666663</v>
      </c>
      <c r="AL77" s="9">
        <v>0.10378</v>
      </c>
      <c r="AM77" s="9">
        <v>8.995333333333333E-2</v>
      </c>
      <c r="AN77" s="9">
        <v>0.58226666666666671</v>
      </c>
      <c r="AO77" s="9">
        <v>0.50616666666666665</v>
      </c>
      <c r="AP77" s="9">
        <v>0.99704666666666664</v>
      </c>
      <c r="AQ77" s="9">
        <v>0.98860666666666663</v>
      </c>
      <c r="AX77" s="9">
        <v>387</v>
      </c>
      <c r="AY77" s="9" t="s">
        <v>294</v>
      </c>
      <c r="AZ77" s="9">
        <v>4.2000000000000002E-4</v>
      </c>
      <c r="BA77" s="9">
        <v>9.4673333333333332E-2</v>
      </c>
      <c r="BB77" s="9">
        <v>1.3171733333333333</v>
      </c>
      <c r="BC77" s="9">
        <v>1.5201933333333333</v>
      </c>
      <c r="BD77" s="9">
        <v>1.5561333333333331</v>
      </c>
      <c r="BE77" s="9">
        <v>2.3429133333333336</v>
      </c>
      <c r="BF77" s="9">
        <v>2.1877333333333335</v>
      </c>
      <c r="BG77" s="9">
        <v>2.6224466666666668</v>
      </c>
      <c r="BN77" s="9">
        <v>313</v>
      </c>
      <c r="BO77" s="9" t="s">
        <v>19</v>
      </c>
      <c r="BP77" s="9">
        <v>36.879746666666669</v>
      </c>
      <c r="BQ77" s="9">
        <v>40.96568666666667</v>
      </c>
      <c r="BR77" s="9">
        <v>40.298606666666664</v>
      </c>
      <c r="BS77" s="9">
        <v>35.976059999999997</v>
      </c>
      <c r="BT77" s="9">
        <v>31.512826666666665</v>
      </c>
      <c r="BU77" s="9">
        <v>25.747233333333334</v>
      </c>
      <c r="BV77" s="9">
        <v>17.857046666666665</v>
      </c>
      <c r="BW77" s="9">
        <v>12.709166666666667</v>
      </c>
      <c r="CT77" s="9">
        <v>100</v>
      </c>
      <c r="CU77" s="9" t="s">
        <v>97</v>
      </c>
      <c r="CV77" s="9">
        <v>4.3400000000000001E-3</v>
      </c>
      <c r="CW77" s="9">
        <v>1.9613333333333333E-2</v>
      </c>
      <c r="CX77" s="9">
        <v>5.0340000000000003E-2</v>
      </c>
      <c r="CY77" s="9">
        <v>0.11190666666666668</v>
      </c>
      <c r="CZ77" s="9">
        <v>0.11104666666666667</v>
      </c>
      <c r="DA77" s="9">
        <v>9.5766666666666667E-2</v>
      </c>
      <c r="DB77" s="9">
        <v>6.5040000000000001E-2</v>
      </c>
      <c r="DC77" s="9">
        <v>5.3933333333333333E-3</v>
      </c>
      <c r="DE77" s="25"/>
      <c r="DI77" s="26"/>
      <c r="DJ77" s="26"/>
      <c r="DK77" s="31"/>
      <c r="DL77" s="31"/>
      <c r="DM77" s="31"/>
      <c r="DN77" s="31"/>
      <c r="DO77" s="31"/>
      <c r="DP77" s="25"/>
      <c r="DT77" s="25"/>
      <c r="GX77" s="26"/>
      <c r="GY77" s="26"/>
      <c r="GZ77" s="31"/>
      <c r="HA77" s="31"/>
      <c r="HB77" s="31"/>
      <c r="HC77" s="31"/>
      <c r="HD77" s="25"/>
      <c r="HH77" s="25"/>
    </row>
    <row r="78" spans="12:256" x14ac:dyDescent="0.45">
      <c r="R78" s="9">
        <v>259</v>
      </c>
      <c r="S78" s="9" t="s">
        <v>182</v>
      </c>
      <c r="T78" s="9">
        <v>7.0945066666666659</v>
      </c>
      <c r="U78" s="9">
        <v>11.733973333333333</v>
      </c>
      <c r="V78" s="9">
        <v>0</v>
      </c>
      <c r="W78" s="9">
        <v>0</v>
      </c>
      <c r="X78" s="9">
        <v>0</v>
      </c>
      <c r="Y78" s="9">
        <v>0</v>
      </c>
      <c r="Z78" s="9">
        <v>0</v>
      </c>
      <c r="AA78" s="9">
        <v>0</v>
      </c>
      <c r="AH78" s="9">
        <v>366</v>
      </c>
      <c r="AI78" s="9" t="s">
        <v>86</v>
      </c>
      <c r="AJ78" s="9">
        <v>1.06342</v>
      </c>
      <c r="AK78" s="9">
        <v>9.3726666666666666E-2</v>
      </c>
      <c r="AL78" s="9">
        <v>1.1402399999999999</v>
      </c>
      <c r="AM78" s="9">
        <v>2.6323466666666664</v>
      </c>
      <c r="AN78" s="9">
        <v>0.91375999999999991</v>
      </c>
      <c r="AO78" s="9">
        <v>3.1973599999999998</v>
      </c>
      <c r="AP78" s="9">
        <v>4.1640466666666667</v>
      </c>
      <c r="AQ78" s="9">
        <v>5.9775666666666663</v>
      </c>
      <c r="AX78" s="9">
        <v>388</v>
      </c>
      <c r="AY78" s="9" t="s">
        <v>20</v>
      </c>
      <c r="AZ78" s="9">
        <v>2.7422200000000001</v>
      </c>
      <c r="BA78" s="9">
        <v>2.4988666666666663</v>
      </c>
      <c r="BB78" s="9">
        <v>2.8786666666666665E-2</v>
      </c>
      <c r="BC78" s="9">
        <v>9.2719999999999997E-2</v>
      </c>
      <c r="BD78" s="9">
        <v>2.3593333333333334E-2</v>
      </c>
      <c r="BE78" s="9">
        <v>9.536E-2</v>
      </c>
      <c r="BF78" s="9">
        <v>8.8639999999999997E-2</v>
      </c>
      <c r="BG78" s="9">
        <v>10.840960000000001</v>
      </c>
      <c r="BN78" s="9">
        <v>314</v>
      </c>
      <c r="BO78" s="9" t="s">
        <v>35</v>
      </c>
      <c r="BP78" s="9">
        <v>85.75663333333334</v>
      </c>
      <c r="BQ78" s="9">
        <v>95.410453333333322</v>
      </c>
      <c r="BR78" s="9">
        <v>94.526553333333339</v>
      </c>
      <c r="BS78" s="9">
        <v>89.801733333333331</v>
      </c>
      <c r="BT78" s="9">
        <v>91.553779999999989</v>
      </c>
      <c r="BU78" s="9">
        <v>90.00958</v>
      </c>
      <c r="BV78" s="9">
        <v>72.022926666666663</v>
      </c>
      <c r="BW78" s="9">
        <v>40.793886666666666</v>
      </c>
      <c r="CT78" s="9">
        <v>101</v>
      </c>
      <c r="CU78" s="9" t="s">
        <v>106</v>
      </c>
      <c r="CV78" s="9">
        <v>0</v>
      </c>
      <c r="CW78" s="9">
        <v>0</v>
      </c>
      <c r="CX78" s="9">
        <v>1.09E-2</v>
      </c>
      <c r="CY78" s="9">
        <v>3.2813333333333333E-2</v>
      </c>
      <c r="CZ78" s="9">
        <v>6.9639999999999994E-2</v>
      </c>
      <c r="DA78" s="9">
        <v>7.6246666666666657E-2</v>
      </c>
      <c r="DB78" s="9">
        <v>0.12118</v>
      </c>
      <c r="DC78" s="9">
        <v>0.23494000000000001</v>
      </c>
      <c r="DE78" s="25"/>
      <c r="DI78" s="26"/>
      <c r="DJ78" s="26"/>
      <c r="DK78" s="31"/>
      <c r="DL78" s="31"/>
      <c r="DM78" s="31"/>
      <c r="DN78" s="31"/>
      <c r="DO78" s="31"/>
      <c r="DP78" s="25"/>
      <c r="DT78" s="25"/>
      <c r="GX78" s="26"/>
      <c r="GY78" s="26"/>
      <c r="GZ78" s="31"/>
      <c r="HA78" s="31"/>
      <c r="HB78" s="31"/>
      <c r="HC78" s="31"/>
      <c r="HD78" s="25"/>
      <c r="HH78" s="25"/>
    </row>
    <row r="79" spans="12:256" x14ac:dyDescent="0.45">
      <c r="R79" s="9">
        <v>270</v>
      </c>
      <c r="S79" s="9" t="s">
        <v>260</v>
      </c>
      <c r="T79" s="9">
        <v>0</v>
      </c>
      <c r="U79" s="9">
        <v>0</v>
      </c>
      <c r="V79" s="9">
        <v>0</v>
      </c>
      <c r="W79" s="9">
        <v>0</v>
      </c>
      <c r="X79" s="9">
        <v>0</v>
      </c>
      <c r="Y79" s="9">
        <v>0</v>
      </c>
      <c r="Z79" s="9">
        <v>0</v>
      </c>
      <c r="AA79" s="9">
        <v>1.2475733333333332</v>
      </c>
      <c r="AH79" s="9">
        <v>374</v>
      </c>
      <c r="AI79" s="9" t="s">
        <v>295</v>
      </c>
      <c r="AJ79" s="9">
        <v>0</v>
      </c>
      <c r="AK79" s="9">
        <v>0</v>
      </c>
      <c r="AL79" s="9">
        <v>0</v>
      </c>
      <c r="AM79" s="9">
        <v>0</v>
      </c>
      <c r="AN79" s="9">
        <v>3.6797533333333332</v>
      </c>
      <c r="AO79" s="9">
        <v>2.2497533333333335</v>
      </c>
      <c r="AP79" s="9">
        <v>0</v>
      </c>
      <c r="AQ79" s="9">
        <v>0</v>
      </c>
      <c r="BN79" s="9">
        <v>315</v>
      </c>
      <c r="BO79" s="9" t="s">
        <v>155</v>
      </c>
      <c r="BP79" s="9">
        <v>0</v>
      </c>
      <c r="BQ79" s="9">
        <v>0</v>
      </c>
      <c r="BR79" s="9">
        <v>0</v>
      </c>
      <c r="BS79" s="9">
        <v>0</v>
      </c>
      <c r="BT79" s="9">
        <v>0</v>
      </c>
      <c r="BU79" s="9">
        <v>0</v>
      </c>
      <c r="BV79" s="9">
        <v>2.3134933333333332</v>
      </c>
      <c r="BW79" s="9">
        <v>12.374179999999999</v>
      </c>
      <c r="CT79" s="9">
        <v>105</v>
      </c>
      <c r="CU79" s="9" t="s">
        <v>218</v>
      </c>
      <c r="CV79" s="9">
        <v>5.933333333333333E-4</v>
      </c>
      <c r="CW79" s="9">
        <v>1.7866666666666669E-3</v>
      </c>
      <c r="CX79" s="9">
        <v>4.1866666666666667E-3</v>
      </c>
      <c r="CY79" s="9">
        <v>8.4199999999999987E-3</v>
      </c>
      <c r="CZ79" s="9">
        <v>1.4893333333333333E-2</v>
      </c>
      <c r="DA79" s="9">
        <v>1.358E-2</v>
      </c>
      <c r="DB79" s="9">
        <v>9.8199999999999989E-3</v>
      </c>
      <c r="DC79" s="9">
        <v>2.2066666666666667E-3</v>
      </c>
      <c r="DE79" s="25"/>
      <c r="DI79" s="26"/>
      <c r="DJ79" s="26"/>
      <c r="DK79" s="31"/>
      <c r="DL79" s="31"/>
      <c r="DM79" s="31"/>
      <c r="DN79" s="31"/>
      <c r="DO79" s="31"/>
      <c r="DP79" s="25"/>
      <c r="DT79" s="25"/>
      <c r="GX79" s="26"/>
      <c r="GY79" s="26"/>
      <c r="GZ79" s="31"/>
      <c r="HA79" s="31"/>
      <c r="HB79" s="31"/>
      <c r="HC79" s="31"/>
      <c r="HD79" s="25"/>
      <c r="HH79" s="25"/>
    </row>
    <row r="80" spans="12:256" x14ac:dyDescent="0.45">
      <c r="R80" s="9">
        <v>362</v>
      </c>
      <c r="S80" s="9" t="s">
        <v>112</v>
      </c>
      <c r="T80" s="9">
        <v>0</v>
      </c>
      <c r="U80" s="9">
        <v>0</v>
      </c>
      <c r="V80" s="9">
        <v>4.7533333333333334E-3</v>
      </c>
      <c r="W80" s="9">
        <v>0.51636666666666664</v>
      </c>
      <c r="X80" s="9">
        <v>0.77113333333333334</v>
      </c>
      <c r="Y80" s="9">
        <v>0.41858000000000001</v>
      </c>
      <c r="Z80" s="9">
        <v>4.0486666666666671E-2</v>
      </c>
      <c r="AA80" s="9">
        <v>0.40494666666666662</v>
      </c>
      <c r="AH80" s="9">
        <v>376</v>
      </c>
      <c r="AI80" s="9" t="s">
        <v>296</v>
      </c>
      <c r="AJ80" s="9">
        <v>0</v>
      </c>
      <c r="AK80" s="9">
        <v>0</v>
      </c>
      <c r="AL80" s="9">
        <v>0</v>
      </c>
      <c r="AM80" s="9">
        <v>0</v>
      </c>
      <c r="AN80" s="9">
        <v>0</v>
      </c>
      <c r="AO80" s="9">
        <v>0</v>
      </c>
      <c r="AP80" s="9">
        <v>2.4778933333333337</v>
      </c>
      <c r="AQ80" s="9">
        <v>22.909106666666666</v>
      </c>
      <c r="BN80" s="9">
        <v>316</v>
      </c>
      <c r="BO80" s="9" t="s">
        <v>160</v>
      </c>
      <c r="BP80" s="9">
        <v>0</v>
      </c>
      <c r="BQ80" s="9">
        <v>0</v>
      </c>
      <c r="BR80" s="9">
        <v>0</v>
      </c>
      <c r="BS80" s="9">
        <v>0</v>
      </c>
      <c r="BT80" s="9">
        <v>0</v>
      </c>
      <c r="BU80" s="9">
        <v>0</v>
      </c>
      <c r="BV80" s="9">
        <v>0</v>
      </c>
      <c r="BW80" s="9">
        <v>5.1743533333333334</v>
      </c>
      <c r="CT80" s="9">
        <v>113</v>
      </c>
      <c r="CU80" s="9" t="s">
        <v>125</v>
      </c>
      <c r="CV80" s="9">
        <v>1.8046666666666666E-2</v>
      </c>
      <c r="CW80" s="9">
        <v>1.4579999999999999E-2</v>
      </c>
      <c r="CX80" s="9">
        <v>1.108E-2</v>
      </c>
      <c r="CY80" s="9">
        <v>7.2533333333333339E-3</v>
      </c>
      <c r="CZ80" s="9">
        <v>3.6133333333333334E-3</v>
      </c>
      <c r="DA80" s="9">
        <v>0</v>
      </c>
      <c r="DB80" s="9">
        <v>0</v>
      </c>
      <c r="DC80" s="9">
        <v>0</v>
      </c>
      <c r="DE80" s="25"/>
      <c r="DI80" s="26"/>
      <c r="DJ80" s="26"/>
      <c r="DK80" s="31"/>
      <c r="DL80" s="31"/>
      <c r="DM80" s="31"/>
      <c r="DN80" s="31"/>
      <c r="DO80" s="31"/>
      <c r="DP80" s="25"/>
      <c r="DT80" s="25"/>
      <c r="GX80" s="26"/>
      <c r="GY80" s="26"/>
      <c r="GZ80" s="31"/>
      <c r="HA80" s="31"/>
      <c r="HB80" s="31"/>
      <c r="HC80" s="31"/>
      <c r="HD80" s="25"/>
      <c r="HH80" s="25"/>
    </row>
    <row r="81" spans="18:216" x14ac:dyDescent="0.45">
      <c r="R81" s="9">
        <v>364</v>
      </c>
      <c r="S81" s="9" t="s">
        <v>76</v>
      </c>
      <c r="T81" s="9">
        <v>3.0133333333333336E-3</v>
      </c>
      <c r="U81" s="9">
        <v>1.1593333333333332E-2</v>
      </c>
      <c r="V81" s="9">
        <v>2.4186666666666669E-2</v>
      </c>
      <c r="W81" s="9">
        <v>6.047333333333333E-2</v>
      </c>
      <c r="X81" s="9">
        <v>0.11820666666666668</v>
      </c>
      <c r="Y81" s="9">
        <v>4.6026666666666667E-2</v>
      </c>
      <c r="Z81" s="9">
        <v>4.1333333333333332E-4</v>
      </c>
      <c r="AA81" s="9">
        <v>1.3140000000000001E-2</v>
      </c>
      <c r="AH81" s="9">
        <v>378</v>
      </c>
      <c r="AI81" s="9" t="s">
        <v>297</v>
      </c>
      <c r="AJ81" s="9">
        <v>0</v>
      </c>
      <c r="AK81" s="9">
        <v>0</v>
      </c>
      <c r="AL81" s="9">
        <v>0</v>
      </c>
      <c r="AM81" s="9">
        <v>0</v>
      </c>
      <c r="AN81" s="9">
        <v>1.4615333333333334</v>
      </c>
      <c r="AO81" s="9">
        <v>17.607133333333334</v>
      </c>
      <c r="AP81" s="9">
        <v>17.882186666666666</v>
      </c>
      <c r="AQ81" s="9">
        <v>1.8300799999999999</v>
      </c>
      <c r="BN81" s="9">
        <v>317</v>
      </c>
      <c r="BO81" s="9" t="s">
        <v>164</v>
      </c>
      <c r="BP81" s="9">
        <v>0</v>
      </c>
      <c r="BQ81" s="9">
        <v>0</v>
      </c>
      <c r="BR81" s="9">
        <v>0</v>
      </c>
      <c r="BS81" s="9">
        <v>0</v>
      </c>
      <c r="BT81" s="9">
        <v>0</v>
      </c>
      <c r="BU81" s="9">
        <v>0.25973999999999997</v>
      </c>
      <c r="BV81" s="9">
        <v>7.9012333333333329</v>
      </c>
      <c r="BW81" s="9">
        <v>7.6501466666666662</v>
      </c>
      <c r="CT81" s="9">
        <v>116</v>
      </c>
      <c r="CU81" s="9" t="s">
        <v>223</v>
      </c>
      <c r="CV81" s="9">
        <v>0</v>
      </c>
      <c r="CW81" s="9">
        <v>0</v>
      </c>
      <c r="CX81" s="9">
        <v>0.17971999999999999</v>
      </c>
      <c r="CY81" s="9">
        <v>0.18007999999999999</v>
      </c>
      <c r="CZ81" s="9">
        <v>0.53920000000000001</v>
      </c>
      <c r="DA81" s="9">
        <v>0.75678666666666672</v>
      </c>
      <c r="DB81" s="9">
        <v>0.75678666666666672</v>
      </c>
      <c r="DC81" s="9">
        <v>0.57706666666666673</v>
      </c>
      <c r="DE81" s="25"/>
      <c r="DI81" s="26"/>
      <c r="DJ81" s="26"/>
      <c r="DK81" s="31"/>
      <c r="DL81" s="31"/>
      <c r="DM81" s="31"/>
      <c r="DN81" s="31"/>
      <c r="DO81" s="31"/>
      <c r="DP81" s="25"/>
      <c r="DT81" s="25"/>
      <c r="GX81" s="26"/>
      <c r="GY81" s="26"/>
      <c r="GZ81" s="31"/>
      <c r="HA81" s="31"/>
      <c r="HB81" s="31"/>
      <c r="HC81" s="31"/>
      <c r="HD81" s="25"/>
      <c r="HH81" s="25"/>
    </row>
    <row r="82" spans="18:216" x14ac:dyDescent="0.45">
      <c r="R82" s="9">
        <v>369</v>
      </c>
      <c r="S82" s="9" t="s">
        <v>298</v>
      </c>
      <c r="T82" s="9">
        <v>0</v>
      </c>
      <c r="U82" s="9">
        <v>1.4666666666666666E-4</v>
      </c>
      <c r="V82" s="9">
        <v>0.12836666666666666</v>
      </c>
      <c r="W82" s="9">
        <v>0.68106</v>
      </c>
      <c r="X82" s="9">
        <v>2.3306666666666667E-2</v>
      </c>
      <c r="Y82" s="9">
        <v>0.14380000000000001</v>
      </c>
      <c r="Z82" s="9">
        <v>0.51869333333333334</v>
      </c>
      <c r="AA82" s="9">
        <v>0.88545999999999991</v>
      </c>
      <c r="AH82" s="1"/>
      <c r="AI82" s="1"/>
      <c r="AJ82" s="1"/>
      <c r="AK82" s="1"/>
      <c r="AL82" s="1"/>
      <c r="AM82" s="1"/>
      <c r="AN82" s="1"/>
      <c r="AO82" s="1"/>
      <c r="AP82" s="1"/>
      <c r="AQ82" s="1"/>
      <c r="BN82" s="9">
        <v>318</v>
      </c>
      <c r="BO82" s="9" t="s">
        <v>169</v>
      </c>
      <c r="BP82" s="9">
        <v>0</v>
      </c>
      <c r="BQ82" s="9">
        <v>0</v>
      </c>
      <c r="BR82" s="9">
        <v>0</v>
      </c>
      <c r="BS82" s="9">
        <v>0</v>
      </c>
      <c r="BT82" s="9">
        <v>0</v>
      </c>
      <c r="BU82" s="9">
        <v>0</v>
      </c>
      <c r="BV82" s="9">
        <v>2.6789000000000001</v>
      </c>
      <c r="BW82" s="9">
        <v>14.747646666666666</v>
      </c>
      <c r="CT82" s="9">
        <v>119</v>
      </c>
      <c r="CU82" s="9" t="s">
        <v>57</v>
      </c>
      <c r="CV82" s="9">
        <v>0</v>
      </c>
      <c r="CW82" s="9">
        <v>0</v>
      </c>
      <c r="CX82" s="9">
        <v>0</v>
      </c>
      <c r="CY82" s="9">
        <v>0</v>
      </c>
      <c r="CZ82" s="9">
        <v>0</v>
      </c>
      <c r="DA82" s="9">
        <v>0</v>
      </c>
      <c r="DB82" s="9">
        <v>0</v>
      </c>
      <c r="DC82" s="9">
        <v>2.2946666666666667E-2</v>
      </c>
      <c r="DE82" s="25"/>
      <c r="DI82" s="26"/>
      <c r="DJ82" s="26"/>
      <c r="DK82" s="31"/>
      <c r="DL82" s="31"/>
      <c r="DM82" s="31"/>
      <c r="DN82" s="31"/>
      <c r="DO82" s="31"/>
      <c r="DP82" s="25"/>
      <c r="DT82" s="25"/>
      <c r="GX82" s="26"/>
      <c r="GY82" s="26"/>
      <c r="GZ82" s="31"/>
      <c r="HA82" s="31"/>
      <c r="HB82" s="31"/>
      <c r="HC82" s="31"/>
      <c r="HD82" s="25"/>
      <c r="HH82" s="25"/>
    </row>
    <row r="83" spans="18:216" x14ac:dyDescent="0.45">
      <c r="AH83" s="1"/>
      <c r="AI83" s="1"/>
      <c r="AJ83" s="1"/>
      <c r="AK83" s="1"/>
      <c r="AL83" s="1"/>
      <c r="AM83" s="1"/>
      <c r="AN83" s="1"/>
      <c r="AO83" s="1"/>
      <c r="AP83" s="1"/>
      <c r="AQ83" s="1"/>
      <c r="BN83" s="9">
        <v>319</v>
      </c>
      <c r="BO83" s="9" t="s">
        <v>172</v>
      </c>
      <c r="BP83" s="9">
        <v>0</v>
      </c>
      <c r="BQ83" s="9">
        <v>0</v>
      </c>
      <c r="BR83" s="9">
        <v>0.19012000000000001</v>
      </c>
      <c r="BS83" s="9">
        <v>1.8043866666666668</v>
      </c>
      <c r="BT83" s="9">
        <v>5.1610399999999998</v>
      </c>
      <c r="BU83" s="9">
        <v>10.1713</v>
      </c>
      <c r="BV83" s="9">
        <v>7.2951199999999998</v>
      </c>
      <c r="BW83" s="9">
        <v>0.40859333333333336</v>
      </c>
      <c r="CT83" s="9">
        <v>120</v>
      </c>
      <c r="CU83" s="9" t="s">
        <v>66</v>
      </c>
      <c r="CV83" s="9">
        <v>0</v>
      </c>
      <c r="CW83" s="9">
        <v>0</v>
      </c>
      <c r="CX83" s="9">
        <v>3.7286666666666669E-2</v>
      </c>
      <c r="CY83" s="9">
        <v>7.5106666666666669E-2</v>
      </c>
      <c r="CZ83" s="9">
        <v>0.33252666666666664</v>
      </c>
      <c r="DA83" s="9">
        <v>0.86314666666666673</v>
      </c>
      <c r="DB83" s="9">
        <v>1.0497266666666667</v>
      </c>
      <c r="DC83" s="9">
        <v>1.2207933333333334</v>
      </c>
      <c r="DE83" s="25"/>
      <c r="DI83" s="26"/>
      <c r="DJ83" s="26"/>
      <c r="DK83" s="31"/>
      <c r="DL83" s="31"/>
      <c r="DM83" s="31"/>
      <c r="DN83" s="31"/>
      <c r="DO83" s="31"/>
      <c r="DP83" s="25"/>
      <c r="DT83" s="25"/>
      <c r="GZ83" s="25"/>
      <c r="HA83" s="25"/>
      <c r="HB83" s="25"/>
      <c r="HC83" s="25"/>
      <c r="HD83" s="25"/>
      <c r="HH83" s="25"/>
    </row>
    <row r="84" spans="18:216" x14ac:dyDescent="0.45">
      <c r="AH84" s="1"/>
      <c r="AI84" s="1"/>
      <c r="AJ84" s="1"/>
      <c r="AK84" s="1"/>
      <c r="AL84" s="1"/>
      <c r="AM84" s="1"/>
      <c r="AN84" s="1"/>
      <c r="AO84" s="1"/>
      <c r="AP84" s="1"/>
      <c r="AQ84" s="1"/>
      <c r="BN84" s="9">
        <v>320</v>
      </c>
      <c r="BO84" s="9" t="s">
        <v>175</v>
      </c>
      <c r="BP84" s="9">
        <v>0</v>
      </c>
      <c r="BQ84" s="9">
        <v>0</v>
      </c>
      <c r="BR84" s="9">
        <v>0</v>
      </c>
      <c r="BS84" s="9">
        <v>0</v>
      </c>
      <c r="BT84" s="9">
        <v>0</v>
      </c>
      <c r="BU84" s="9">
        <v>1.1324400000000001</v>
      </c>
      <c r="BV84" s="9">
        <v>3.0009333333333332</v>
      </c>
      <c r="BW84" s="9">
        <v>0.31086666666666668</v>
      </c>
      <c r="CT84" s="9">
        <v>121</v>
      </c>
      <c r="CU84" s="9" t="s">
        <v>41</v>
      </c>
      <c r="CV84" s="9">
        <v>0</v>
      </c>
      <c r="CW84" s="9">
        <v>1.7566666666666664E-2</v>
      </c>
      <c r="CX84" s="9">
        <v>7.0559999999999998E-2</v>
      </c>
      <c r="CY84" s="9">
        <v>0.15021333333333334</v>
      </c>
      <c r="CZ84" s="9">
        <v>0.18276666666666666</v>
      </c>
      <c r="DA84" s="9">
        <v>0.20749999999999999</v>
      </c>
      <c r="DB84" s="9">
        <v>0.20781333333333335</v>
      </c>
      <c r="DC84" s="9">
        <v>0.21050666666666668</v>
      </c>
      <c r="DE84" s="25"/>
      <c r="DI84" s="26"/>
      <c r="DJ84" s="26"/>
      <c r="DK84" s="31"/>
      <c r="DL84" s="31"/>
      <c r="DM84" s="31"/>
      <c r="DN84" s="31"/>
      <c r="DO84" s="31"/>
      <c r="DP84" s="25"/>
      <c r="DT84" s="25"/>
      <c r="HD84" s="25"/>
      <c r="HH84" s="25"/>
    </row>
    <row r="85" spans="18:216" x14ac:dyDescent="0.45">
      <c r="AH85" s="1"/>
      <c r="AI85" s="1"/>
      <c r="AJ85" s="1"/>
      <c r="AK85" s="1"/>
      <c r="AL85" s="1"/>
      <c r="AM85" s="1"/>
      <c r="AN85" s="1"/>
      <c r="AO85" s="1"/>
      <c r="AP85" s="1"/>
      <c r="AQ85" s="1"/>
      <c r="BN85" s="9">
        <v>321</v>
      </c>
      <c r="BO85" s="9" t="s">
        <v>219</v>
      </c>
      <c r="BP85" s="9">
        <v>0.33583333333333332</v>
      </c>
      <c r="BQ85" s="9">
        <v>0.56416666666666671</v>
      </c>
      <c r="BR85" s="9">
        <v>0.94545999999999997</v>
      </c>
      <c r="BS85" s="9">
        <v>1.5802266666666667</v>
      </c>
      <c r="BT85" s="9">
        <v>2.5255799999999997</v>
      </c>
      <c r="BU85" s="9">
        <v>3.1796133333333332</v>
      </c>
      <c r="BV85" s="9">
        <v>0.92245333333333335</v>
      </c>
      <c r="BW85" s="9">
        <v>0</v>
      </c>
      <c r="CT85" s="9">
        <v>122</v>
      </c>
      <c r="CU85" s="9" t="s">
        <v>27</v>
      </c>
      <c r="CV85" s="9">
        <v>6.5199999999999998E-3</v>
      </c>
      <c r="CW85" s="9">
        <v>5.5599999999999998E-3</v>
      </c>
      <c r="CX85" s="9">
        <v>5.5599999999999998E-3</v>
      </c>
      <c r="CY85" s="9">
        <v>5.5599999999999998E-3</v>
      </c>
      <c r="CZ85" s="9">
        <v>0</v>
      </c>
      <c r="DA85" s="9">
        <v>0</v>
      </c>
      <c r="DB85" s="9">
        <v>0</v>
      </c>
      <c r="DC85" s="9">
        <v>2.2000000000000001E-4</v>
      </c>
      <c r="DE85" s="25"/>
      <c r="DI85" s="26"/>
      <c r="DJ85" s="26"/>
      <c r="DK85" s="31"/>
      <c r="DL85" s="31"/>
      <c r="DM85" s="31"/>
      <c r="DN85" s="31"/>
      <c r="DO85" s="31"/>
      <c r="DP85" s="25"/>
      <c r="DT85" s="25"/>
      <c r="HD85" s="25"/>
      <c r="HE85" s="25"/>
      <c r="HF85" s="25"/>
      <c r="HG85" s="25"/>
      <c r="HH85" s="25"/>
    </row>
    <row r="86" spans="18:216" x14ac:dyDescent="0.45">
      <c r="AH86" s="1"/>
      <c r="AI86" s="1"/>
      <c r="AJ86" s="1"/>
      <c r="AK86" s="1"/>
      <c r="AL86" s="1"/>
      <c r="AM86" s="1"/>
      <c r="AN86" s="1"/>
      <c r="AO86" s="1"/>
      <c r="AP86" s="1"/>
      <c r="AQ86" s="1"/>
      <c r="BN86" s="9">
        <v>322</v>
      </c>
      <c r="BO86" s="9" t="s">
        <v>222</v>
      </c>
      <c r="BP86" s="9">
        <v>0.30054666666666668</v>
      </c>
      <c r="BQ86" s="9">
        <v>0.50980000000000003</v>
      </c>
      <c r="BR86" s="9">
        <v>0.86342666666666679</v>
      </c>
      <c r="BS86" s="9">
        <v>1.2366533333333332</v>
      </c>
      <c r="BT86" s="9">
        <v>2.5999999999999998E-4</v>
      </c>
      <c r="BU86" s="9">
        <v>0</v>
      </c>
      <c r="BV86" s="9">
        <v>0</v>
      </c>
      <c r="BW86" s="9">
        <v>0</v>
      </c>
      <c r="CT86" s="9">
        <v>123</v>
      </c>
      <c r="CU86" s="9" t="s">
        <v>54</v>
      </c>
      <c r="CV86" s="9">
        <v>0</v>
      </c>
      <c r="CW86" s="9">
        <v>0</v>
      </c>
      <c r="CX86" s="9">
        <v>0</v>
      </c>
      <c r="CY86" s="9">
        <v>1.8666666666666666E-4</v>
      </c>
      <c r="CZ86" s="9">
        <v>1.8000000000000001E-4</v>
      </c>
      <c r="DA86" s="9">
        <v>1.8666666666666666E-4</v>
      </c>
      <c r="DB86" s="9">
        <v>1.8000000000000001E-4</v>
      </c>
      <c r="DC86" s="9">
        <v>1.8000000000000001E-4</v>
      </c>
      <c r="DE86" s="25"/>
      <c r="DI86" s="26"/>
      <c r="DJ86" s="26"/>
      <c r="DK86" s="31"/>
      <c r="DL86" s="31"/>
      <c r="DM86" s="31"/>
      <c r="DN86" s="31"/>
      <c r="DO86" s="31"/>
      <c r="DP86" s="25"/>
      <c r="DT86" s="25"/>
      <c r="HD86" s="25"/>
    </row>
    <row r="87" spans="18:216" x14ac:dyDescent="0.45">
      <c r="AH87" s="1"/>
      <c r="AI87" s="1"/>
      <c r="AJ87" s="1"/>
      <c r="AK87" s="1"/>
      <c r="AL87" s="1"/>
      <c r="AM87" s="1"/>
      <c r="AN87" s="1"/>
      <c r="AO87" s="1"/>
      <c r="AP87" s="1"/>
      <c r="AQ87" s="1"/>
      <c r="BN87" s="9">
        <v>323</v>
      </c>
      <c r="BO87" s="9" t="s">
        <v>224</v>
      </c>
      <c r="BP87" s="9">
        <v>0.26650666666666667</v>
      </c>
      <c r="BQ87" s="9">
        <v>0.45699333333333336</v>
      </c>
      <c r="BR87" s="9">
        <v>0.78301333333333334</v>
      </c>
      <c r="BS87" s="9">
        <v>1.3405333333333334</v>
      </c>
      <c r="BT87" s="9">
        <v>2.2695799999999999</v>
      </c>
      <c r="BU87" s="9">
        <v>0.33432666666666666</v>
      </c>
      <c r="BV87" s="9">
        <v>0</v>
      </c>
      <c r="BW87" s="9">
        <v>0</v>
      </c>
      <c r="CT87" s="9">
        <v>132</v>
      </c>
      <c r="CU87" s="9" t="s">
        <v>229</v>
      </c>
      <c r="CV87" s="9">
        <v>0</v>
      </c>
      <c r="CW87" s="9">
        <v>0</v>
      </c>
      <c r="CX87" s="9">
        <v>0</v>
      </c>
      <c r="CY87" s="9">
        <v>0</v>
      </c>
      <c r="CZ87" s="9">
        <v>0</v>
      </c>
      <c r="DA87" s="9">
        <v>0</v>
      </c>
      <c r="DB87" s="9">
        <v>2.6866666666666667E-2</v>
      </c>
      <c r="DC87" s="9">
        <v>8.9866666666666664E-2</v>
      </c>
      <c r="DE87" s="25"/>
      <c r="DI87" s="26"/>
      <c r="DJ87" s="26"/>
      <c r="DK87" s="31"/>
      <c r="DL87" s="31"/>
      <c r="DM87" s="31"/>
      <c r="DN87" s="31"/>
      <c r="DO87" s="31"/>
      <c r="DP87" s="25"/>
      <c r="DT87" s="25"/>
      <c r="HD87" s="25"/>
    </row>
    <row r="88" spans="18:216" x14ac:dyDescent="0.45">
      <c r="AH88" s="1"/>
      <c r="AI88" s="1"/>
      <c r="AJ88" s="1"/>
      <c r="AK88" s="1"/>
      <c r="AL88" s="1"/>
      <c r="AM88" s="1"/>
      <c r="AN88" s="1"/>
      <c r="AO88" s="1"/>
      <c r="AP88" s="1"/>
      <c r="AQ88" s="1"/>
      <c r="BN88" s="9">
        <v>324</v>
      </c>
      <c r="BO88" s="9" t="s">
        <v>127</v>
      </c>
      <c r="BP88" s="9">
        <v>0</v>
      </c>
      <c r="BQ88" s="9">
        <v>0</v>
      </c>
      <c r="BR88" s="9">
        <v>0</v>
      </c>
      <c r="BS88" s="9">
        <v>0</v>
      </c>
      <c r="BT88" s="9">
        <v>0</v>
      </c>
      <c r="BU88" s="9">
        <v>0</v>
      </c>
      <c r="BV88" s="9">
        <v>0</v>
      </c>
      <c r="BW88" s="9">
        <v>2.3140000000000001E-2</v>
      </c>
      <c r="CT88" s="9">
        <v>136</v>
      </c>
      <c r="CU88" s="9" t="s">
        <v>44</v>
      </c>
      <c r="CV88" s="9">
        <v>0</v>
      </c>
      <c r="CW88" s="9">
        <v>0</v>
      </c>
      <c r="CX88" s="9">
        <v>1.1113333333333334E-2</v>
      </c>
      <c r="CY88" s="9">
        <v>1.3886666666666669E-2</v>
      </c>
      <c r="CZ88" s="9">
        <v>1.4513333333333333E-2</v>
      </c>
      <c r="DA88" s="9">
        <v>1.5046666666666668E-2</v>
      </c>
      <c r="DB88" s="9">
        <v>3.933333333333333E-3</v>
      </c>
      <c r="DC88" s="9">
        <v>1.1666666666666665E-3</v>
      </c>
      <c r="DE88" s="25"/>
      <c r="DI88" s="26"/>
      <c r="DJ88" s="26"/>
      <c r="DK88" s="31"/>
      <c r="DL88" s="31"/>
      <c r="DM88" s="31"/>
      <c r="DN88" s="31"/>
      <c r="DO88" s="31"/>
      <c r="DP88" s="25"/>
      <c r="DT88" s="25"/>
      <c r="HD88" s="25"/>
    </row>
    <row r="89" spans="18:216" x14ac:dyDescent="0.45">
      <c r="AH89" s="1"/>
      <c r="AI89" s="1"/>
      <c r="AJ89" s="1"/>
      <c r="AK89" s="1"/>
      <c r="AL89" s="1"/>
      <c r="AM89" s="1"/>
      <c r="AN89" s="1"/>
      <c r="AO89" s="1"/>
      <c r="AP89" s="1"/>
      <c r="AQ89" s="1"/>
      <c r="BN89" s="9">
        <v>325</v>
      </c>
      <c r="BO89" s="9" t="s">
        <v>83</v>
      </c>
      <c r="BP89" s="9">
        <v>4.17232</v>
      </c>
      <c r="BQ89" s="9">
        <v>4.677293333333334</v>
      </c>
      <c r="BR89" s="9">
        <v>2.7579466666666668</v>
      </c>
      <c r="BS89" s="9">
        <v>0</v>
      </c>
      <c r="BT89" s="9">
        <v>0</v>
      </c>
      <c r="BU89" s="9">
        <v>0</v>
      </c>
      <c r="BV89" s="9">
        <v>0</v>
      </c>
      <c r="BW89" s="9">
        <v>0</v>
      </c>
      <c r="CT89" s="9">
        <v>137</v>
      </c>
      <c r="CU89" s="9" t="s">
        <v>72</v>
      </c>
      <c r="CV89" s="9">
        <v>0.82242000000000004</v>
      </c>
      <c r="CW89" s="9">
        <v>0.70068666666666668</v>
      </c>
      <c r="CX89" s="9">
        <v>0.69840000000000002</v>
      </c>
      <c r="CY89" s="9">
        <v>0.41392666666666666</v>
      </c>
      <c r="CZ89" s="9">
        <v>0.20594666666666667</v>
      </c>
      <c r="DA89" s="9">
        <v>5.2226666666666664E-2</v>
      </c>
      <c r="DB89" s="9">
        <v>1.3366666666666666E-2</v>
      </c>
      <c r="DC89" s="9">
        <v>0</v>
      </c>
      <c r="DE89" s="25"/>
      <c r="DI89" s="26"/>
      <c r="DJ89" s="26"/>
      <c r="DK89" s="31"/>
      <c r="DL89" s="31"/>
      <c r="DM89" s="31"/>
      <c r="DN89" s="31"/>
      <c r="DO89" s="31"/>
      <c r="DP89" s="25"/>
      <c r="DT89" s="25"/>
      <c r="HD89" s="25"/>
    </row>
    <row r="90" spans="18:216" x14ac:dyDescent="0.45">
      <c r="AH90" s="1"/>
      <c r="AI90" s="1"/>
      <c r="AJ90" s="1"/>
      <c r="AK90" s="1"/>
      <c r="AL90" s="1"/>
      <c r="AM90" s="1"/>
      <c r="AN90" s="1"/>
      <c r="AO90" s="1"/>
      <c r="AP90" s="1"/>
      <c r="AQ90" s="1"/>
      <c r="BN90" s="9">
        <v>328</v>
      </c>
      <c r="BO90" s="9" t="s">
        <v>225</v>
      </c>
      <c r="BP90" s="9">
        <v>4.6666666666666672E-4</v>
      </c>
      <c r="BQ90" s="9">
        <v>4.4666666666666672E-4</v>
      </c>
      <c r="BR90" s="9">
        <v>0.32481333333333334</v>
      </c>
      <c r="BS90" s="9">
        <v>0.54513999999999996</v>
      </c>
      <c r="BT90" s="9">
        <v>0.91261333333333328</v>
      </c>
      <c r="BU90" s="9">
        <v>1.5235466666666668</v>
      </c>
      <c r="BV90" s="9">
        <v>2.5355933333333334</v>
      </c>
      <c r="BW90" s="9">
        <v>4.2052466666666666</v>
      </c>
      <c r="CT90" s="9">
        <v>138</v>
      </c>
      <c r="CU90" s="9" t="s">
        <v>82</v>
      </c>
      <c r="CV90" s="9">
        <v>0</v>
      </c>
      <c r="CW90" s="9">
        <v>8.1866666666666667E-3</v>
      </c>
      <c r="CX90" s="9">
        <v>0.26867333333333332</v>
      </c>
      <c r="CY90" s="9">
        <v>0.61282666666666674</v>
      </c>
      <c r="CZ90" s="9">
        <v>0.73551333333333335</v>
      </c>
      <c r="DA90" s="9">
        <v>0.89272666666666656</v>
      </c>
      <c r="DB90" s="9">
        <v>1.0270133333333333</v>
      </c>
      <c r="DC90" s="9">
        <v>1.5173000000000001</v>
      </c>
      <c r="DE90" s="25"/>
      <c r="DI90" s="26"/>
      <c r="DJ90" s="26"/>
      <c r="DK90" s="31"/>
      <c r="DL90" s="31"/>
      <c r="DM90" s="31"/>
      <c r="DN90" s="31"/>
      <c r="DO90" s="31"/>
      <c r="DP90" s="25"/>
      <c r="DT90" s="25"/>
      <c r="GZ90" s="25"/>
      <c r="HA90" s="25"/>
      <c r="HB90" s="25"/>
      <c r="HC90" s="25"/>
      <c r="HD90" s="25"/>
    </row>
    <row r="91" spans="18:216" x14ac:dyDescent="0.45">
      <c r="BN91" s="9">
        <v>329</v>
      </c>
      <c r="BO91" s="9" t="s">
        <v>228</v>
      </c>
      <c r="BP91" s="9">
        <v>3.9999999999999996E-4</v>
      </c>
      <c r="BQ91" s="9">
        <v>3.9333333333333332E-4</v>
      </c>
      <c r="BR91" s="9">
        <v>0.28789333333333333</v>
      </c>
      <c r="BS91" s="9">
        <v>0.48963333333333331</v>
      </c>
      <c r="BT91" s="9">
        <v>0.83163333333333334</v>
      </c>
      <c r="BU91" s="9">
        <v>1.4105133333333333</v>
      </c>
      <c r="BV91" s="9">
        <v>2.3887066666666668</v>
      </c>
      <c r="BW91" s="9">
        <v>2.6894800000000001</v>
      </c>
      <c r="CT91" s="9">
        <v>139</v>
      </c>
      <c r="CU91" s="9" t="s">
        <v>132</v>
      </c>
      <c r="CV91" s="9">
        <v>6.6086666666666669E-2</v>
      </c>
      <c r="CW91" s="9">
        <v>6.7166666666666666E-2</v>
      </c>
      <c r="CX91" s="9">
        <v>0</v>
      </c>
      <c r="CY91" s="9">
        <v>0</v>
      </c>
      <c r="CZ91" s="9">
        <v>0</v>
      </c>
      <c r="DA91" s="9">
        <v>0</v>
      </c>
      <c r="DB91" s="9">
        <v>0</v>
      </c>
      <c r="DC91" s="9">
        <v>0</v>
      </c>
      <c r="DE91" s="25"/>
      <c r="DI91" s="26"/>
      <c r="DJ91" s="26"/>
      <c r="DK91" s="31"/>
      <c r="DL91" s="31"/>
      <c r="DM91" s="31"/>
      <c r="DN91" s="31"/>
      <c r="DO91" s="31"/>
      <c r="DP91" s="25"/>
      <c r="DT91" s="25"/>
      <c r="HD91" s="25"/>
    </row>
    <row r="92" spans="18:216" x14ac:dyDescent="0.45">
      <c r="BN92" s="9">
        <v>330</v>
      </c>
      <c r="BO92" s="9" t="s">
        <v>133</v>
      </c>
      <c r="BP92" s="9">
        <v>3.9333333333333332E-4</v>
      </c>
      <c r="BQ92" s="9">
        <v>3.8000000000000002E-4</v>
      </c>
      <c r="BR92" s="9">
        <v>0.28093333333333331</v>
      </c>
      <c r="BS92" s="9">
        <v>0.47662666666666664</v>
      </c>
      <c r="BT92" s="9">
        <v>0.16815333333333332</v>
      </c>
      <c r="BU92" s="9">
        <v>0.17477333333333334</v>
      </c>
      <c r="BV92" s="9">
        <v>0.12570000000000001</v>
      </c>
      <c r="BW92" s="9">
        <v>0</v>
      </c>
      <c r="CT92" s="9">
        <v>140</v>
      </c>
      <c r="CU92" s="9" t="s">
        <v>69</v>
      </c>
      <c r="CV92" s="9">
        <v>0</v>
      </c>
      <c r="CW92" s="9">
        <v>0</v>
      </c>
      <c r="CX92" s="9">
        <v>0</v>
      </c>
      <c r="CY92" s="9">
        <v>0</v>
      </c>
      <c r="CZ92" s="9">
        <v>0</v>
      </c>
      <c r="DA92" s="9">
        <v>3.9199999999999999E-3</v>
      </c>
      <c r="DB92" s="9">
        <v>4.5466666666666667E-3</v>
      </c>
      <c r="DC92" s="9">
        <v>8.128666666666666E-2</v>
      </c>
      <c r="DE92" s="25"/>
      <c r="DI92" s="26"/>
      <c r="DJ92" s="26"/>
      <c r="DK92" s="31"/>
      <c r="DL92" s="31"/>
      <c r="DM92" s="31"/>
      <c r="DN92" s="31"/>
      <c r="DO92" s="31"/>
      <c r="DP92" s="25"/>
      <c r="DT92" s="25"/>
      <c r="HD92" s="25"/>
    </row>
    <row r="93" spans="18:216" x14ac:dyDescent="0.45">
      <c r="BN93" s="9">
        <v>331</v>
      </c>
      <c r="BO93" s="9" t="s">
        <v>193</v>
      </c>
      <c r="BP93" s="9">
        <v>0</v>
      </c>
      <c r="BQ93" s="9">
        <v>0</v>
      </c>
      <c r="BR93" s="9">
        <v>0</v>
      </c>
      <c r="BS93" s="9">
        <v>0</v>
      </c>
      <c r="BT93" s="9">
        <v>0</v>
      </c>
      <c r="BU93" s="9">
        <v>9.5953333333333335E-2</v>
      </c>
      <c r="BV93" s="9">
        <v>0.5482933333333333</v>
      </c>
      <c r="BW93" s="9">
        <v>1.1594733333333334</v>
      </c>
      <c r="CT93" s="9">
        <v>142</v>
      </c>
      <c r="CU93" s="9" t="s">
        <v>150</v>
      </c>
      <c r="CV93" s="9">
        <v>0</v>
      </c>
      <c r="CW93" s="9">
        <v>8.4000000000000003E-4</v>
      </c>
      <c r="CX93" s="9">
        <v>1.7113333333333335E-2</v>
      </c>
      <c r="CY93" s="9">
        <v>3.5513333333333334E-2</v>
      </c>
      <c r="CZ93" s="9">
        <v>5.9266666666666669E-2</v>
      </c>
      <c r="DA93" s="9">
        <v>0.16095333333333334</v>
      </c>
      <c r="DB93" s="9">
        <v>0.18576000000000001</v>
      </c>
      <c r="DC93" s="9">
        <v>0.22351333333333334</v>
      </c>
      <c r="DE93" s="25"/>
      <c r="DI93" s="26"/>
      <c r="DJ93" s="26"/>
      <c r="DK93" s="31"/>
      <c r="DL93" s="31"/>
      <c r="DM93" s="31"/>
      <c r="DN93" s="31"/>
      <c r="DO93" s="31"/>
      <c r="DP93" s="25"/>
      <c r="DT93" s="25"/>
      <c r="GZ93" s="25"/>
      <c r="HA93" s="25"/>
      <c r="HB93" s="25"/>
      <c r="HC93" s="25"/>
      <c r="HD93" s="25"/>
    </row>
    <row r="94" spans="18:216" x14ac:dyDescent="0.45">
      <c r="BN94" s="9">
        <v>335</v>
      </c>
      <c r="BO94" s="9" t="s">
        <v>126</v>
      </c>
      <c r="BP94" s="9">
        <v>0</v>
      </c>
      <c r="BQ94" s="9">
        <v>0</v>
      </c>
      <c r="BR94" s="9">
        <v>7.1333333333333335E-3</v>
      </c>
      <c r="BS94" s="9">
        <v>6.4753333333333329E-2</v>
      </c>
      <c r="BT94" s="9">
        <v>0.17965333333333333</v>
      </c>
      <c r="BU94" s="9">
        <v>0.56406000000000001</v>
      </c>
      <c r="BV94" s="9">
        <v>1.3997333333333335</v>
      </c>
      <c r="BW94" s="9">
        <v>1.4227933333333334</v>
      </c>
      <c r="CT94" s="9">
        <v>143</v>
      </c>
      <c r="CU94" s="9" t="s">
        <v>186</v>
      </c>
      <c r="CV94" s="9">
        <v>9.8813333333333322E-2</v>
      </c>
      <c r="CW94" s="9">
        <v>0.16680666666666666</v>
      </c>
      <c r="CX94" s="9">
        <v>0.19596</v>
      </c>
      <c r="CY94" s="9">
        <v>0.19596</v>
      </c>
      <c r="CZ94" s="9">
        <v>0.19596</v>
      </c>
      <c r="DA94" s="9">
        <v>0.19578000000000001</v>
      </c>
      <c r="DB94" s="9">
        <v>0.19442000000000001</v>
      </c>
      <c r="DC94" s="9">
        <v>0.19586000000000001</v>
      </c>
      <c r="DE94" s="25"/>
      <c r="DI94" s="26"/>
      <c r="DJ94" s="26"/>
      <c r="DK94" s="31"/>
      <c r="DL94" s="31"/>
      <c r="DM94" s="31"/>
      <c r="DN94" s="31"/>
      <c r="DO94" s="31"/>
      <c r="DP94" s="25"/>
      <c r="DQ94" s="25"/>
      <c r="DR94" s="25"/>
      <c r="DS94" s="25"/>
      <c r="DT94" s="25"/>
    </row>
    <row r="95" spans="18:216" x14ac:dyDescent="0.45">
      <c r="BN95" s="9">
        <v>336</v>
      </c>
      <c r="BO95" s="9" t="s">
        <v>135</v>
      </c>
      <c r="BP95" s="9">
        <v>0</v>
      </c>
      <c r="BQ95" s="9">
        <v>0</v>
      </c>
      <c r="BR95" s="9">
        <v>0</v>
      </c>
      <c r="BS95" s="9">
        <v>0</v>
      </c>
      <c r="BT95" s="9">
        <v>0</v>
      </c>
      <c r="BU95" s="9">
        <v>0</v>
      </c>
      <c r="BV95" s="9">
        <v>2.8053333333333333E-2</v>
      </c>
      <c r="BW95" s="9">
        <v>0.16374</v>
      </c>
      <c r="CT95" s="9">
        <v>144</v>
      </c>
      <c r="CU95" s="9" t="s">
        <v>140</v>
      </c>
      <c r="CV95" s="9">
        <v>0</v>
      </c>
      <c r="CW95" s="9">
        <v>0</v>
      </c>
      <c r="CX95" s="9">
        <v>3.1999999999999997E-3</v>
      </c>
      <c r="CY95" s="9">
        <v>5.2399999999999999E-3</v>
      </c>
      <c r="CZ95" s="9">
        <v>3.7560000000000003E-2</v>
      </c>
      <c r="DA95" s="9">
        <v>4.3173333333333334E-2</v>
      </c>
      <c r="DB95" s="9">
        <v>4.3173333333333334E-2</v>
      </c>
      <c r="DC95" s="9">
        <v>4.2513333333333334E-2</v>
      </c>
      <c r="DE95" s="25"/>
      <c r="DI95" s="26"/>
      <c r="DJ95" s="26"/>
      <c r="DK95" s="31"/>
      <c r="DL95" s="31"/>
      <c r="DM95" s="31"/>
      <c r="DN95" s="31"/>
      <c r="DO95" s="31"/>
      <c r="DP95" s="25"/>
    </row>
    <row r="96" spans="18:216" x14ac:dyDescent="0.45">
      <c r="BN96" s="9">
        <v>337</v>
      </c>
      <c r="BO96" s="9" t="s">
        <v>142</v>
      </c>
      <c r="BP96" s="9">
        <v>0</v>
      </c>
      <c r="BQ96" s="9">
        <v>0</v>
      </c>
      <c r="BR96" s="9">
        <v>0</v>
      </c>
      <c r="BS96" s="9">
        <v>0</v>
      </c>
      <c r="BT96" s="9">
        <v>0</v>
      </c>
      <c r="BU96" s="9">
        <v>0</v>
      </c>
      <c r="BV96" s="9">
        <v>5.7866666666666665E-3</v>
      </c>
      <c r="BW96" s="9">
        <v>0.10242</v>
      </c>
      <c r="CT96" s="9">
        <v>146</v>
      </c>
      <c r="CU96" s="9" t="s">
        <v>61</v>
      </c>
      <c r="CV96" s="9">
        <v>0</v>
      </c>
      <c r="CW96" s="9">
        <v>0</v>
      </c>
      <c r="CX96" s="9">
        <v>4.2139999999999997E-2</v>
      </c>
      <c r="CY96" s="9">
        <v>5.5466666666666671E-2</v>
      </c>
      <c r="CZ96" s="9">
        <v>6.1493333333333337E-2</v>
      </c>
      <c r="DA96" s="9">
        <v>6.3586666666666666E-2</v>
      </c>
      <c r="DB96" s="9">
        <v>6.3560000000000005E-2</v>
      </c>
      <c r="DC96" s="9">
        <v>6.2266666666666665E-2</v>
      </c>
      <c r="DE96" s="25"/>
      <c r="DI96" s="26"/>
      <c r="DJ96" s="26"/>
      <c r="DK96" s="31"/>
      <c r="DL96" s="31"/>
      <c r="DM96" s="31"/>
      <c r="DN96" s="31"/>
      <c r="DO96" s="31"/>
      <c r="DP96" s="25"/>
    </row>
    <row r="97" spans="66:120" x14ac:dyDescent="0.45">
      <c r="BN97" s="9">
        <v>338</v>
      </c>
      <c r="BO97" s="9" t="s">
        <v>49</v>
      </c>
      <c r="BP97" s="9">
        <v>32.946779999999997</v>
      </c>
      <c r="BQ97" s="9">
        <v>32.599233333333338</v>
      </c>
      <c r="BR97" s="9">
        <v>29.585473333333333</v>
      </c>
      <c r="BS97" s="9">
        <v>36.366640000000004</v>
      </c>
      <c r="BT97" s="9">
        <v>34.010739999999998</v>
      </c>
      <c r="BU97" s="9">
        <v>29.266500000000004</v>
      </c>
      <c r="BV97" s="9">
        <v>27.480166666666666</v>
      </c>
      <c r="BW97" s="9">
        <v>14.297280000000001</v>
      </c>
      <c r="CT97" s="9">
        <v>147</v>
      </c>
      <c r="CU97" s="9" t="s">
        <v>147</v>
      </c>
      <c r="CV97" s="9">
        <v>0.30840000000000001</v>
      </c>
      <c r="CW97" s="9">
        <v>0.24672000000000002</v>
      </c>
      <c r="CX97" s="9">
        <v>0.18504000000000001</v>
      </c>
      <c r="CY97" s="9">
        <v>0.12336000000000001</v>
      </c>
      <c r="CZ97" s="9">
        <v>6.1680000000000006E-2</v>
      </c>
      <c r="DA97" s="9">
        <v>0</v>
      </c>
      <c r="DB97" s="9">
        <v>0</v>
      </c>
      <c r="DC97" s="9">
        <v>0</v>
      </c>
      <c r="DE97" s="25"/>
      <c r="DK97" s="25"/>
      <c r="DL97" s="25"/>
      <c r="DM97" s="25"/>
      <c r="DN97" s="25"/>
      <c r="DO97" s="25"/>
      <c r="DP97" s="25"/>
    </row>
    <row r="98" spans="66:120" x14ac:dyDescent="0.45">
      <c r="BN98" s="9">
        <v>339</v>
      </c>
      <c r="BO98" s="9" t="s">
        <v>180</v>
      </c>
      <c r="BP98" s="9">
        <v>0.77561333333333338</v>
      </c>
      <c r="BQ98" s="9">
        <v>1.8294133333333331</v>
      </c>
      <c r="BR98" s="9">
        <v>3.1814133333333334</v>
      </c>
      <c r="BS98" s="9">
        <v>5.283973333333333</v>
      </c>
      <c r="BT98" s="9">
        <v>8.5567333333333337</v>
      </c>
      <c r="BU98" s="9">
        <v>13.663280000000002</v>
      </c>
      <c r="BV98" s="9">
        <v>21.483053333333334</v>
      </c>
      <c r="BW98" s="9">
        <v>33.029853333333335</v>
      </c>
      <c r="CT98" s="9">
        <v>148</v>
      </c>
      <c r="CU98" s="9" t="s">
        <v>179</v>
      </c>
      <c r="CV98" s="9">
        <v>5.1560000000000002E-2</v>
      </c>
      <c r="CW98" s="9">
        <v>9.4280000000000003E-2</v>
      </c>
      <c r="CX98" s="9">
        <v>9.4280000000000003E-2</v>
      </c>
      <c r="CY98" s="9">
        <v>9.4280000000000003E-2</v>
      </c>
      <c r="CZ98" s="9">
        <v>9.4280000000000003E-2</v>
      </c>
      <c r="DA98" s="9">
        <v>9.4280000000000003E-2</v>
      </c>
      <c r="DB98" s="9">
        <v>4.2993333333333335E-2</v>
      </c>
      <c r="DC98" s="9">
        <v>2.5180000000000001E-2</v>
      </c>
      <c r="DE98" s="25"/>
      <c r="DP98" s="25"/>
    </row>
    <row r="99" spans="66:120" x14ac:dyDescent="0.45">
      <c r="BN99" s="9">
        <v>341</v>
      </c>
      <c r="BO99" s="9" t="s">
        <v>270</v>
      </c>
      <c r="BP99" s="9">
        <v>0.71675333333333335</v>
      </c>
      <c r="BQ99" s="9">
        <v>1.0036266666666667</v>
      </c>
      <c r="BR99" s="9">
        <v>0.80735999999999997</v>
      </c>
      <c r="BS99" s="9">
        <v>0.76225333333333334</v>
      </c>
      <c r="BT99" s="9">
        <v>0.7337933333333333</v>
      </c>
      <c r="BU99" s="9">
        <v>0.71675333333333335</v>
      </c>
      <c r="BV99" s="9">
        <v>1.00362</v>
      </c>
      <c r="BW99" s="9">
        <v>0.80735999999999997</v>
      </c>
      <c r="CT99" s="9">
        <v>151</v>
      </c>
      <c r="CU99" s="9" t="s">
        <v>101</v>
      </c>
      <c r="CV99" s="9">
        <v>0</v>
      </c>
      <c r="CW99" s="9">
        <v>0</v>
      </c>
      <c r="CX99" s="9">
        <v>0.36464666666666667</v>
      </c>
      <c r="CY99" s="9">
        <v>1.1576933333333332</v>
      </c>
      <c r="CZ99" s="9">
        <v>1.8923000000000001</v>
      </c>
      <c r="DA99" s="9">
        <v>2.53782</v>
      </c>
      <c r="DB99" s="9">
        <v>2.9294800000000003</v>
      </c>
      <c r="DC99" s="9">
        <v>3.4408133333333328</v>
      </c>
      <c r="DE99" s="25"/>
      <c r="DP99" s="25"/>
    </row>
    <row r="100" spans="66:120" x14ac:dyDescent="0.45">
      <c r="BN100" s="9">
        <v>342</v>
      </c>
      <c r="BO100" s="9" t="s">
        <v>271</v>
      </c>
      <c r="BP100" s="9">
        <v>1.0402</v>
      </c>
      <c r="BQ100" s="9">
        <v>0.25633333333333336</v>
      </c>
      <c r="BR100" s="9">
        <v>0.96122666666666667</v>
      </c>
      <c r="BS100" s="9">
        <v>0.89596000000000009</v>
      </c>
      <c r="BT100" s="9">
        <v>0.90605333333333327</v>
      </c>
      <c r="BU100" s="9">
        <v>1.50644</v>
      </c>
      <c r="BV100" s="9">
        <v>0.25550666666666666</v>
      </c>
      <c r="BW100" s="9">
        <v>0.96038666666666661</v>
      </c>
      <c r="CT100" s="9">
        <v>152</v>
      </c>
      <c r="CU100" s="9" t="s">
        <v>110</v>
      </c>
      <c r="CV100" s="9">
        <v>0</v>
      </c>
      <c r="CW100" s="9">
        <v>0</v>
      </c>
      <c r="CX100" s="9">
        <v>0</v>
      </c>
      <c r="CY100" s="9">
        <v>0</v>
      </c>
      <c r="CZ100" s="9">
        <v>0</v>
      </c>
      <c r="DA100" s="9">
        <v>0</v>
      </c>
      <c r="DB100" s="9">
        <v>4.0600000000000002E-3</v>
      </c>
      <c r="DC100" s="9">
        <v>7.1853333333333338E-2</v>
      </c>
      <c r="DE100" s="25"/>
      <c r="DP100" s="25"/>
    </row>
    <row r="101" spans="66:120" x14ac:dyDescent="0.45">
      <c r="BN101" s="9">
        <v>343</v>
      </c>
      <c r="BO101" s="9" t="s">
        <v>268</v>
      </c>
      <c r="BP101" s="9">
        <v>0.65513333333333335</v>
      </c>
      <c r="BQ101" s="9">
        <v>1.0794933333333334</v>
      </c>
      <c r="BR101" s="9">
        <v>0.66160666666666668</v>
      </c>
      <c r="BS101" s="9">
        <v>0.64292000000000005</v>
      </c>
      <c r="BT101" s="9">
        <v>0.71058666666666659</v>
      </c>
      <c r="BU101" s="9">
        <v>0.73065999999999998</v>
      </c>
      <c r="BV101" s="9">
        <v>0.28236666666666665</v>
      </c>
      <c r="BW101" s="9">
        <v>0.65554666666666661</v>
      </c>
      <c r="CT101" s="9">
        <v>153</v>
      </c>
      <c r="CU101" s="9" t="s">
        <v>91</v>
      </c>
      <c r="CV101" s="9">
        <v>0.86089999999999989</v>
      </c>
      <c r="CW101" s="9">
        <v>0.86089999999999989</v>
      </c>
      <c r="CX101" s="9">
        <v>0.68755999999999995</v>
      </c>
      <c r="CY101" s="9">
        <v>0.68755999999999995</v>
      </c>
      <c r="CZ101" s="9">
        <v>0.35465999999999998</v>
      </c>
      <c r="DA101" s="9">
        <v>0.11729999999999999</v>
      </c>
      <c r="DB101" s="9">
        <v>0.11729999999999999</v>
      </c>
      <c r="DC101" s="9">
        <v>0.11582666666666666</v>
      </c>
      <c r="DE101" s="25"/>
      <c r="DP101" s="25"/>
    </row>
    <row r="102" spans="66:120" x14ac:dyDescent="0.45">
      <c r="BN102" s="9">
        <v>352</v>
      </c>
      <c r="BO102" s="9" t="s">
        <v>272</v>
      </c>
      <c r="BP102" s="9">
        <v>16.801806666666668</v>
      </c>
      <c r="BQ102" s="9">
        <v>18.609153333333335</v>
      </c>
      <c r="BR102" s="9">
        <v>18.609200000000001</v>
      </c>
      <c r="BS102" s="9">
        <v>18.334033333333334</v>
      </c>
      <c r="BT102" s="9">
        <v>21.035466666666668</v>
      </c>
      <c r="BU102" s="9">
        <v>26.421719999999997</v>
      </c>
      <c r="BV102" s="9">
        <v>29.438006666666666</v>
      </c>
      <c r="BW102" s="9">
        <v>36.995780000000003</v>
      </c>
      <c r="CT102" s="9">
        <v>158</v>
      </c>
      <c r="CU102" s="9" t="s">
        <v>118</v>
      </c>
      <c r="CV102" s="9">
        <v>0</v>
      </c>
      <c r="CW102" s="9">
        <v>1.1333333333333334E-4</v>
      </c>
      <c r="CX102" s="9">
        <v>1.7333333333333334E-4</v>
      </c>
      <c r="CY102" s="9">
        <v>2.2666666666666668E-4</v>
      </c>
      <c r="CZ102" s="9">
        <v>0.16620666666666667</v>
      </c>
      <c r="DA102" s="9">
        <v>0.33074666666666669</v>
      </c>
      <c r="DB102" s="9">
        <v>0.64050666666666667</v>
      </c>
      <c r="DC102" s="9">
        <v>1.2681533333333335</v>
      </c>
      <c r="DE102" s="25"/>
      <c r="DP102" s="25"/>
    </row>
    <row r="103" spans="66:120" x14ac:dyDescent="0.45">
      <c r="CT103" s="9">
        <v>165</v>
      </c>
      <c r="CU103" s="9" t="s">
        <v>34</v>
      </c>
      <c r="CV103" s="9">
        <v>9.0206666666666671E-2</v>
      </c>
      <c r="CW103" s="9">
        <v>7.6826666666666668E-2</v>
      </c>
      <c r="CX103" s="9">
        <v>6.7546666666666658E-2</v>
      </c>
      <c r="CY103" s="9">
        <v>4.141333333333333E-2</v>
      </c>
      <c r="CZ103" s="9">
        <v>1.804E-2</v>
      </c>
      <c r="DA103" s="9">
        <v>0</v>
      </c>
      <c r="DB103" s="9">
        <v>0</v>
      </c>
      <c r="DC103" s="9">
        <v>0</v>
      </c>
      <c r="DE103" s="25"/>
      <c r="DP103" s="25"/>
    </row>
    <row r="104" spans="66:120" x14ac:dyDescent="0.45">
      <c r="CT104" s="9">
        <v>166</v>
      </c>
      <c r="CU104" s="9" t="s">
        <v>171</v>
      </c>
      <c r="CV104" s="9">
        <v>0.40828666666666669</v>
      </c>
      <c r="CW104" s="9">
        <v>0.78909999999999991</v>
      </c>
      <c r="CX104" s="9">
        <v>0.75700000000000001</v>
      </c>
      <c r="CY104" s="9">
        <v>0.72489999999999999</v>
      </c>
      <c r="CZ104" s="9">
        <v>0.4129133333333333</v>
      </c>
      <c r="DA104" s="9">
        <v>0</v>
      </c>
      <c r="DB104" s="9">
        <v>3.5533333333333337E-3</v>
      </c>
      <c r="DC104" s="9">
        <v>0.4400533333333333</v>
      </c>
      <c r="DE104" s="25"/>
      <c r="DP104" s="25"/>
    </row>
    <row r="105" spans="66:120" x14ac:dyDescent="0.45">
      <c r="CT105" s="9">
        <v>167</v>
      </c>
      <c r="CU105" s="9" t="s">
        <v>174</v>
      </c>
      <c r="CV105" s="9">
        <v>0</v>
      </c>
      <c r="CW105" s="9">
        <v>0</v>
      </c>
      <c r="CX105" s="9">
        <v>0</v>
      </c>
      <c r="CY105" s="9">
        <v>0</v>
      </c>
      <c r="CZ105" s="9">
        <v>0</v>
      </c>
      <c r="DA105" s="9">
        <v>3.48E-3</v>
      </c>
      <c r="DB105" s="9">
        <v>9.4533333333333327E-3</v>
      </c>
      <c r="DC105" s="9">
        <v>0.47244666666666668</v>
      </c>
      <c r="DE105" s="25"/>
      <c r="DP105" s="25"/>
    </row>
    <row r="106" spans="66:120" x14ac:dyDescent="0.45">
      <c r="CT106" s="9">
        <v>170</v>
      </c>
      <c r="CU106" s="9" t="s">
        <v>168</v>
      </c>
      <c r="CV106" s="9">
        <v>0.14845333333333333</v>
      </c>
      <c r="CW106" s="9">
        <v>0.20549999999999999</v>
      </c>
      <c r="CX106" s="9">
        <v>0.22299333333333332</v>
      </c>
      <c r="CY106" s="9">
        <v>0.21472666666666668</v>
      </c>
      <c r="CZ106" s="9">
        <v>0.17445333333333332</v>
      </c>
      <c r="DA106" s="9">
        <v>0.13967333333333334</v>
      </c>
      <c r="DB106" s="9">
        <v>0.12365999999999999</v>
      </c>
      <c r="DC106" s="9">
        <v>0.19316</v>
      </c>
      <c r="DE106" s="25"/>
      <c r="DK106" s="25"/>
      <c r="DL106" s="25"/>
      <c r="DM106" s="25"/>
      <c r="DN106" s="25"/>
      <c r="DO106" s="25"/>
      <c r="DP106" s="25"/>
    </row>
    <row r="107" spans="66:120" x14ac:dyDescent="0.45">
      <c r="CT107" s="9">
        <v>171</v>
      </c>
      <c r="CU107" s="9" t="s">
        <v>48</v>
      </c>
      <c r="CV107" s="9">
        <v>1.4260933333333332</v>
      </c>
      <c r="CW107" s="9">
        <v>0.9246266666666666</v>
      </c>
      <c r="CX107" s="9">
        <v>0.45245333333333332</v>
      </c>
      <c r="CY107" s="9">
        <v>0.14332</v>
      </c>
      <c r="CZ107" s="9">
        <v>0</v>
      </c>
      <c r="DA107" s="9">
        <v>0</v>
      </c>
      <c r="DB107" s="9">
        <v>0</v>
      </c>
      <c r="DC107" s="9">
        <v>0</v>
      </c>
      <c r="DE107" s="25"/>
      <c r="DP107" s="25"/>
    </row>
    <row r="108" spans="66:120" x14ac:dyDescent="0.45">
      <c r="CT108" s="9">
        <v>175</v>
      </c>
      <c r="CU108" s="9" t="s">
        <v>163</v>
      </c>
      <c r="CV108" s="9">
        <v>0</v>
      </c>
      <c r="CW108" s="9">
        <v>0</v>
      </c>
      <c r="CX108" s="9">
        <v>2.0266666666666666E-3</v>
      </c>
      <c r="CY108" s="9">
        <v>1.2766666666666667E-2</v>
      </c>
      <c r="CZ108" s="9">
        <v>1.2786666666666668E-2</v>
      </c>
      <c r="DA108" s="9">
        <v>3.0126666666666666E-2</v>
      </c>
      <c r="DB108" s="9">
        <v>3.4506666666666665E-2</v>
      </c>
      <c r="DC108" s="9">
        <v>7.3473333333333335E-2</v>
      </c>
      <c r="DE108" s="25"/>
      <c r="DP108" s="25"/>
    </row>
    <row r="109" spans="66:120" x14ac:dyDescent="0.45">
      <c r="CT109" s="9">
        <v>211</v>
      </c>
      <c r="CU109" s="9" t="s">
        <v>254</v>
      </c>
      <c r="CV109" s="9">
        <v>2.8000000000000003E-4</v>
      </c>
      <c r="CW109" s="9">
        <v>7.9999999999999993E-4</v>
      </c>
      <c r="CX109" s="9">
        <v>2.3533333333333331E-3</v>
      </c>
      <c r="CY109" s="9">
        <v>4.7466666666666664E-3</v>
      </c>
      <c r="CZ109" s="9">
        <v>1.0093333333333333E-2</v>
      </c>
      <c r="DA109" s="9">
        <v>1.4540000000000001E-2</v>
      </c>
      <c r="DB109" s="9">
        <v>2.0799999999999999E-2</v>
      </c>
      <c r="DC109" s="9">
        <v>3.3666666666666664E-2</v>
      </c>
      <c r="DE109" s="25"/>
      <c r="DP109" s="25"/>
    </row>
    <row r="110" spans="66:120" x14ac:dyDescent="0.45">
      <c r="CT110" s="9">
        <v>259</v>
      </c>
      <c r="CU110" s="9" t="s">
        <v>182</v>
      </c>
      <c r="CV110" s="9">
        <v>0.11264666666666666</v>
      </c>
      <c r="CW110" s="9">
        <v>0.29986000000000002</v>
      </c>
      <c r="CX110" s="9">
        <v>0.29986000000000002</v>
      </c>
      <c r="CY110" s="9">
        <v>0.29986000000000002</v>
      </c>
      <c r="CZ110" s="9">
        <v>0.29986000000000002</v>
      </c>
      <c r="DA110" s="9">
        <v>0.18721333333333334</v>
      </c>
      <c r="DB110" s="9">
        <v>0</v>
      </c>
      <c r="DC110" s="9">
        <v>0</v>
      </c>
      <c r="DE110" s="25"/>
      <c r="DP110" s="25"/>
    </row>
    <row r="111" spans="66:120" x14ac:dyDescent="0.45">
      <c r="CT111" s="9">
        <v>264</v>
      </c>
      <c r="CU111" s="9" t="s">
        <v>115</v>
      </c>
      <c r="CV111" s="9">
        <v>5.5286666666666665E-2</v>
      </c>
      <c r="CW111" s="9">
        <v>4.0953333333333335E-2</v>
      </c>
      <c r="CX111" s="9">
        <v>2.8666666666666667E-2</v>
      </c>
      <c r="CY111" s="9">
        <v>1.9793333333333333E-2</v>
      </c>
      <c r="CZ111" s="9">
        <v>1.0919999999999999E-2</v>
      </c>
      <c r="DA111" s="9">
        <v>0</v>
      </c>
      <c r="DB111" s="9">
        <v>0</v>
      </c>
      <c r="DC111" s="9">
        <v>0</v>
      </c>
      <c r="DE111" s="25"/>
      <c r="DK111" s="25"/>
      <c r="DL111" s="25"/>
      <c r="DM111" s="25"/>
      <c r="DN111" s="25"/>
      <c r="DO111" s="25"/>
      <c r="DP111" s="25"/>
    </row>
    <row r="112" spans="66:120" x14ac:dyDescent="0.45">
      <c r="CT112" s="9">
        <v>270</v>
      </c>
      <c r="CU112" s="9" t="s">
        <v>260</v>
      </c>
      <c r="CV112" s="9">
        <v>0</v>
      </c>
      <c r="CW112" s="9">
        <v>0</v>
      </c>
      <c r="CX112" s="9">
        <v>0</v>
      </c>
      <c r="CY112" s="9">
        <v>0</v>
      </c>
      <c r="CZ112" s="9">
        <v>0</v>
      </c>
      <c r="DA112" s="9">
        <v>0</v>
      </c>
      <c r="DB112" s="9">
        <v>0</v>
      </c>
      <c r="DC112" s="9">
        <v>0.16983333333333334</v>
      </c>
      <c r="DE112" s="25"/>
    </row>
    <row r="113" spans="98:109" x14ac:dyDescent="0.45">
      <c r="CT113" s="9">
        <v>273</v>
      </c>
      <c r="CU113" s="9" t="s">
        <v>261</v>
      </c>
      <c r="CV113" s="9">
        <v>0.22532666666666668</v>
      </c>
      <c r="CW113" s="9">
        <v>0.23066666666666669</v>
      </c>
      <c r="CX113" s="9">
        <v>0.23613999999999999</v>
      </c>
      <c r="CY113" s="9">
        <v>0.24174000000000001</v>
      </c>
      <c r="CZ113" s="9">
        <v>0.24747333333333335</v>
      </c>
      <c r="DA113" s="9">
        <v>0.25334666666666666</v>
      </c>
      <c r="DB113" s="9">
        <v>0.25935333333333332</v>
      </c>
      <c r="DC113" s="9">
        <v>0.26550666666666667</v>
      </c>
      <c r="DE113" s="25"/>
    </row>
    <row r="114" spans="98:109" x14ac:dyDescent="0.45">
      <c r="CT114" s="9">
        <v>274</v>
      </c>
      <c r="CU114" s="9" t="s">
        <v>183</v>
      </c>
      <c r="CV114" s="9">
        <v>0</v>
      </c>
      <c r="CW114" s="9">
        <v>0</v>
      </c>
      <c r="CX114" s="9">
        <v>7.2800000000000009E-3</v>
      </c>
      <c r="CY114" s="9">
        <v>2.0066666666666667E-2</v>
      </c>
      <c r="CZ114" s="9">
        <v>4.2599999999999999E-2</v>
      </c>
      <c r="DA114" s="9">
        <v>7.5080000000000008E-2</v>
      </c>
      <c r="DB114" s="9">
        <v>0.10838</v>
      </c>
      <c r="DC114" s="9">
        <v>9.6540000000000001E-2</v>
      </c>
      <c r="DE114" s="25"/>
    </row>
    <row r="115" spans="98:109" x14ac:dyDescent="0.45">
      <c r="CT115" s="9">
        <v>275</v>
      </c>
      <c r="CU115" s="9" t="s">
        <v>262</v>
      </c>
      <c r="CV115" s="9">
        <v>2.0453333333333334E-2</v>
      </c>
      <c r="CW115" s="9">
        <v>2.0066666666666667E-2</v>
      </c>
      <c r="CX115" s="9">
        <v>1.969333333333333E-2</v>
      </c>
      <c r="CY115" s="9">
        <v>1.932E-2</v>
      </c>
      <c r="CZ115" s="9">
        <v>1.8953333333333332E-2</v>
      </c>
      <c r="DA115" s="9">
        <v>1.8593333333333333E-2</v>
      </c>
      <c r="DB115" s="9">
        <v>1.8246666666666668E-2</v>
      </c>
      <c r="DC115" s="9">
        <v>1.7899999999999999E-2</v>
      </c>
      <c r="DE115" s="25"/>
    </row>
    <row r="116" spans="98:109" x14ac:dyDescent="0.45">
      <c r="CT116" s="9">
        <v>276</v>
      </c>
      <c r="CU116" s="9" t="s">
        <v>263</v>
      </c>
      <c r="CV116" s="9">
        <v>6.5466666666666668E-3</v>
      </c>
      <c r="CW116" s="9">
        <v>6.4266666666666665E-3</v>
      </c>
      <c r="CX116" s="9">
        <v>6.3E-3</v>
      </c>
      <c r="CY116" s="9">
        <v>6.1866666666666667E-3</v>
      </c>
      <c r="CZ116" s="9">
        <v>6.0666666666666673E-3</v>
      </c>
      <c r="DA116" s="9">
        <v>5.953333333333333E-3</v>
      </c>
      <c r="DB116" s="9">
        <v>5.8399999999999997E-3</v>
      </c>
      <c r="DC116" s="9">
        <v>5.7266666666666664E-3</v>
      </c>
      <c r="DE116" s="25"/>
    </row>
    <row r="117" spans="98:109" x14ac:dyDescent="0.45">
      <c r="CT117" s="9">
        <v>277</v>
      </c>
      <c r="CU117" s="9" t="s">
        <v>247</v>
      </c>
      <c r="CV117" s="9">
        <v>0.32732</v>
      </c>
      <c r="CW117" s="9">
        <v>0.56771333333333329</v>
      </c>
      <c r="CX117" s="9">
        <v>0.78753333333333331</v>
      </c>
      <c r="CY117" s="9">
        <v>0.89521333333333342</v>
      </c>
      <c r="CZ117" s="9">
        <v>1.1374200000000001</v>
      </c>
      <c r="DA117" s="9">
        <v>1.4115</v>
      </c>
      <c r="DB117" s="9">
        <v>1.4227333333333334</v>
      </c>
      <c r="DC117" s="9">
        <v>1.4301533333333334</v>
      </c>
      <c r="DD117" s="25"/>
      <c r="DE117" s="25"/>
    </row>
    <row r="118" spans="98:109" x14ac:dyDescent="0.45">
      <c r="CT118" s="9">
        <v>278</v>
      </c>
      <c r="CU118" s="9" t="s">
        <v>249</v>
      </c>
      <c r="CV118" s="9">
        <v>5.7093333333333336E-2</v>
      </c>
      <c r="CW118" s="9">
        <v>0.17086000000000001</v>
      </c>
      <c r="CX118" s="9">
        <v>0.17122000000000001</v>
      </c>
      <c r="CY118" s="9">
        <v>0.17482</v>
      </c>
      <c r="CZ118" s="9">
        <v>0.18538666666666667</v>
      </c>
      <c r="DA118" s="9">
        <v>0.19058666666666668</v>
      </c>
      <c r="DB118" s="9">
        <v>0.19417333333333334</v>
      </c>
      <c r="DC118" s="9">
        <v>0.20069333333333333</v>
      </c>
    </row>
    <row r="119" spans="98:109" x14ac:dyDescent="0.45">
      <c r="CT119" s="9">
        <v>279</v>
      </c>
      <c r="CU119" s="9" t="s">
        <v>264</v>
      </c>
      <c r="CV119" s="9">
        <v>9.6133333333333331E-3</v>
      </c>
      <c r="CW119" s="9">
        <v>9.4333333333333335E-3</v>
      </c>
      <c r="CX119" s="9">
        <v>9.2533333333333322E-3</v>
      </c>
      <c r="CY119" s="9">
        <v>9.0800000000000013E-3</v>
      </c>
      <c r="CZ119" s="9">
        <v>8.9066666666666669E-3</v>
      </c>
      <c r="DA119" s="9">
        <v>8.7399999999999995E-3</v>
      </c>
      <c r="DB119" s="9">
        <v>8.5733333333333338E-3</v>
      </c>
      <c r="DC119" s="9">
        <v>8.4133333333333334E-3</v>
      </c>
    </row>
    <row r="120" spans="98:109" x14ac:dyDescent="0.45">
      <c r="CT120" s="9">
        <v>280</v>
      </c>
      <c r="CU120" s="9" t="s">
        <v>265</v>
      </c>
      <c r="CV120" s="9">
        <v>7.8466666666666667E-3</v>
      </c>
      <c r="CW120" s="9">
        <v>7.7000000000000002E-3</v>
      </c>
      <c r="CX120" s="9">
        <v>7.5533333333333338E-3</v>
      </c>
      <c r="CY120" s="9">
        <v>7.4133333333333343E-3</v>
      </c>
      <c r="CZ120" s="9">
        <v>7.273333333333333E-3</v>
      </c>
      <c r="DA120" s="9">
        <v>7.1333333333333335E-3</v>
      </c>
      <c r="DB120" s="9">
        <v>7.0000000000000001E-3</v>
      </c>
      <c r="DC120" s="9">
        <v>6.8666666666666668E-3</v>
      </c>
    </row>
    <row r="121" spans="98:109" x14ac:dyDescent="0.45">
      <c r="CT121" s="9">
        <v>281</v>
      </c>
      <c r="CU121" s="9" t="s">
        <v>207</v>
      </c>
      <c r="CV121" s="9">
        <v>6.4000000000000005E-4</v>
      </c>
      <c r="CW121" s="9">
        <v>2.6733333333333336E-3</v>
      </c>
      <c r="CX121" s="9">
        <v>6.6933333333333333E-3</v>
      </c>
      <c r="CY121" s="9">
        <v>1.3486666666666668E-2</v>
      </c>
      <c r="CZ121" s="9">
        <v>2.47E-2</v>
      </c>
      <c r="DA121" s="9">
        <v>2.6020000000000001E-2</v>
      </c>
      <c r="DB121" s="9">
        <v>2.5599999999999998E-2</v>
      </c>
      <c r="DC121" s="9">
        <v>1.2353333333333332E-2</v>
      </c>
    </row>
    <row r="122" spans="98:109" x14ac:dyDescent="0.45">
      <c r="CT122" s="9">
        <v>283</v>
      </c>
      <c r="CU122" s="9" t="s">
        <v>210</v>
      </c>
      <c r="CV122" s="9">
        <v>2.7066666666666667E-3</v>
      </c>
      <c r="CW122" s="9">
        <v>7.4799999999999997E-3</v>
      </c>
      <c r="CX122" s="9">
        <v>1.5893333333333332E-2</v>
      </c>
      <c r="CY122" s="9">
        <v>2.8006666666666666E-2</v>
      </c>
      <c r="CZ122" s="9">
        <v>4.9353333333333339E-2</v>
      </c>
      <c r="DA122" s="9">
        <v>6.8273333333333325E-2</v>
      </c>
      <c r="DB122" s="9">
        <v>5.548666666666667E-2</v>
      </c>
      <c r="DC122" s="9">
        <v>2.9360000000000001E-2</v>
      </c>
    </row>
    <row r="123" spans="98:109" x14ac:dyDescent="0.45">
      <c r="CT123" s="9">
        <v>284</v>
      </c>
      <c r="CU123" s="9" t="s">
        <v>62</v>
      </c>
      <c r="CV123" s="9">
        <v>4.8713333333333338E-2</v>
      </c>
      <c r="CW123" s="9">
        <v>0.10592</v>
      </c>
      <c r="CX123" s="9">
        <v>0.14932666666666666</v>
      </c>
      <c r="CY123" s="9">
        <v>0.12256666666666667</v>
      </c>
      <c r="CZ123" s="9">
        <v>7.1893333333333337E-2</v>
      </c>
      <c r="DA123" s="9">
        <v>2.8486666666666664E-2</v>
      </c>
      <c r="DB123" s="9">
        <v>6.5266666666666667E-3</v>
      </c>
      <c r="DC123" s="9">
        <v>0</v>
      </c>
    </row>
    <row r="124" spans="98:109" x14ac:dyDescent="0.45">
      <c r="CT124" s="9">
        <v>287</v>
      </c>
      <c r="CU124" s="9" t="s">
        <v>212</v>
      </c>
      <c r="CV124" s="9">
        <v>0</v>
      </c>
      <c r="CW124" s="9">
        <v>0</v>
      </c>
      <c r="CX124" s="9">
        <v>2.7399999999999998E-3</v>
      </c>
      <c r="CY124" s="9">
        <v>7.5266666666666667E-3</v>
      </c>
      <c r="CZ124" s="9">
        <v>1.5966666666666667E-2</v>
      </c>
      <c r="DA124" s="9">
        <v>2.8140000000000002E-2</v>
      </c>
      <c r="DB124" s="9">
        <v>4.9593333333333336E-2</v>
      </c>
      <c r="DC124" s="9">
        <v>8.7393333333333337E-2</v>
      </c>
    </row>
    <row r="125" spans="98:109" x14ac:dyDescent="0.45">
      <c r="CT125" s="9">
        <v>288</v>
      </c>
      <c r="CU125" s="9" t="s">
        <v>216</v>
      </c>
      <c r="CV125" s="9">
        <v>0</v>
      </c>
      <c r="CW125" s="9">
        <v>0</v>
      </c>
      <c r="CX125" s="9">
        <v>2.7399999999999998E-3</v>
      </c>
      <c r="CY125" s="9">
        <v>7.5266666666666667E-3</v>
      </c>
      <c r="CZ125" s="9">
        <v>1.5966666666666667E-2</v>
      </c>
      <c r="DA125" s="9">
        <v>2.8140000000000002E-2</v>
      </c>
      <c r="DB125" s="9">
        <v>4.9593333333333336E-2</v>
      </c>
      <c r="DC125" s="9">
        <v>7.3433333333333337E-2</v>
      </c>
    </row>
    <row r="126" spans="98:109" x14ac:dyDescent="0.45">
      <c r="CT126" s="9">
        <v>289</v>
      </c>
      <c r="CU126" s="9" t="s">
        <v>141</v>
      </c>
      <c r="CV126" s="9">
        <v>0</v>
      </c>
      <c r="CW126" s="9">
        <v>0</v>
      </c>
      <c r="CX126" s="9">
        <v>2.7399999999999998E-3</v>
      </c>
      <c r="CY126" s="9">
        <v>7.5266666666666667E-3</v>
      </c>
      <c r="CZ126" s="9">
        <v>1.5699999999999999E-2</v>
      </c>
      <c r="DA126" s="9">
        <v>2.0966666666666668E-2</v>
      </c>
      <c r="DB126" s="9">
        <v>2.0986666666666667E-2</v>
      </c>
      <c r="DC126" s="9">
        <v>1.2799999999999999E-2</v>
      </c>
    </row>
    <row r="127" spans="98:109" x14ac:dyDescent="0.45">
      <c r="CT127" s="26">
        <v>290</v>
      </c>
      <c r="CU127" s="26" t="s">
        <v>266</v>
      </c>
      <c r="CV127" s="26">
        <v>2.8320000000000001E-2</v>
      </c>
      <c r="CW127" s="26">
        <v>2.7786666666666668E-2</v>
      </c>
      <c r="CX127" s="26">
        <v>2.7260000000000003E-2</v>
      </c>
      <c r="CY127" s="26">
        <v>2.6746666666666665E-2</v>
      </c>
      <c r="CZ127" s="26">
        <v>2.6239999999999999E-2</v>
      </c>
      <c r="DA127" s="26">
        <v>2.5746666666666668E-2</v>
      </c>
      <c r="DB127" s="26">
        <v>2.5260000000000001E-2</v>
      </c>
      <c r="DC127" s="26">
        <v>2.4786666666666665E-2</v>
      </c>
    </row>
    <row r="128" spans="98:109" x14ac:dyDescent="0.45">
      <c r="CT128" s="9">
        <v>291</v>
      </c>
      <c r="CU128" s="9" t="s">
        <v>267</v>
      </c>
      <c r="CV128" s="9">
        <v>0.36479333333333336</v>
      </c>
      <c r="CW128" s="9">
        <v>0.41094666666666668</v>
      </c>
      <c r="CX128" s="9">
        <v>0.45710000000000001</v>
      </c>
      <c r="CY128" s="9">
        <v>0.50145999999999991</v>
      </c>
      <c r="CZ128" s="9">
        <v>0.54279333333333335</v>
      </c>
      <c r="DA128" s="9">
        <v>0.59840666666666664</v>
      </c>
      <c r="DB128" s="9">
        <v>0.66896</v>
      </c>
      <c r="DC128" s="9">
        <v>0.73107333333333335</v>
      </c>
    </row>
    <row r="129" spans="98:107" x14ac:dyDescent="0.45">
      <c r="CT129" s="9">
        <v>292</v>
      </c>
      <c r="CU129" s="9" t="s">
        <v>230</v>
      </c>
      <c r="CV129" s="9">
        <v>1.9266666666666666E-3</v>
      </c>
      <c r="CW129" s="9">
        <v>7.0066666666666663E-3</v>
      </c>
      <c r="CX129" s="9">
        <v>1.7486666666666668E-2</v>
      </c>
      <c r="CY129" s="9">
        <v>3.1920000000000004E-2</v>
      </c>
      <c r="CZ129" s="9">
        <v>2.6846666666666668E-2</v>
      </c>
      <c r="DA129" s="9">
        <v>1.636E-2</v>
      </c>
      <c r="DB129" s="9">
        <v>0</v>
      </c>
      <c r="DC129" s="9">
        <v>0</v>
      </c>
    </row>
    <row r="130" spans="98:107" x14ac:dyDescent="0.45">
      <c r="CT130" s="9">
        <v>294</v>
      </c>
      <c r="CU130" s="9" t="s">
        <v>231</v>
      </c>
      <c r="CV130" s="9">
        <v>5.8466666666666667E-3</v>
      </c>
      <c r="CW130" s="9">
        <v>1.6139999999999998E-2</v>
      </c>
      <c r="CX130" s="9">
        <v>3.4333333333333334E-2</v>
      </c>
      <c r="CY130" s="9">
        <v>6.0933333333333339E-2</v>
      </c>
      <c r="CZ130" s="9">
        <v>6.2799999999999995E-2</v>
      </c>
      <c r="DA130" s="9">
        <v>4.4606666666666663E-2</v>
      </c>
      <c r="DB130" s="9">
        <v>1.2159999999999999E-2</v>
      </c>
      <c r="DC130" s="9">
        <v>0</v>
      </c>
    </row>
    <row r="131" spans="98:107" x14ac:dyDescent="0.45">
      <c r="CT131" s="9">
        <v>295</v>
      </c>
      <c r="CU131" s="9" t="s">
        <v>196</v>
      </c>
      <c r="CV131" s="9">
        <v>0</v>
      </c>
      <c r="CW131" s="9">
        <v>4.7333333333333331E-4</v>
      </c>
      <c r="CX131" s="9">
        <v>3.3400000000000001E-3</v>
      </c>
      <c r="CY131" s="9">
        <v>1.1480000000000001E-2</v>
      </c>
      <c r="CZ131" s="9">
        <v>2.664E-2</v>
      </c>
      <c r="DA131" s="9">
        <v>5.1366666666666665E-2</v>
      </c>
      <c r="DB131" s="9">
        <v>9.1853333333333342E-2</v>
      </c>
      <c r="DC131" s="9">
        <v>0.14534666666666665</v>
      </c>
    </row>
    <row r="132" spans="98:107" x14ac:dyDescent="0.45">
      <c r="CT132" s="9">
        <v>298</v>
      </c>
      <c r="CU132" s="9" t="s">
        <v>102</v>
      </c>
      <c r="CV132" s="9">
        <v>0.32518000000000002</v>
      </c>
      <c r="CW132" s="9">
        <v>0.29486666666666667</v>
      </c>
      <c r="CX132" s="9">
        <v>0.23621333333333336</v>
      </c>
      <c r="CY132" s="9">
        <v>0.14646666666666666</v>
      </c>
      <c r="CZ132" s="9">
        <v>6.1066666666666665E-2</v>
      </c>
      <c r="DA132" s="9">
        <v>4.0066666666666662E-3</v>
      </c>
      <c r="DB132" s="9">
        <v>0</v>
      </c>
      <c r="DC132" s="9">
        <v>0</v>
      </c>
    </row>
    <row r="133" spans="98:107" x14ac:dyDescent="0.45">
      <c r="CT133" s="9">
        <v>300</v>
      </c>
      <c r="CU133" s="9" t="s">
        <v>232</v>
      </c>
      <c r="CV133" s="9">
        <v>0</v>
      </c>
      <c r="CW133" s="9">
        <v>0</v>
      </c>
      <c r="CX133" s="9">
        <v>6.4799999999999996E-3</v>
      </c>
      <c r="CY133" s="9">
        <v>1.7860000000000001E-2</v>
      </c>
      <c r="CZ133" s="9">
        <v>3.6033333333333334E-2</v>
      </c>
      <c r="DA133" s="9">
        <v>6.0466666666666669E-2</v>
      </c>
      <c r="DB133" s="9">
        <v>4.9513333333333333E-2</v>
      </c>
      <c r="DC133" s="9">
        <v>3.1333333333333331E-2</v>
      </c>
    </row>
    <row r="134" spans="98:107" x14ac:dyDescent="0.45">
      <c r="CT134" s="9">
        <v>301</v>
      </c>
      <c r="CU134" s="9" t="s">
        <v>233</v>
      </c>
      <c r="CV134" s="9">
        <v>0</v>
      </c>
      <c r="CW134" s="9">
        <v>0</v>
      </c>
      <c r="CX134" s="9">
        <v>6.4533333333333335E-3</v>
      </c>
      <c r="CY134" s="9">
        <v>1.7806666666666669E-2</v>
      </c>
      <c r="CZ134" s="9">
        <v>3.7780000000000001E-2</v>
      </c>
      <c r="DA134" s="9">
        <v>4.0379999999999999E-2</v>
      </c>
      <c r="DB134" s="9">
        <v>2.9013333333333335E-2</v>
      </c>
      <c r="DC134" s="9">
        <v>9.0333333333333325E-3</v>
      </c>
    </row>
    <row r="135" spans="98:107" x14ac:dyDescent="0.45">
      <c r="CT135" s="9">
        <v>302</v>
      </c>
      <c r="CU135" s="9" t="s">
        <v>148</v>
      </c>
      <c r="CV135" s="9">
        <v>0</v>
      </c>
      <c r="CW135" s="9">
        <v>0</v>
      </c>
      <c r="CX135" s="9">
        <v>6.4866666666666666E-3</v>
      </c>
      <c r="CY135" s="9">
        <v>1.2213333333333333E-2</v>
      </c>
      <c r="CZ135" s="9">
        <v>1.4560000000000002E-2</v>
      </c>
      <c r="DA135" s="9">
        <v>8.1000000000000013E-3</v>
      </c>
      <c r="DB135" s="9">
        <v>2.3533333333333331E-3</v>
      </c>
      <c r="DC135" s="9">
        <v>0</v>
      </c>
    </row>
    <row r="136" spans="98:107" x14ac:dyDescent="0.45">
      <c r="CT136" s="9">
        <v>303</v>
      </c>
      <c r="CU136" s="9" t="s">
        <v>187</v>
      </c>
      <c r="CV136" s="9">
        <v>0</v>
      </c>
      <c r="CW136" s="9">
        <v>0</v>
      </c>
      <c r="CX136" s="9">
        <v>0</v>
      </c>
      <c r="CY136" s="9">
        <v>0</v>
      </c>
      <c r="CZ136" s="9">
        <v>0</v>
      </c>
      <c r="DA136" s="9">
        <v>0</v>
      </c>
      <c r="DB136" s="9">
        <v>0</v>
      </c>
      <c r="DC136" s="9">
        <v>2.48E-3</v>
      </c>
    </row>
    <row r="137" spans="98:107" x14ac:dyDescent="0.45">
      <c r="CT137" s="9">
        <v>304</v>
      </c>
      <c r="CU137" s="9" t="s">
        <v>190</v>
      </c>
      <c r="CV137" s="9">
        <v>0</v>
      </c>
      <c r="CW137" s="9">
        <v>0</v>
      </c>
      <c r="CX137" s="9">
        <v>0</v>
      </c>
      <c r="CY137" s="9">
        <v>0</v>
      </c>
      <c r="CZ137" s="9">
        <v>0</v>
      </c>
      <c r="DA137" s="9">
        <v>0</v>
      </c>
      <c r="DB137" s="9">
        <v>0</v>
      </c>
      <c r="DC137" s="9">
        <v>3.422E-2</v>
      </c>
    </row>
    <row r="138" spans="98:107" x14ac:dyDescent="0.45">
      <c r="CT138" s="9">
        <v>307</v>
      </c>
      <c r="CU138" s="9" t="s">
        <v>111</v>
      </c>
      <c r="CV138" s="9">
        <v>2.376E-2</v>
      </c>
      <c r="CW138" s="9">
        <v>3.6160000000000005E-2</v>
      </c>
      <c r="CX138" s="9">
        <v>3.0253333333333333E-2</v>
      </c>
      <c r="CY138" s="9">
        <v>5.9213333333333333E-2</v>
      </c>
      <c r="CZ138" s="9">
        <v>0.20705999999999999</v>
      </c>
      <c r="DA138" s="9">
        <v>0.44949999999999996</v>
      </c>
      <c r="DB138" s="9">
        <v>0.64177333333333342</v>
      </c>
      <c r="DC138" s="9">
        <v>0.59360000000000002</v>
      </c>
    </row>
    <row r="139" spans="98:107" x14ac:dyDescent="0.45">
      <c r="CT139" s="9">
        <v>308</v>
      </c>
      <c r="CU139" s="9" t="s">
        <v>119</v>
      </c>
      <c r="CV139" s="9">
        <v>5.0700000000000002E-2</v>
      </c>
      <c r="CW139" s="9">
        <v>7.7153333333333338E-2</v>
      </c>
      <c r="CX139" s="9">
        <v>5.688E-2</v>
      </c>
      <c r="CY139" s="9">
        <v>1.5873333333333337E-2</v>
      </c>
      <c r="CZ139" s="9">
        <v>0</v>
      </c>
      <c r="DA139" s="9">
        <v>0.12324</v>
      </c>
      <c r="DB139" s="9">
        <v>0.70417999999999992</v>
      </c>
      <c r="DC139" s="9">
        <v>1.9948866666666667</v>
      </c>
    </row>
    <row r="140" spans="98:107" x14ac:dyDescent="0.45">
      <c r="CT140" s="9">
        <v>309</v>
      </c>
      <c r="CU140" s="9" t="s">
        <v>113</v>
      </c>
      <c r="CV140" s="9">
        <v>0</v>
      </c>
      <c r="CW140" s="9">
        <v>0</v>
      </c>
      <c r="CX140" s="9">
        <v>0</v>
      </c>
      <c r="CY140" s="9">
        <v>0</v>
      </c>
      <c r="CZ140" s="9">
        <v>0</v>
      </c>
      <c r="DA140" s="9">
        <v>0</v>
      </c>
      <c r="DB140" s="9">
        <v>3.4406666666666662E-2</v>
      </c>
      <c r="DC140" s="9">
        <v>0.28329333333333334</v>
      </c>
    </row>
    <row r="141" spans="98:107" x14ac:dyDescent="0.45">
      <c r="CT141" s="9">
        <v>311</v>
      </c>
      <c r="CU141" s="9" t="s">
        <v>120</v>
      </c>
      <c r="CV141" s="9">
        <v>0</v>
      </c>
      <c r="CW141" s="9">
        <v>0</v>
      </c>
      <c r="CX141" s="9">
        <v>0</v>
      </c>
      <c r="CY141" s="9">
        <v>0</v>
      </c>
      <c r="CZ141" s="9">
        <v>0</v>
      </c>
      <c r="DA141" s="9">
        <v>0</v>
      </c>
      <c r="DB141" s="9">
        <v>1.4353333333333334E-2</v>
      </c>
      <c r="DC141" s="9">
        <v>8.604666666666666E-2</v>
      </c>
    </row>
    <row r="142" spans="98:107" x14ac:dyDescent="0.45">
      <c r="CT142" s="9">
        <v>313</v>
      </c>
      <c r="CU142" s="9" t="s">
        <v>19</v>
      </c>
      <c r="CV142" s="9">
        <v>3.7432133333333333</v>
      </c>
      <c r="CW142" s="9">
        <v>3.940466666666667</v>
      </c>
      <c r="CX142" s="9">
        <v>4.120986666666667</v>
      </c>
      <c r="CY142" s="9">
        <v>4.0622733333333336</v>
      </c>
      <c r="CZ142" s="9">
        <v>3.7359800000000005</v>
      </c>
      <c r="DA142" s="9">
        <v>3.2551600000000001</v>
      </c>
      <c r="DB142" s="9">
        <v>2.6159266666666667</v>
      </c>
      <c r="DC142" s="9">
        <v>1.9552400000000001</v>
      </c>
    </row>
    <row r="143" spans="98:107" x14ac:dyDescent="0.45">
      <c r="CT143" s="9">
        <v>314</v>
      </c>
      <c r="CU143" s="9" t="s">
        <v>35</v>
      </c>
      <c r="CV143" s="9">
        <v>7.9870066666666659</v>
      </c>
      <c r="CW143" s="9">
        <v>8.4081133333333344</v>
      </c>
      <c r="CX143" s="9">
        <v>8.8121933333333331</v>
      </c>
      <c r="CY143" s="9">
        <v>8.8991466666666668</v>
      </c>
      <c r="CZ143" s="9">
        <v>8.8619000000000003</v>
      </c>
      <c r="DA143" s="9">
        <v>8.863900000000001</v>
      </c>
      <c r="DB143" s="9">
        <v>8.2616733333333325</v>
      </c>
      <c r="DC143" s="9">
        <v>6.4243666666666668</v>
      </c>
    </row>
    <row r="144" spans="98:107" x14ac:dyDescent="0.45">
      <c r="CT144" s="9">
        <v>315</v>
      </c>
      <c r="CU144" s="9" t="s">
        <v>155</v>
      </c>
      <c r="CV144" s="9">
        <v>0</v>
      </c>
      <c r="CW144" s="9">
        <v>0</v>
      </c>
      <c r="CX144" s="9">
        <v>0</v>
      </c>
      <c r="CY144" s="9">
        <v>0</v>
      </c>
      <c r="CZ144" s="9">
        <v>0</v>
      </c>
      <c r="DA144" s="9">
        <v>0</v>
      </c>
      <c r="DB144" s="9">
        <v>7.2993333333333327E-2</v>
      </c>
      <c r="DC144" s="9">
        <v>0.56381333333333339</v>
      </c>
    </row>
    <row r="145" spans="98:107" x14ac:dyDescent="0.45">
      <c r="CT145" s="9">
        <v>316</v>
      </c>
      <c r="CU145" s="9" t="s">
        <v>160</v>
      </c>
      <c r="CV145" s="9">
        <v>0</v>
      </c>
      <c r="CW145" s="9">
        <v>0</v>
      </c>
      <c r="CX145" s="9">
        <v>0</v>
      </c>
      <c r="CY145" s="9">
        <v>0</v>
      </c>
      <c r="CZ145" s="9">
        <v>0</v>
      </c>
      <c r="DA145" s="9">
        <v>0</v>
      </c>
      <c r="DB145" s="9">
        <v>0</v>
      </c>
      <c r="DC145" s="9">
        <v>0.18693333333333334</v>
      </c>
    </row>
    <row r="146" spans="98:107" x14ac:dyDescent="0.45">
      <c r="CT146" s="9">
        <v>317</v>
      </c>
      <c r="CU146" s="9" t="s">
        <v>164</v>
      </c>
      <c r="CV146" s="9">
        <v>0</v>
      </c>
      <c r="CW146" s="9">
        <v>0</v>
      </c>
      <c r="CX146" s="9">
        <v>0</v>
      </c>
      <c r="CY146" s="9">
        <v>0</v>
      </c>
      <c r="CZ146" s="9">
        <v>0</v>
      </c>
      <c r="DA146" s="9">
        <v>7.6799999999999993E-3</v>
      </c>
      <c r="DB146" s="9">
        <v>0.27836</v>
      </c>
      <c r="DC146" s="9">
        <v>0.58991333333333329</v>
      </c>
    </row>
    <row r="147" spans="98:107" x14ac:dyDescent="0.45">
      <c r="CT147" s="9">
        <v>318</v>
      </c>
      <c r="CU147" s="9" t="s">
        <v>169</v>
      </c>
      <c r="CV147" s="9">
        <v>0</v>
      </c>
      <c r="CW147" s="9">
        <v>0</v>
      </c>
      <c r="CX147" s="9">
        <v>0</v>
      </c>
      <c r="CY147" s="9">
        <v>0</v>
      </c>
      <c r="CZ147" s="9">
        <v>0</v>
      </c>
      <c r="DA147" s="9">
        <v>0</v>
      </c>
      <c r="DB147" s="9">
        <v>7.5459999999999999E-2</v>
      </c>
      <c r="DC147" s="9">
        <v>0.55097333333333331</v>
      </c>
    </row>
    <row r="148" spans="98:107" x14ac:dyDescent="0.45">
      <c r="CT148" s="9">
        <v>319</v>
      </c>
      <c r="CU148" s="9" t="s">
        <v>172</v>
      </c>
      <c r="CV148" s="9">
        <v>0</v>
      </c>
      <c r="CW148" s="9">
        <v>0</v>
      </c>
      <c r="CX148" s="9">
        <v>5.1066666666666665E-3</v>
      </c>
      <c r="CY148" s="9">
        <v>5.6219999999999999E-2</v>
      </c>
      <c r="CZ148" s="9">
        <v>0.20956</v>
      </c>
      <c r="DA148" s="9">
        <v>0.51466666666666672</v>
      </c>
      <c r="DB148" s="9">
        <v>0.67788666666666675</v>
      </c>
      <c r="DC148" s="9">
        <v>0.46903999999999996</v>
      </c>
    </row>
    <row r="149" spans="98:107" x14ac:dyDescent="0.45">
      <c r="CT149" s="9">
        <v>320</v>
      </c>
      <c r="CU149" s="9" t="s">
        <v>175</v>
      </c>
      <c r="CV149" s="9">
        <v>0</v>
      </c>
      <c r="CW149" s="9">
        <v>0</v>
      </c>
      <c r="CX149" s="9">
        <v>0</v>
      </c>
      <c r="CY149" s="9">
        <v>0</v>
      </c>
      <c r="CZ149" s="9">
        <v>0</v>
      </c>
      <c r="DA149" s="9">
        <v>3.2886666666666668E-2</v>
      </c>
      <c r="DB149" s="9">
        <v>0.12599333333333335</v>
      </c>
      <c r="DC149" s="9">
        <v>0.12326666666666665</v>
      </c>
    </row>
    <row r="150" spans="98:107" x14ac:dyDescent="0.45">
      <c r="CT150" s="9">
        <v>321</v>
      </c>
      <c r="CU150" s="9" t="s">
        <v>219</v>
      </c>
      <c r="CV150" s="9">
        <v>3.3166666666666664E-2</v>
      </c>
      <c r="CW150" s="9">
        <v>9.1620000000000007E-2</v>
      </c>
      <c r="CX150" s="9">
        <v>0.19462666666666667</v>
      </c>
      <c r="CY150" s="9">
        <v>0.34300666666666668</v>
      </c>
      <c r="CZ150" s="9">
        <v>0.59139999999999993</v>
      </c>
      <c r="DA150" s="9">
        <v>0.89828666666666668</v>
      </c>
      <c r="DB150" s="9">
        <v>0.84339333333333333</v>
      </c>
      <c r="DC150" s="9">
        <v>0.53654666666666662</v>
      </c>
    </row>
    <row r="151" spans="98:107" x14ac:dyDescent="0.45">
      <c r="CT151" s="9">
        <v>322</v>
      </c>
      <c r="CU151" s="9" t="s">
        <v>222</v>
      </c>
      <c r="CV151" s="9">
        <v>3.3166666666666664E-2</v>
      </c>
      <c r="CW151" s="9">
        <v>9.1620000000000007E-2</v>
      </c>
      <c r="CX151" s="9">
        <v>0.19462666666666667</v>
      </c>
      <c r="CY151" s="9">
        <v>0.31524000000000002</v>
      </c>
      <c r="CZ151" s="9">
        <v>0.25682000000000005</v>
      </c>
      <c r="DA151" s="9">
        <v>0.15380666666666667</v>
      </c>
      <c r="DB151" s="9">
        <v>0</v>
      </c>
      <c r="DC151" s="9">
        <v>0</v>
      </c>
    </row>
    <row r="152" spans="98:107" x14ac:dyDescent="0.45">
      <c r="CT152" s="9">
        <v>323</v>
      </c>
      <c r="CU152" s="9" t="s">
        <v>224</v>
      </c>
      <c r="CV152" s="9">
        <v>3.3166666666666664E-2</v>
      </c>
      <c r="CW152" s="9">
        <v>9.1620000000000007E-2</v>
      </c>
      <c r="CX152" s="9">
        <v>0.19462666666666667</v>
      </c>
      <c r="CY152" s="9">
        <v>0.34300666666666668</v>
      </c>
      <c r="CZ152" s="9">
        <v>0.60122000000000009</v>
      </c>
      <c r="DA152" s="9">
        <v>0.54631333333333332</v>
      </c>
      <c r="DB152" s="9">
        <v>0.36476666666666668</v>
      </c>
      <c r="DC152" s="9">
        <v>4.8106666666666666E-2</v>
      </c>
    </row>
    <row r="153" spans="98:107" x14ac:dyDescent="0.45">
      <c r="CT153" s="9">
        <v>324</v>
      </c>
      <c r="CU153" s="9" t="s">
        <v>127</v>
      </c>
      <c r="CV153" s="9">
        <v>0</v>
      </c>
      <c r="CW153" s="9">
        <v>0</v>
      </c>
      <c r="CX153" s="9">
        <v>0</v>
      </c>
      <c r="CY153" s="9">
        <v>0</v>
      </c>
      <c r="CZ153" s="9">
        <v>0</v>
      </c>
      <c r="DA153" s="9">
        <v>0</v>
      </c>
      <c r="DB153" s="9">
        <v>0</v>
      </c>
      <c r="DC153" s="9">
        <v>1.1999999999999999E-4</v>
      </c>
    </row>
    <row r="154" spans="98:107" x14ac:dyDescent="0.45">
      <c r="CT154" s="9">
        <v>325</v>
      </c>
      <c r="CU154" s="9" t="s">
        <v>83</v>
      </c>
      <c r="CV154" s="9">
        <v>0.51501333333333332</v>
      </c>
      <c r="CW154" s="9">
        <v>1.10788</v>
      </c>
      <c r="CX154" s="9">
        <v>1.4671133333333335</v>
      </c>
      <c r="CY154" s="9">
        <v>0.95209999999999995</v>
      </c>
      <c r="CZ154" s="9">
        <v>0.35923333333333329</v>
      </c>
      <c r="DA154" s="9">
        <v>0</v>
      </c>
      <c r="DB154" s="9">
        <v>0</v>
      </c>
      <c r="DC154" s="9">
        <v>0</v>
      </c>
    </row>
    <row r="155" spans="98:107" x14ac:dyDescent="0.45">
      <c r="CT155" s="9">
        <v>328</v>
      </c>
      <c r="CU155" s="9" t="s">
        <v>225</v>
      </c>
      <c r="CV155" s="9">
        <v>0</v>
      </c>
      <c r="CW155" s="9">
        <v>0</v>
      </c>
      <c r="CX155" s="9">
        <v>3.3320000000000002E-2</v>
      </c>
      <c r="CY155" s="9">
        <v>9.1840000000000005E-2</v>
      </c>
      <c r="CZ155" s="9">
        <v>0.19501333333333332</v>
      </c>
      <c r="DA155" s="9">
        <v>0.34367999999999999</v>
      </c>
      <c r="DB155" s="9">
        <v>0.60568</v>
      </c>
      <c r="DC155" s="9">
        <v>1.0674066666666666</v>
      </c>
    </row>
    <row r="156" spans="98:107" x14ac:dyDescent="0.45">
      <c r="CT156" s="9">
        <v>329</v>
      </c>
      <c r="CU156" s="9" t="s">
        <v>228</v>
      </c>
      <c r="CV156" s="9">
        <v>0</v>
      </c>
      <c r="CW156" s="9">
        <v>0</v>
      </c>
      <c r="CX156" s="9">
        <v>3.3320000000000002E-2</v>
      </c>
      <c r="CY156" s="9">
        <v>9.1840000000000005E-2</v>
      </c>
      <c r="CZ156" s="9">
        <v>0.19501333333333332</v>
      </c>
      <c r="DA156" s="9">
        <v>0.34367999999999999</v>
      </c>
      <c r="DB156" s="9">
        <v>0.60568</v>
      </c>
      <c r="DC156" s="9">
        <v>0.87868666666666662</v>
      </c>
    </row>
    <row r="157" spans="98:107" x14ac:dyDescent="0.45">
      <c r="CT157" s="9">
        <v>330</v>
      </c>
      <c r="CU157" s="9" t="s">
        <v>133</v>
      </c>
      <c r="CV157" s="9">
        <v>0</v>
      </c>
      <c r="CW157" s="9">
        <v>0</v>
      </c>
      <c r="CX157" s="9">
        <v>3.3320000000000002E-2</v>
      </c>
      <c r="CY157" s="9">
        <v>9.1653333333333323E-2</v>
      </c>
      <c r="CZ157" s="9">
        <v>0.11296666666666667</v>
      </c>
      <c r="DA157" s="9">
        <v>0.10277333333333334</v>
      </c>
      <c r="DB157" s="9">
        <v>6.1620000000000001E-2</v>
      </c>
      <c r="DC157" s="9">
        <v>4.0266666666666666E-2</v>
      </c>
    </row>
    <row r="158" spans="98:107" x14ac:dyDescent="0.45">
      <c r="CT158" s="9">
        <v>331</v>
      </c>
      <c r="CU158" s="9" t="s">
        <v>193</v>
      </c>
      <c r="CV158" s="9">
        <v>0</v>
      </c>
      <c r="CW158" s="9">
        <v>0</v>
      </c>
      <c r="CX158" s="9">
        <v>0</v>
      </c>
      <c r="CY158" s="9">
        <v>0</v>
      </c>
      <c r="CZ158" s="9">
        <v>0</v>
      </c>
      <c r="DA158" s="9">
        <v>1.7333333333333335E-3</v>
      </c>
      <c r="DB158" s="9">
        <v>1.35E-2</v>
      </c>
      <c r="DC158" s="9">
        <v>4.4313333333333337E-2</v>
      </c>
    </row>
    <row r="159" spans="98:107" x14ac:dyDescent="0.45">
      <c r="CT159" s="9">
        <v>335</v>
      </c>
      <c r="CU159" s="9" t="s">
        <v>126</v>
      </c>
      <c r="CV159" s="9">
        <v>0</v>
      </c>
      <c r="CW159" s="9">
        <v>0</v>
      </c>
      <c r="CX159" s="9">
        <v>1.7333333333333334E-4</v>
      </c>
      <c r="CY159" s="9">
        <v>1.7800000000000001E-3</v>
      </c>
      <c r="CZ159" s="9">
        <v>6.4399999999999995E-3</v>
      </c>
      <c r="DA159" s="9">
        <v>2.1653333333333333E-2</v>
      </c>
      <c r="DB159" s="9">
        <v>6.0393333333333327E-2</v>
      </c>
      <c r="DC159" s="9">
        <v>9.9393333333333334E-2</v>
      </c>
    </row>
    <row r="160" spans="98:107" x14ac:dyDescent="0.45">
      <c r="CT160" s="9">
        <v>336</v>
      </c>
      <c r="CU160" s="9" t="s">
        <v>135</v>
      </c>
      <c r="CV160" s="9">
        <v>0</v>
      </c>
      <c r="CW160" s="9">
        <v>0</v>
      </c>
      <c r="CX160" s="9">
        <v>0</v>
      </c>
      <c r="CY160" s="9">
        <v>0</v>
      </c>
      <c r="CZ160" s="9">
        <v>0</v>
      </c>
      <c r="DA160" s="9">
        <v>0</v>
      </c>
      <c r="DB160" s="9">
        <v>4.8666666666666666E-4</v>
      </c>
      <c r="DC160" s="9">
        <v>4.0666666666666663E-3</v>
      </c>
    </row>
    <row r="161" spans="98:107" x14ac:dyDescent="0.45">
      <c r="CT161" s="9">
        <v>337</v>
      </c>
      <c r="CU161" s="9" t="s">
        <v>142</v>
      </c>
      <c r="CV161" s="9">
        <v>0</v>
      </c>
      <c r="CW161" s="9">
        <v>0</v>
      </c>
      <c r="CX161" s="9">
        <v>0</v>
      </c>
      <c r="CY161" s="9">
        <v>0</v>
      </c>
      <c r="CZ161" s="9">
        <v>0</v>
      </c>
      <c r="DA161" s="9">
        <v>0</v>
      </c>
      <c r="DB161" s="9">
        <v>0</v>
      </c>
      <c r="DC161" s="9">
        <v>1.7866666666666669E-3</v>
      </c>
    </row>
    <row r="162" spans="98:107" x14ac:dyDescent="0.45">
      <c r="CT162" s="9">
        <v>338</v>
      </c>
      <c r="CU162" s="9" t="s">
        <v>49</v>
      </c>
      <c r="CV162" s="9">
        <v>2.278833333333333</v>
      </c>
      <c r="CW162" s="9">
        <v>2.5712999999999999</v>
      </c>
      <c r="CX162" s="9">
        <v>2.7876466666666668</v>
      </c>
      <c r="CY162" s="9">
        <v>2.9317266666666666</v>
      </c>
      <c r="CZ162" s="9">
        <v>3.0190399999999999</v>
      </c>
      <c r="DA162" s="9">
        <v>3.0527333333333333</v>
      </c>
      <c r="DB162" s="9">
        <v>2.8290999999999999</v>
      </c>
      <c r="DC162" s="9">
        <v>2.2502</v>
      </c>
    </row>
    <row r="163" spans="98:107" x14ac:dyDescent="0.45">
      <c r="CT163" s="9">
        <v>339</v>
      </c>
      <c r="CU163" s="9" t="s">
        <v>180</v>
      </c>
      <c r="CV163" s="9">
        <v>1.46E-2</v>
      </c>
      <c r="CW163" s="9">
        <v>5.0826666666666666E-2</v>
      </c>
      <c r="CX163" s="9">
        <v>0.11745333333333333</v>
      </c>
      <c r="CY163" s="9">
        <v>0.22059333333333334</v>
      </c>
      <c r="CZ163" s="9">
        <v>0.38882</v>
      </c>
      <c r="DA163" s="9">
        <v>0.6755133333333333</v>
      </c>
      <c r="DB163" s="9">
        <v>1.1659600000000001</v>
      </c>
      <c r="DC163" s="9">
        <v>2.0004733333333333</v>
      </c>
    </row>
    <row r="164" spans="98:107" x14ac:dyDescent="0.45">
      <c r="CT164" s="9">
        <v>340</v>
      </c>
      <c r="CU164" s="9" t="s">
        <v>269</v>
      </c>
      <c r="CV164" s="9">
        <v>1.3779999999999999</v>
      </c>
      <c r="CW164" s="9">
        <v>1.1024</v>
      </c>
      <c r="CX164" s="9">
        <v>0.82679999999999998</v>
      </c>
      <c r="CY164" s="9">
        <v>0.55120000000000002</v>
      </c>
      <c r="CZ164" s="9">
        <v>0.27560000000000001</v>
      </c>
      <c r="DA164" s="9">
        <v>0</v>
      </c>
      <c r="DB164" s="9">
        <v>0</v>
      </c>
      <c r="DC164" s="9">
        <v>0</v>
      </c>
    </row>
    <row r="165" spans="98:107" x14ac:dyDescent="0.45">
      <c r="CT165" s="9">
        <v>345</v>
      </c>
      <c r="CU165" s="9" t="s">
        <v>289</v>
      </c>
      <c r="CV165" s="9">
        <v>1.5333333333333334E-4</v>
      </c>
      <c r="CW165" s="9">
        <v>5.4666666666666665E-4</v>
      </c>
      <c r="CX165" s="9">
        <v>1.2800000000000001E-3</v>
      </c>
      <c r="CY165" s="9">
        <v>2.4599999999999999E-3</v>
      </c>
      <c r="CZ165" s="9">
        <v>4.4400000000000004E-3</v>
      </c>
      <c r="DA165" s="9">
        <v>7.913333333333333E-3</v>
      </c>
      <c r="DB165" s="9">
        <v>1.4013333333333333E-2</v>
      </c>
      <c r="DC165" s="9">
        <v>2.4686666666666666E-2</v>
      </c>
    </row>
    <row r="166" spans="98:107" x14ac:dyDescent="0.45">
      <c r="CT166" s="9">
        <v>352</v>
      </c>
      <c r="CU166" s="9" t="s">
        <v>272</v>
      </c>
      <c r="CV166" s="9">
        <v>1.4408999999999998</v>
      </c>
      <c r="CW166" s="9">
        <v>1.6231933333333335</v>
      </c>
      <c r="CX166" s="9">
        <v>1.8054866666666665</v>
      </c>
      <c r="CY166" s="9">
        <v>1.9807066666666666</v>
      </c>
      <c r="CZ166" s="9">
        <v>2.1439733333333333</v>
      </c>
      <c r="DA166" s="9">
        <v>2.3636333333333335</v>
      </c>
      <c r="DB166" s="9">
        <v>2.6423200000000002</v>
      </c>
      <c r="DC166" s="9">
        <v>2.8876666666666666</v>
      </c>
    </row>
    <row r="167" spans="98:107" x14ac:dyDescent="0.45">
      <c r="CT167" s="9">
        <v>353</v>
      </c>
      <c r="CU167" s="9" t="s">
        <v>273</v>
      </c>
      <c r="CV167" s="9">
        <v>0.12724666666666667</v>
      </c>
      <c r="CW167" s="9">
        <v>1.4086666666666666E-2</v>
      </c>
      <c r="CX167" s="9">
        <v>1.2313333333333332E-2</v>
      </c>
      <c r="CY167" s="9">
        <v>9.6399999999999993E-3</v>
      </c>
      <c r="CZ167" s="9">
        <v>1.6133333333333334E-3</v>
      </c>
      <c r="DA167" s="9">
        <v>0</v>
      </c>
      <c r="DB167" s="9">
        <v>0</v>
      </c>
      <c r="DC167" s="9">
        <v>0</v>
      </c>
    </row>
    <row r="168" spans="98:107" x14ac:dyDescent="0.45">
      <c r="CT168" s="9">
        <v>361</v>
      </c>
      <c r="CU168" s="9" t="s">
        <v>23</v>
      </c>
      <c r="CV168" s="9">
        <v>0</v>
      </c>
      <c r="CW168" s="9">
        <v>8.2666666666666663E-4</v>
      </c>
      <c r="CX168" s="9">
        <v>4.1333333333333335E-3</v>
      </c>
      <c r="CY168" s="9">
        <v>9.1600000000000015E-3</v>
      </c>
      <c r="CZ168" s="9">
        <v>6.1733333333333336E-3</v>
      </c>
      <c r="DA168" s="9">
        <v>5.6666666666666662E-3</v>
      </c>
      <c r="DB168" s="9">
        <v>5.7466666666666664E-3</v>
      </c>
      <c r="DC168" s="9">
        <v>3.646666666666667E-3</v>
      </c>
    </row>
    <row r="169" spans="98:107" x14ac:dyDescent="0.45">
      <c r="CT169" s="9">
        <v>362</v>
      </c>
      <c r="CU169" s="9" t="s">
        <v>112</v>
      </c>
      <c r="CV169" s="9">
        <v>0</v>
      </c>
      <c r="CW169" s="9">
        <v>0</v>
      </c>
      <c r="CX169" s="9">
        <v>0</v>
      </c>
      <c r="CY169" s="9">
        <v>1.32E-2</v>
      </c>
      <c r="CZ169" s="9">
        <v>3.3480000000000003E-2</v>
      </c>
      <c r="DA169" s="9">
        <v>4.6173333333333337E-2</v>
      </c>
      <c r="DB169" s="9">
        <v>4.9586666666666668E-2</v>
      </c>
      <c r="DC169" s="9">
        <v>4.4293333333333337E-2</v>
      </c>
    </row>
    <row r="170" spans="98:107" x14ac:dyDescent="0.45">
      <c r="CT170" s="9">
        <v>363</v>
      </c>
      <c r="CU170" s="9" t="s">
        <v>95</v>
      </c>
      <c r="CV170" s="9">
        <v>8.4333333333333343E-3</v>
      </c>
      <c r="CW170" s="9">
        <v>1.2413333333333334E-2</v>
      </c>
      <c r="CX170" s="9">
        <v>1.0406666666666666E-2</v>
      </c>
      <c r="CY170" s="9">
        <v>9.0866666666666665E-3</v>
      </c>
      <c r="CZ170" s="9">
        <v>1.3146666666666666E-2</v>
      </c>
      <c r="DA170" s="9">
        <v>1.9260000000000003E-2</v>
      </c>
      <c r="DB170" s="9">
        <v>3.4993333333333328E-2</v>
      </c>
      <c r="DC170" s="9">
        <v>4.07E-2</v>
      </c>
    </row>
    <row r="171" spans="98:107" x14ac:dyDescent="0.45">
      <c r="CT171" s="9">
        <v>364</v>
      </c>
      <c r="CU171" s="9" t="s">
        <v>76</v>
      </c>
      <c r="CV171" s="9">
        <v>2.8000000000000003E-4</v>
      </c>
      <c r="CW171" s="9">
        <v>1.8999999999999998E-3</v>
      </c>
      <c r="CX171" s="9">
        <v>5.2399999999999999E-3</v>
      </c>
      <c r="CY171" s="9">
        <v>1.3453333333333333E-2</v>
      </c>
      <c r="CZ171" s="9">
        <v>2.6746666666666665E-2</v>
      </c>
      <c r="DA171" s="9">
        <v>3.2059999999999998E-2</v>
      </c>
      <c r="DB171" s="9">
        <v>3.0453333333333332E-2</v>
      </c>
      <c r="DC171" s="9">
        <v>2.8933333333333332E-2</v>
      </c>
    </row>
    <row r="172" spans="98:107" x14ac:dyDescent="0.45">
      <c r="CT172" s="9">
        <v>365</v>
      </c>
      <c r="CU172" s="9" t="s">
        <v>104</v>
      </c>
      <c r="CV172" s="9">
        <v>5.6666666666666671E-4</v>
      </c>
      <c r="CW172" s="9">
        <v>1.5733333333333333E-3</v>
      </c>
      <c r="CX172" s="9">
        <v>5.8199999999999997E-3</v>
      </c>
      <c r="CY172" s="9">
        <v>1.3253333333333334E-2</v>
      </c>
      <c r="CZ172" s="9">
        <v>1.7220000000000003E-2</v>
      </c>
      <c r="DA172" s="9">
        <v>3.1806666666666664E-2</v>
      </c>
      <c r="DB172" s="9">
        <v>5.4599999999999996E-2</v>
      </c>
      <c r="DC172" s="9">
        <v>9.8253333333333331E-2</v>
      </c>
    </row>
    <row r="173" spans="98:107" x14ac:dyDescent="0.45">
      <c r="CT173" s="9">
        <v>366</v>
      </c>
      <c r="CU173" s="9" t="s">
        <v>86</v>
      </c>
      <c r="CV173" s="9">
        <v>2.0606666666666669E-2</v>
      </c>
      <c r="CW173" s="9">
        <v>1.7746666666666668E-2</v>
      </c>
      <c r="CX173" s="9">
        <v>2.3266666666666668E-2</v>
      </c>
      <c r="CY173" s="9">
        <v>4.9459999999999997E-2</v>
      </c>
      <c r="CZ173" s="9">
        <v>5.3406666666666665E-2</v>
      </c>
      <c r="DA173" s="9">
        <v>6.8353333333333335E-2</v>
      </c>
      <c r="DB173" s="9">
        <v>8.7266666666666659E-2</v>
      </c>
      <c r="DC173" s="9">
        <v>0.16361999999999999</v>
      </c>
    </row>
    <row r="174" spans="98:107" x14ac:dyDescent="0.45">
      <c r="CT174" s="9">
        <v>387</v>
      </c>
      <c r="CU174" s="9" t="s">
        <v>294</v>
      </c>
      <c r="CV174" s="9">
        <v>0</v>
      </c>
      <c r="CW174" s="9">
        <v>0</v>
      </c>
      <c r="CX174" s="9">
        <v>4.5333333333333337E-4</v>
      </c>
      <c r="CY174" s="9">
        <v>9.0666666666666673E-4</v>
      </c>
      <c r="CZ174" s="9">
        <v>1.2999999999999999E-3</v>
      </c>
      <c r="DA174" s="9">
        <v>1.9266666666666666E-3</v>
      </c>
      <c r="DB174" s="9">
        <v>2.7799999999999999E-3</v>
      </c>
      <c r="DC174" s="9">
        <v>3.1000000000000003E-3</v>
      </c>
    </row>
  </sheetData>
  <sheetProtection selectLockedCells="1"/>
  <conditionalFormatting sqref="E12 K12">
    <cfRule type="expression" dxfId="16" priority="3">
      <formula>($E$12&gt;$K$12)</formula>
    </cfRule>
  </conditionalFormatting>
  <conditionalFormatting sqref="E14">
    <cfRule type="expression" dxfId="15" priority="2">
      <formula>($E$12&gt;$K$12)</formula>
    </cfRule>
  </conditionalFormatting>
  <conditionalFormatting sqref="S6:AE6 S7">
    <cfRule type="expression" dxfId="14" priority="1">
      <formula>$S6&lt;&gt;""</formula>
    </cfRule>
  </conditionalFormatting>
  <dataValidations count="2">
    <dataValidation type="list" allowBlank="1" showInputMessage="1" showErrorMessage="1" sqref="E14">
      <formula1>"Tier 1, Tier 2, All"</formula1>
    </dataValidation>
    <dataValidation type="whole" operator="lessThanOrEqual" allowBlank="1" showInputMessage="1" showErrorMessage="1" sqref="E12">
      <formula1>K12</formula1>
    </dataValidation>
  </dataValidations>
  <pageMargins left="0.7" right="0.7" top="0.75" bottom="0.75" header="0.3" footer="0.3"/>
  <pageSetup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wksPeakReserveMargin">
    <tabColor theme="5" tint="0.39997558519241921"/>
  </sheetPr>
  <dimension ref="A4:AG206"/>
  <sheetViews>
    <sheetView topLeftCell="A22" zoomScale="85" zoomScaleNormal="85" workbookViewId="0"/>
  </sheetViews>
  <sheetFormatPr defaultColWidth="8.19921875" defaultRowHeight="16.8" x14ac:dyDescent="0.45"/>
  <cols>
    <col min="1" max="1" width="3.09765625" style="1" customWidth="1"/>
    <col min="2" max="2" width="7.09765625" style="1" customWidth="1"/>
    <col min="3" max="3" width="34.8984375" style="1" customWidth="1"/>
    <col min="4" max="4" width="17.09765625" style="1" customWidth="1"/>
    <col min="5" max="5" width="17.59765625" style="1" customWidth="1"/>
    <col min="6" max="6" width="48.3984375" style="1" customWidth="1"/>
    <col min="7" max="7" width="15.59765625" style="1" customWidth="1"/>
    <col min="8" max="8" width="15.69921875" style="1" customWidth="1"/>
    <col min="9" max="9" width="20" style="1" customWidth="1"/>
    <col min="10" max="10" width="19.296875" style="1" customWidth="1"/>
    <col min="11" max="11" width="16.09765625" style="1" customWidth="1"/>
    <col min="12" max="12" width="14.5" style="1" customWidth="1"/>
    <col min="13" max="13" width="14.59765625" style="1" customWidth="1"/>
    <col min="14" max="14" width="18.8984375" style="1" customWidth="1"/>
    <col min="15" max="15" width="18.19921875" style="1" customWidth="1"/>
    <col min="16" max="16" width="13.8984375" style="1" customWidth="1"/>
    <col min="17" max="17" width="12.3984375" style="1" customWidth="1"/>
    <col min="18" max="18" width="12.5" style="1" customWidth="1"/>
    <col min="19" max="19" width="16.796875" style="1" customWidth="1"/>
    <col min="20" max="20" width="16.09765625" style="1" customWidth="1"/>
    <col min="21" max="16384" width="8.19921875" style="1"/>
  </cols>
  <sheetData>
    <row r="4" spans="4:6" x14ac:dyDescent="0.45">
      <c r="D4" s="22" t="s">
        <v>4</v>
      </c>
      <c r="E4" s="9"/>
      <c r="F4" s="11" t="s">
        <v>8</v>
      </c>
    </row>
    <row r="6" spans="4:6" x14ac:dyDescent="0.45">
      <c r="D6" s="4" t="s">
        <v>301</v>
      </c>
      <c r="E6" s="8">
        <v>2050</v>
      </c>
    </row>
    <row r="8" spans="4:6" x14ac:dyDescent="0.45">
      <c r="D8" s="4" t="s">
        <v>302</v>
      </c>
      <c r="E8" s="8" t="s">
        <v>299</v>
      </c>
    </row>
    <row r="10" spans="4:6" x14ac:dyDescent="0.45">
      <c r="D10" s="4" t="s">
        <v>10</v>
      </c>
      <c r="E10" s="8" t="s">
        <v>20</v>
      </c>
    </row>
    <row r="46" spans="2:20" x14ac:dyDescent="0.45">
      <c r="B46" s="13" t="s">
        <v>9</v>
      </c>
      <c r="C46" s="13" t="s">
        <v>303</v>
      </c>
      <c r="D46" s="13" t="s">
        <v>304</v>
      </c>
      <c r="E46" s="13" t="s">
        <v>305</v>
      </c>
      <c r="F46" s="13" t="s">
        <v>306</v>
      </c>
      <c r="G46" s="13" t="s">
        <v>307</v>
      </c>
      <c r="H46" s="13" t="s">
        <v>308</v>
      </c>
      <c r="I46" s="13" t="s">
        <v>309</v>
      </c>
      <c r="J46" s="13" t="s">
        <v>310</v>
      </c>
      <c r="K46" s="13" t="s">
        <v>311</v>
      </c>
      <c r="L46" s="13" t="s">
        <v>312</v>
      </c>
      <c r="M46" s="13" t="s">
        <v>313</v>
      </c>
      <c r="N46" s="13" t="s">
        <v>314</v>
      </c>
      <c r="O46" s="13" t="s">
        <v>315</v>
      </c>
      <c r="P46" s="13" t="s">
        <v>316</v>
      </c>
      <c r="Q46" s="13" t="s">
        <v>317</v>
      </c>
      <c r="R46" s="13" t="s">
        <v>318</v>
      </c>
      <c r="S46" s="13" t="s">
        <v>319</v>
      </c>
      <c r="T46" s="13" t="s">
        <v>320</v>
      </c>
    </row>
    <row r="47" spans="2:20" x14ac:dyDescent="0.45">
      <c r="B47" s="9">
        <v>3</v>
      </c>
      <c r="C47" s="9" t="s">
        <v>16</v>
      </c>
      <c r="D47" s="9">
        <v>0.99992000000000225</v>
      </c>
      <c r="E47" s="9">
        <v>0.16498680000000029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</row>
    <row r="48" spans="2:20" x14ac:dyDescent="0.45">
      <c r="B48" s="9">
        <v>4</v>
      </c>
      <c r="C48" s="9" t="s">
        <v>33</v>
      </c>
      <c r="D48" s="9">
        <v>4.9998399999999874</v>
      </c>
      <c r="E48" s="9">
        <v>0.82497360000000342</v>
      </c>
      <c r="F48" s="9">
        <v>0</v>
      </c>
      <c r="G48" s="9">
        <v>0</v>
      </c>
      <c r="H48" s="9">
        <v>0</v>
      </c>
      <c r="I48" s="9">
        <v>0</v>
      </c>
      <c r="J48" s="9">
        <v>0</v>
      </c>
      <c r="K48" s="9">
        <v>0</v>
      </c>
      <c r="L48" s="9">
        <v>0</v>
      </c>
      <c r="M48" s="9">
        <v>0</v>
      </c>
      <c r="N48" s="9">
        <v>0</v>
      </c>
      <c r="O48" s="9">
        <v>0</v>
      </c>
      <c r="P48" s="9">
        <v>0</v>
      </c>
      <c r="Q48" s="9">
        <v>0</v>
      </c>
      <c r="R48" s="9">
        <v>0</v>
      </c>
      <c r="S48" s="9">
        <v>0</v>
      </c>
      <c r="T48" s="9">
        <v>0</v>
      </c>
    </row>
    <row r="49" spans="2:20" x14ac:dyDescent="0.45">
      <c r="B49" s="9">
        <v>5</v>
      </c>
      <c r="C49" s="9" t="s">
        <v>47</v>
      </c>
      <c r="D49" s="9">
        <v>1.9999599999999933</v>
      </c>
      <c r="E49" s="9">
        <v>0.32999339999999949</v>
      </c>
      <c r="F49" s="9">
        <v>0</v>
      </c>
      <c r="G49" s="9">
        <v>0</v>
      </c>
      <c r="H49" s="9">
        <v>0</v>
      </c>
      <c r="I49" s="9">
        <v>0</v>
      </c>
      <c r="J49" s="9">
        <v>0</v>
      </c>
      <c r="K49" s="9">
        <v>0</v>
      </c>
      <c r="L49" s="9">
        <v>0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</row>
    <row r="50" spans="2:20" x14ac:dyDescent="0.45">
      <c r="B50" s="9">
        <v>6</v>
      </c>
      <c r="C50" s="9" t="s">
        <v>60</v>
      </c>
      <c r="D50" s="9">
        <v>2</v>
      </c>
      <c r="E50" s="9">
        <v>0.32999999999999885</v>
      </c>
      <c r="F50" s="9">
        <v>0</v>
      </c>
      <c r="G50" s="9">
        <v>0</v>
      </c>
      <c r="H50" s="9">
        <v>0</v>
      </c>
      <c r="I50" s="9">
        <v>0</v>
      </c>
      <c r="J50" s="9">
        <v>0</v>
      </c>
      <c r="K50" s="9">
        <v>0</v>
      </c>
      <c r="L50" s="9">
        <v>0</v>
      </c>
      <c r="M50" s="9">
        <v>0</v>
      </c>
      <c r="N50" s="9">
        <v>0</v>
      </c>
      <c r="O50" s="9">
        <v>0</v>
      </c>
      <c r="P50" s="9">
        <v>0</v>
      </c>
      <c r="Q50" s="9">
        <v>0</v>
      </c>
      <c r="R50" s="9">
        <v>0</v>
      </c>
      <c r="S50" s="9">
        <v>0</v>
      </c>
      <c r="T50" s="9">
        <v>0</v>
      </c>
    </row>
    <row r="51" spans="2:20" x14ac:dyDescent="0.45">
      <c r="B51" s="9">
        <v>9</v>
      </c>
      <c r="C51" s="9" t="s">
        <v>321</v>
      </c>
      <c r="D51" s="9">
        <v>4.8332130752944621E-11</v>
      </c>
      <c r="E51" s="9">
        <v>4.5915524215297429E-11</v>
      </c>
      <c r="F51" s="9">
        <v>0</v>
      </c>
      <c r="G51" s="9">
        <v>0</v>
      </c>
      <c r="H51" s="9">
        <v>0</v>
      </c>
      <c r="I51" s="9">
        <v>0</v>
      </c>
      <c r="J51" s="9">
        <v>0</v>
      </c>
      <c r="K51" s="9">
        <v>0</v>
      </c>
      <c r="L51" s="9">
        <v>0</v>
      </c>
      <c r="M51" s="9">
        <v>0</v>
      </c>
      <c r="N51" s="9">
        <v>0</v>
      </c>
      <c r="O51" s="9">
        <v>0</v>
      </c>
      <c r="P51" s="9">
        <v>0</v>
      </c>
      <c r="Q51" s="9">
        <v>0</v>
      </c>
      <c r="R51" s="9">
        <v>0</v>
      </c>
      <c r="S51" s="9">
        <v>0</v>
      </c>
      <c r="T51" s="9">
        <v>0</v>
      </c>
    </row>
    <row r="52" spans="2:20" x14ac:dyDescent="0.45">
      <c r="B52" s="9">
        <v>9</v>
      </c>
      <c r="C52" s="9" t="s">
        <v>321</v>
      </c>
      <c r="D52" s="9">
        <v>0</v>
      </c>
      <c r="E52" s="9">
        <v>0</v>
      </c>
      <c r="F52" s="9"/>
      <c r="G52" s="9"/>
      <c r="H52" s="9"/>
      <c r="I52" s="9"/>
      <c r="J52" s="9"/>
      <c r="K52" s="9"/>
      <c r="L52" s="9">
        <v>1.7007373390128294E-11</v>
      </c>
      <c r="M52" s="9">
        <v>1.9972015773084438E-11</v>
      </c>
      <c r="N52" s="9">
        <v>1.4298685268035467E-11</v>
      </c>
      <c r="O52" s="9">
        <v>1.6984360765074886E-11</v>
      </c>
      <c r="P52" s="9">
        <v>2.5666511720609276E-11</v>
      </c>
      <c r="Q52" s="9">
        <v>2.218247507491859E-11</v>
      </c>
      <c r="R52" s="9">
        <v>2.8212734828988154E-11</v>
      </c>
      <c r="S52" s="9">
        <v>1.7807334468488471E-11</v>
      </c>
      <c r="T52" s="9">
        <v>2.1395676410926439E-11</v>
      </c>
    </row>
    <row r="53" spans="2:20" x14ac:dyDescent="0.45">
      <c r="B53" s="9">
        <v>10</v>
      </c>
      <c r="C53" s="9" t="s">
        <v>34</v>
      </c>
      <c r="D53" s="9">
        <v>1.0124946126462559E-10</v>
      </c>
      <c r="E53" s="9">
        <v>9.6186988201394283E-11</v>
      </c>
      <c r="F53" s="9">
        <v>0</v>
      </c>
      <c r="G53" s="9">
        <v>0</v>
      </c>
      <c r="H53" s="9">
        <v>0</v>
      </c>
      <c r="I53" s="9">
        <v>0</v>
      </c>
      <c r="J53" s="9">
        <v>0</v>
      </c>
      <c r="K53" s="9">
        <v>0</v>
      </c>
      <c r="L53" s="9">
        <v>0</v>
      </c>
      <c r="M53" s="9">
        <v>0</v>
      </c>
      <c r="N53" s="9">
        <v>0</v>
      </c>
      <c r="O53" s="9">
        <v>0</v>
      </c>
      <c r="P53" s="9">
        <v>0</v>
      </c>
      <c r="Q53" s="9">
        <v>0</v>
      </c>
      <c r="R53" s="9">
        <v>0</v>
      </c>
      <c r="S53" s="9">
        <v>0</v>
      </c>
      <c r="T53" s="9">
        <v>0</v>
      </c>
    </row>
    <row r="54" spans="2:20" x14ac:dyDescent="0.45">
      <c r="B54" s="9">
        <v>11</v>
      </c>
      <c r="C54" s="9" t="s">
        <v>48</v>
      </c>
      <c r="D54" s="9">
        <v>5.1253746425944476E-11</v>
      </c>
      <c r="E54" s="9">
        <v>4.8691059104647239E-11</v>
      </c>
      <c r="F54" s="9">
        <v>0</v>
      </c>
      <c r="G54" s="9">
        <v>0</v>
      </c>
      <c r="H54" s="9">
        <v>0</v>
      </c>
      <c r="I54" s="9">
        <v>0</v>
      </c>
      <c r="J54" s="9">
        <v>0</v>
      </c>
      <c r="K54" s="9">
        <v>0</v>
      </c>
      <c r="L54" s="9">
        <v>0</v>
      </c>
      <c r="M54" s="9">
        <v>0</v>
      </c>
      <c r="N54" s="9">
        <v>0</v>
      </c>
      <c r="O54" s="9">
        <v>0</v>
      </c>
      <c r="P54" s="9">
        <v>0</v>
      </c>
      <c r="Q54" s="9">
        <v>0</v>
      </c>
      <c r="R54" s="9">
        <v>0</v>
      </c>
      <c r="S54" s="9">
        <v>0</v>
      </c>
      <c r="T54" s="9">
        <v>0</v>
      </c>
    </row>
    <row r="55" spans="2:20" x14ac:dyDescent="0.45">
      <c r="B55" s="9">
        <v>12</v>
      </c>
      <c r="C55" s="9" t="s">
        <v>322</v>
      </c>
      <c r="D55" s="9">
        <v>6.1346744399639473E-11</v>
      </c>
      <c r="E55" s="9">
        <v>5.8279407179657495E-11</v>
      </c>
      <c r="F55" s="9">
        <v>0</v>
      </c>
      <c r="G55" s="9">
        <v>0</v>
      </c>
      <c r="H55" s="9">
        <v>0</v>
      </c>
      <c r="I55" s="9">
        <v>0</v>
      </c>
      <c r="J55" s="9">
        <v>0</v>
      </c>
      <c r="K55" s="9">
        <v>0</v>
      </c>
      <c r="L55" s="9">
        <v>0</v>
      </c>
      <c r="M55" s="9">
        <v>0</v>
      </c>
      <c r="N55" s="9">
        <v>0</v>
      </c>
      <c r="O55" s="9">
        <v>0</v>
      </c>
      <c r="P55" s="9">
        <v>0</v>
      </c>
      <c r="Q55" s="9">
        <v>0</v>
      </c>
      <c r="R55" s="9">
        <v>0</v>
      </c>
      <c r="S55" s="9">
        <v>0</v>
      </c>
      <c r="T55" s="9">
        <v>0</v>
      </c>
    </row>
    <row r="56" spans="2:20" x14ac:dyDescent="0.45">
      <c r="B56" s="9">
        <v>13</v>
      </c>
      <c r="C56" s="9" t="s">
        <v>323</v>
      </c>
      <c r="D56" s="9">
        <v>4.8957374636867745E-11</v>
      </c>
      <c r="E56" s="9">
        <v>4.6509505905024371E-11</v>
      </c>
      <c r="F56" s="9">
        <v>0</v>
      </c>
      <c r="G56" s="9">
        <v>0</v>
      </c>
      <c r="H56" s="9">
        <v>0</v>
      </c>
      <c r="I56" s="9">
        <v>0</v>
      </c>
      <c r="J56" s="9">
        <v>0</v>
      </c>
      <c r="K56" s="9">
        <v>0</v>
      </c>
      <c r="L56" s="9">
        <v>0</v>
      </c>
      <c r="M56" s="9">
        <v>0</v>
      </c>
      <c r="N56" s="9">
        <v>0</v>
      </c>
      <c r="O56" s="9">
        <v>0</v>
      </c>
      <c r="P56" s="9">
        <v>0</v>
      </c>
      <c r="Q56" s="9">
        <v>0</v>
      </c>
      <c r="R56" s="9">
        <v>0</v>
      </c>
      <c r="S56" s="9">
        <v>0</v>
      </c>
      <c r="T56" s="9">
        <v>0</v>
      </c>
    </row>
    <row r="57" spans="2:20" x14ac:dyDescent="0.45">
      <c r="B57" s="9">
        <v>14</v>
      </c>
      <c r="C57" s="9" t="s">
        <v>61</v>
      </c>
      <c r="D57" s="9">
        <v>0.59835118823776767</v>
      </c>
      <c r="E57" s="9">
        <v>0.56843362882587922</v>
      </c>
      <c r="F57" s="9">
        <v>0</v>
      </c>
      <c r="G57" s="9">
        <v>0</v>
      </c>
      <c r="H57" s="9">
        <v>0</v>
      </c>
      <c r="I57" s="9">
        <v>0</v>
      </c>
      <c r="J57" s="9">
        <v>0</v>
      </c>
      <c r="K57" s="9">
        <v>0</v>
      </c>
      <c r="L57" s="9">
        <v>0</v>
      </c>
      <c r="M57" s="9">
        <v>0</v>
      </c>
      <c r="N57" s="9">
        <v>0</v>
      </c>
      <c r="O57" s="9">
        <v>0</v>
      </c>
      <c r="P57" s="9">
        <v>0</v>
      </c>
      <c r="Q57" s="9">
        <v>0</v>
      </c>
      <c r="R57" s="9">
        <v>0</v>
      </c>
      <c r="S57" s="9">
        <v>0</v>
      </c>
      <c r="T57" s="9">
        <v>0</v>
      </c>
    </row>
    <row r="58" spans="2:20" x14ac:dyDescent="0.45">
      <c r="B58" s="9">
        <v>14</v>
      </c>
      <c r="C58" s="9" t="s">
        <v>61</v>
      </c>
      <c r="D58" s="9">
        <v>0</v>
      </c>
      <c r="E58" s="9">
        <v>0</v>
      </c>
      <c r="F58" s="9"/>
      <c r="G58" s="9"/>
      <c r="H58" s="9"/>
      <c r="I58" s="9"/>
      <c r="J58" s="9"/>
      <c r="K58" s="9">
        <v>0.50640416136876609</v>
      </c>
      <c r="L58" s="9">
        <v>0.5085985097661887</v>
      </c>
      <c r="M58" s="9">
        <v>0.50825393218483483</v>
      </c>
      <c r="N58" s="9">
        <v>0.50859850975296417</v>
      </c>
      <c r="O58" s="9">
        <v>0.50859850976613619</v>
      </c>
      <c r="P58" s="9">
        <v>0.53979131623039445</v>
      </c>
      <c r="Q58" s="9">
        <v>0.56843362845788126</v>
      </c>
      <c r="R58" s="9">
        <v>0.5684336284759629</v>
      </c>
      <c r="S58" s="9">
        <v>0.56843362840058242</v>
      </c>
      <c r="T58" s="9">
        <v>0.56736425869792284</v>
      </c>
    </row>
    <row r="59" spans="2:20" x14ac:dyDescent="0.45">
      <c r="B59" s="9">
        <v>15</v>
      </c>
      <c r="C59" s="9" t="s">
        <v>72</v>
      </c>
      <c r="D59" s="9">
        <v>8.0833555316554808E-10</v>
      </c>
      <c r="E59" s="9">
        <v>7.6791877550727057E-10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</row>
    <row r="60" spans="2:20" x14ac:dyDescent="0.45">
      <c r="B60" s="9">
        <v>16</v>
      </c>
      <c r="C60" s="9" t="s">
        <v>82</v>
      </c>
      <c r="D60" s="9">
        <v>28.174947767985056</v>
      </c>
      <c r="E60" s="9">
        <v>26.766200379585783</v>
      </c>
      <c r="F60" s="9">
        <v>0</v>
      </c>
      <c r="G60" s="9">
        <v>0</v>
      </c>
      <c r="H60" s="9">
        <v>0</v>
      </c>
      <c r="I60" s="9">
        <v>0</v>
      </c>
      <c r="J60" s="9">
        <v>0</v>
      </c>
      <c r="K60" s="9">
        <v>0</v>
      </c>
      <c r="L60" s="9">
        <v>0</v>
      </c>
      <c r="M60" s="9">
        <v>0</v>
      </c>
      <c r="N60" s="9">
        <v>0</v>
      </c>
      <c r="O60" s="9">
        <v>0</v>
      </c>
      <c r="P60" s="9">
        <v>0</v>
      </c>
      <c r="Q60" s="9">
        <v>0</v>
      </c>
      <c r="R60" s="9">
        <v>0</v>
      </c>
      <c r="S60" s="9">
        <v>0</v>
      </c>
      <c r="T60" s="9">
        <v>0</v>
      </c>
    </row>
    <row r="61" spans="2:20" x14ac:dyDescent="0.45">
      <c r="B61" s="9">
        <v>16</v>
      </c>
      <c r="C61" s="9" t="s">
        <v>82</v>
      </c>
      <c r="D61" s="9">
        <v>0</v>
      </c>
      <c r="E61" s="9">
        <v>0</v>
      </c>
      <c r="F61" s="9">
        <v>0.11764497288251841</v>
      </c>
      <c r="G61" s="9">
        <v>2.20225374678293</v>
      </c>
      <c r="H61" s="9">
        <v>2.0381915884174222</v>
      </c>
      <c r="I61" s="9">
        <v>2.338724261751409</v>
      </c>
      <c r="J61" s="9">
        <v>2.4583885713011138</v>
      </c>
      <c r="K61" s="9">
        <v>23.870472728084923</v>
      </c>
      <c r="L61" s="9">
        <v>23.948705608445742</v>
      </c>
      <c r="M61" s="9">
        <v>23.948599372048797</v>
      </c>
      <c r="N61" s="9">
        <v>23.948705606775004</v>
      </c>
      <c r="O61" s="9">
        <v>23.948705606350483</v>
      </c>
      <c r="P61" s="9">
        <v>25.647563754699377</v>
      </c>
      <c r="Q61" s="9">
        <v>26.766200389019968</v>
      </c>
      <c r="R61" s="9">
        <v>26.766200395422793</v>
      </c>
      <c r="S61" s="9">
        <v>26.766200394833497</v>
      </c>
      <c r="T61" s="9">
        <v>26.727035389172478</v>
      </c>
    </row>
    <row r="62" spans="2:20" x14ac:dyDescent="0.45">
      <c r="B62" s="9">
        <v>18</v>
      </c>
      <c r="C62" s="9" t="s">
        <v>91</v>
      </c>
      <c r="D62" s="9">
        <v>1.1898089999999975</v>
      </c>
      <c r="E62" s="9">
        <v>1.1303185499999986</v>
      </c>
      <c r="F62" s="9">
        <v>0</v>
      </c>
      <c r="G62" s="9">
        <v>0</v>
      </c>
      <c r="H62" s="9">
        <v>0</v>
      </c>
      <c r="I62" s="9">
        <v>0</v>
      </c>
      <c r="J62" s="9">
        <v>0</v>
      </c>
      <c r="K62" s="9">
        <v>0</v>
      </c>
      <c r="L62" s="9">
        <v>0</v>
      </c>
      <c r="M62" s="9">
        <v>0</v>
      </c>
      <c r="N62" s="9">
        <v>0</v>
      </c>
      <c r="O62" s="9">
        <v>0</v>
      </c>
      <c r="P62" s="9">
        <v>0</v>
      </c>
      <c r="Q62" s="9">
        <v>0</v>
      </c>
      <c r="R62" s="9">
        <v>0</v>
      </c>
      <c r="S62" s="9">
        <v>0</v>
      </c>
      <c r="T62" s="9">
        <v>0</v>
      </c>
    </row>
    <row r="63" spans="2:20" x14ac:dyDescent="0.45">
      <c r="B63" s="9">
        <v>18</v>
      </c>
      <c r="C63" s="9" t="s">
        <v>91</v>
      </c>
      <c r="D63" s="9">
        <v>0</v>
      </c>
      <c r="E63" s="9">
        <v>0</v>
      </c>
      <c r="F63" s="9">
        <v>0.62010173715572836</v>
      </c>
      <c r="G63" s="9">
        <v>0.83286629999770523</v>
      </c>
      <c r="H63" s="9">
        <v>0.83286629999859141</v>
      </c>
      <c r="I63" s="9">
        <v>0.83286629999796602</v>
      </c>
      <c r="J63" s="9">
        <v>0.83286629999822193</v>
      </c>
      <c r="K63" s="9">
        <v>0.83286629999994177</v>
      </c>
      <c r="L63" s="9">
        <v>0.83286629999992901</v>
      </c>
      <c r="M63" s="9">
        <v>0.83286629999995365</v>
      </c>
      <c r="N63" s="9">
        <v>0.83286629999990702</v>
      </c>
      <c r="O63" s="9">
        <v>0.83286629999992845</v>
      </c>
      <c r="P63" s="9">
        <v>1.0287865081879015</v>
      </c>
      <c r="Q63" s="9">
        <v>1.1303185499988848</v>
      </c>
      <c r="R63" s="9">
        <v>1.1303185499992736</v>
      </c>
      <c r="S63" s="9">
        <v>1.1303185499985473</v>
      </c>
      <c r="T63" s="9">
        <v>1.1303185499966881</v>
      </c>
    </row>
    <row r="64" spans="2:20" x14ac:dyDescent="0.45">
      <c r="B64" s="9">
        <v>19</v>
      </c>
      <c r="C64" s="9" t="s">
        <v>101</v>
      </c>
      <c r="D64" s="9">
        <v>32.185479246593594</v>
      </c>
      <c r="E64" s="9">
        <v>30.576205284263935</v>
      </c>
      <c r="F64" s="9">
        <v>0</v>
      </c>
      <c r="G64" s="9">
        <v>0</v>
      </c>
      <c r="H64" s="9">
        <v>0</v>
      </c>
      <c r="I64" s="9">
        <v>0</v>
      </c>
      <c r="J64" s="9">
        <v>0</v>
      </c>
      <c r="K64" s="9">
        <v>0</v>
      </c>
      <c r="L64" s="9">
        <v>0</v>
      </c>
      <c r="M64" s="9">
        <v>0</v>
      </c>
      <c r="N64" s="9">
        <v>0</v>
      </c>
      <c r="O64" s="9">
        <v>0</v>
      </c>
      <c r="P64" s="9">
        <v>0</v>
      </c>
      <c r="Q64" s="9">
        <v>0</v>
      </c>
      <c r="R64" s="9">
        <v>0</v>
      </c>
      <c r="S64" s="9">
        <v>0</v>
      </c>
      <c r="T64" s="9">
        <v>0</v>
      </c>
    </row>
    <row r="65" spans="2:20" x14ac:dyDescent="0.45">
      <c r="B65" s="9">
        <v>19</v>
      </c>
      <c r="C65" s="9" t="s">
        <v>101</v>
      </c>
      <c r="D65" s="9">
        <v>0</v>
      </c>
      <c r="E65" s="9">
        <v>0</v>
      </c>
      <c r="F65" s="9">
        <v>27.381332293527425</v>
      </c>
      <c r="G65" s="9">
        <v>28.965220776004109</v>
      </c>
      <c r="H65" s="9">
        <v>28.932291001302687</v>
      </c>
      <c r="I65" s="9">
        <v>28.96500321781873</v>
      </c>
      <c r="J65" s="9">
        <v>28.966175759166099</v>
      </c>
      <c r="K65" s="9">
        <v>28.966931322240498</v>
      </c>
      <c r="L65" s="9">
        <v>28.966931322573313</v>
      </c>
      <c r="M65" s="9">
        <v>28.966931321736812</v>
      </c>
      <c r="N65" s="9">
        <v>28.966931320506344</v>
      </c>
      <c r="O65" s="9">
        <v>28.966931321754423</v>
      </c>
      <c r="P65" s="9">
        <v>30.507331480504206</v>
      </c>
      <c r="Q65" s="9">
        <v>30.576205283636405</v>
      </c>
      <c r="R65" s="9">
        <v>30.576205282831804</v>
      </c>
      <c r="S65" s="9">
        <v>30.576205282738723</v>
      </c>
      <c r="T65" s="9">
        <v>30.576205282325752</v>
      </c>
    </row>
    <row r="66" spans="2:20" x14ac:dyDescent="0.45">
      <c r="B66" s="9">
        <v>20</v>
      </c>
      <c r="C66" s="9" t="s">
        <v>110</v>
      </c>
      <c r="D66" s="9">
        <v>0.63206869190800929</v>
      </c>
      <c r="E66" s="9">
        <v>0.60046525731260891</v>
      </c>
      <c r="F66" s="9">
        <v>0</v>
      </c>
      <c r="G66" s="9">
        <v>0</v>
      </c>
      <c r="H66" s="9">
        <v>0</v>
      </c>
      <c r="I66" s="9">
        <v>0</v>
      </c>
      <c r="J66" s="9">
        <v>0</v>
      </c>
      <c r="K66" s="9">
        <v>0</v>
      </c>
      <c r="L66" s="9">
        <v>0</v>
      </c>
      <c r="M66" s="9">
        <v>0</v>
      </c>
      <c r="N66" s="9">
        <v>0</v>
      </c>
      <c r="O66" s="9">
        <v>0</v>
      </c>
      <c r="P66" s="9">
        <v>0</v>
      </c>
      <c r="Q66" s="9">
        <v>0</v>
      </c>
      <c r="R66" s="9">
        <v>0</v>
      </c>
      <c r="S66" s="9">
        <v>0</v>
      </c>
      <c r="T66" s="9">
        <v>0</v>
      </c>
    </row>
    <row r="67" spans="2:20" x14ac:dyDescent="0.45">
      <c r="B67" s="9">
        <v>20</v>
      </c>
      <c r="C67" s="9" t="s">
        <v>110</v>
      </c>
      <c r="D67" s="9">
        <v>0</v>
      </c>
      <c r="E67" s="9">
        <v>0</v>
      </c>
      <c r="F67" s="9">
        <v>0.45078528971496185</v>
      </c>
      <c r="G67" s="9">
        <v>0.5688498226938643</v>
      </c>
      <c r="H67" s="9">
        <v>0.5688588227034147</v>
      </c>
      <c r="I67" s="9">
        <v>0.56886182268854701</v>
      </c>
      <c r="J67" s="9">
        <v>0.56886182269227847</v>
      </c>
      <c r="K67" s="9">
        <v>0.5688618226938883</v>
      </c>
      <c r="L67" s="9">
        <v>0.5688618226998583</v>
      </c>
      <c r="M67" s="9">
        <v>0.56886182269939933</v>
      </c>
      <c r="N67" s="9">
        <v>0.56886182270089247</v>
      </c>
      <c r="O67" s="9">
        <v>0.56886182270164898</v>
      </c>
      <c r="P67" s="9">
        <v>0.54834596142616976</v>
      </c>
      <c r="Q67" s="9">
        <v>0.60046525729140332</v>
      </c>
      <c r="R67" s="9">
        <v>0.60046525729317113</v>
      </c>
      <c r="S67" s="9">
        <v>0.60046525728861955</v>
      </c>
      <c r="T67" s="9">
        <v>0.60046525728943978</v>
      </c>
    </row>
    <row r="68" spans="2:20" x14ac:dyDescent="0.45">
      <c r="B68" s="9">
        <v>25</v>
      </c>
      <c r="C68" s="9" t="s">
        <v>118</v>
      </c>
      <c r="D68" s="9">
        <v>10.374983950573602</v>
      </c>
      <c r="E68" s="9">
        <v>9.8562347530449195</v>
      </c>
      <c r="F68" s="9">
        <v>0</v>
      </c>
      <c r="G68" s="9">
        <v>0</v>
      </c>
      <c r="H68" s="9">
        <v>0</v>
      </c>
      <c r="I68" s="9">
        <v>0</v>
      </c>
      <c r="J68" s="9">
        <v>0</v>
      </c>
      <c r="K68" s="9">
        <v>0</v>
      </c>
      <c r="L68" s="9">
        <v>0</v>
      </c>
      <c r="M68" s="9">
        <v>0</v>
      </c>
      <c r="N68" s="9">
        <v>0</v>
      </c>
      <c r="O68" s="9">
        <v>0</v>
      </c>
      <c r="P68" s="9">
        <v>0</v>
      </c>
      <c r="Q68" s="9">
        <v>0</v>
      </c>
      <c r="R68" s="9">
        <v>0</v>
      </c>
      <c r="S68" s="9">
        <v>0</v>
      </c>
      <c r="T68" s="9">
        <v>0</v>
      </c>
    </row>
    <row r="69" spans="2:20" x14ac:dyDescent="0.45">
      <c r="B69" s="9">
        <v>25</v>
      </c>
      <c r="C69" s="9" t="s">
        <v>118</v>
      </c>
      <c r="D69" s="9">
        <v>0</v>
      </c>
      <c r="E69" s="9">
        <v>0</v>
      </c>
      <c r="F69" s="9">
        <v>6.894139735445604</v>
      </c>
      <c r="G69" s="9">
        <v>9.4854500476112946</v>
      </c>
      <c r="H69" s="9">
        <v>9.3355217462404134</v>
      </c>
      <c r="I69" s="9">
        <v>9.4427738398821504</v>
      </c>
      <c r="J69" s="9">
        <v>9.444309326492915</v>
      </c>
      <c r="K69" s="9">
        <v>9.5449852339607535</v>
      </c>
      <c r="L69" s="9">
        <v>9.5449852337566181</v>
      </c>
      <c r="M69" s="9">
        <v>9.5449852337983696</v>
      </c>
      <c r="N69" s="9">
        <v>9.5449852336774779</v>
      </c>
      <c r="O69" s="9">
        <v>9.5449852337659706</v>
      </c>
      <c r="P69" s="9">
        <v>8.4601422765353664</v>
      </c>
      <c r="Q69" s="9">
        <v>9.8562347521389686</v>
      </c>
      <c r="R69" s="9">
        <v>9.8562347522125382</v>
      </c>
      <c r="S69" s="9">
        <v>9.8562347520175049</v>
      </c>
      <c r="T69" s="9">
        <v>9.8562347521197946</v>
      </c>
    </row>
    <row r="70" spans="2:20" x14ac:dyDescent="0.45">
      <c r="B70" s="9">
        <v>33</v>
      </c>
      <c r="C70" s="9" t="s">
        <v>125</v>
      </c>
      <c r="D70" s="9">
        <v>2.3892692166374398E-11</v>
      </c>
      <c r="E70" s="9">
        <v>2.2698057558055697E-11</v>
      </c>
      <c r="F70" s="9">
        <v>0</v>
      </c>
      <c r="G70" s="9">
        <v>0</v>
      </c>
      <c r="H70" s="9">
        <v>0</v>
      </c>
      <c r="I70" s="9">
        <v>0</v>
      </c>
      <c r="J70" s="9">
        <v>0</v>
      </c>
      <c r="K70" s="9">
        <v>0</v>
      </c>
      <c r="L70" s="9">
        <v>0</v>
      </c>
      <c r="M70" s="9">
        <v>0</v>
      </c>
      <c r="N70" s="9">
        <v>0</v>
      </c>
      <c r="O70" s="9">
        <v>0</v>
      </c>
      <c r="P70" s="9">
        <v>0</v>
      </c>
      <c r="Q70" s="9">
        <v>0</v>
      </c>
      <c r="R70" s="9">
        <v>0</v>
      </c>
      <c r="S70" s="9">
        <v>0</v>
      </c>
      <c r="T70" s="9">
        <v>0</v>
      </c>
    </row>
    <row r="71" spans="2:20" x14ac:dyDescent="0.45">
      <c r="B71" s="9">
        <v>35</v>
      </c>
      <c r="C71" s="9" t="s">
        <v>324</v>
      </c>
      <c r="D71" s="9">
        <v>1.7534893450332106E-11</v>
      </c>
      <c r="E71" s="9">
        <v>1.6658148777815479E-11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</row>
    <row r="72" spans="2:20" x14ac:dyDescent="0.45">
      <c r="B72" s="9">
        <v>35</v>
      </c>
      <c r="C72" s="9" t="s">
        <v>324</v>
      </c>
      <c r="D72" s="9">
        <v>0</v>
      </c>
      <c r="E72" s="9">
        <v>0</v>
      </c>
      <c r="F72" s="9"/>
      <c r="G72" s="9"/>
      <c r="H72" s="9"/>
      <c r="I72" s="9"/>
      <c r="J72" s="9"/>
      <c r="K72" s="9"/>
      <c r="L72" s="9"/>
      <c r="M72" s="9"/>
      <c r="N72" s="9"/>
      <c r="O72" s="9"/>
      <c r="P72" s="9">
        <v>4.1378821437859439E-12</v>
      </c>
      <c r="Q72" s="9">
        <v>1.4074486570493742E-12</v>
      </c>
      <c r="R72" s="9">
        <v>3.9571791885277079E-12</v>
      </c>
      <c r="S72" s="9">
        <v>6.6303967268872871E-13</v>
      </c>
      <c r="T72" s="9">
        <v>1.3865025013581648E-12</v>
      </c>
    </row>
    <row r="73" spans="2:20" x14ac:dyDescent="0.45">
      <c r="B73" s="9">
        <v>36</v>
      </c>
      <c r="C73" s="9" t="s">
        <v>140</v>
      </c>
      <c r="D73" s="9">
        <v>0.21916322548326794</v>
      </c>
      <c r="E73" s="9">
        <v>0.20820506420910453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</row>
    <row r="74" spans="2:20" x14ac:dyDescent="0.45">
      <c r="B74" s="9">
        <v>36</v>
      </c>
      <c r="C74" s="9" t="s">
        <v>140</v>
      </c>
      <c r="D74" s="9">
        <v>0</v>
      </c>
      <c r="E74" s="9">
        <v>0</v>
      </c>
      <c r="F74" s="9">
        <v>0.1012097260496978</v>
      </c>
      <c r="G74" s="9">
        <v>0.1074855391565696</v>
      </c>
      <c r="H74" s="9">
        <v>0.10748553916175375</v>
      </c>
      <c r="I74" s="9">
        <v>0.10748553915146292</v>
      </c>
      <c r="J74" s="9">
        <v>0.10931139557343378</v>
      </c>
      <c r="K74" s="9">
        <v>0.18628874153365205</v>
      </c>
      <c r="L74" s="9">
        <v>0.18628874151999672</v>
      </c>
      <c r="M74" s="9">
        <v>0.18626007411236123</v>
      </c>
      <c r="N74" s="9">
        <v>0.18628874151159552</v>
      </c>
      <c r="O74" s="9">
        <v>0.18628874151741834</v>
      </c>
      <c r="P74" s="9">
        <v>0.19790343195011564</v>
      </c>
      <c r="Q74" s="9">
        <v>0.20816666766784325</v>
      </c>
      <c r="R74" s="9">
        <v>0.20768752842528332</v>
      </c>
      <c r="S74" s="9">
        <v>0.2081521026047575</v>
      </c>
      <c r="T74" s="9">
        <v>0.20420062976042658</v>
      </c>
    </row>
    <row r="75" spans="2:20" x14ac:dyDescent="0.45">
      <c r="B75" s="9">
        <v>37</v>
      </c>
      <c r="C75" s="9" t="s">
        <v>147</v>
      </c>
      <c r="D75" s="9">
        <v>1.4762136930543433E-11</v>
      </c>
      <c r="E75" s="9">
        <v>1.4024030084016251E-11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</row>
    <row r="76" spans="2:20" x14ac:dyDescent="0.45">
      <c r="B76" s="9">
        <v>38</v>
      </c>
      <c r="C76" s="9" t="s">
        <v>325</v>
      </c>
      <c r="D76" s="9">
        <v>1.1680730522759788E-11</v>
      </c>
      <c r="E76" s="9">
        <v>1.1096693996621804E-11</v>
      </c>
      <c r="F76" s="9">
        <v>0</v>
      </c>
      <c r="G76" s="9">
        <v>0</v>
      </c>
      <c r="H76" s="9">
        <v>0</v>
      </c>
      <c r="I76" s="9">
        <v>0</v>
      </c>
      <c r="J76" s="9">
        <v>0</v>
      </c>
      <c r="K76" s="9">
        <v>0</v>
      </c>
      <c r="L76" s="9">
        <v>0</v>
      </c>
      <c r="M76" s="9">
        <v>0</v>
      </c>
      <c r="N76" s="9">
        <v>0</v>
      </c>
      <c r="O76" s="9">
        <v>0</v>
      </c>
      <c r="P76" s="9">
        <v>0</v>
      </c>
      <c r="Q76" s="9">
        <v>0</v>
      </c>
      <c r="R76" s="9">
        <v>0</v>
      </c>
      <c r="S76" s="9">
        <v>0</v>
      </c>
      <c r="T76" s="9">
        <v>0</v>
      </c>
    </row>
    <row r="77" spans="2:20" x14ac:dyDescent="0.45">
      <c r="B77" s="9">
        <v>39</v>
      </c>
      <c r="C77" s="9" t="s">
        <v>326</v>
      </c>
      <c r="D77" s="9">
        <v>1.1625974493894765E-11</v>
      </c>
      <c r="E77" s="9">
        <v>1.1044675769200036E-11</v>
      </c>
      <c r="F77" s="9">
        <v>0</v>
      </c>
      <c r="G77" s="9">
        <v>0</v>
      </c>
      <c r="H77" s="9">
        <v>0</v>
      </c>
      <c r="I77" s="9">
        <v>0</v>
      </c>
      <c r="J77" s="9">
        <v>0</v>
      </c>
      <c r="K77" s="9">
        <v>0</v>
      </c>
      <c r="L77" s="9">
        <v>0</v>
      </c>
      <c r="M77" s="9">
        <v>0</v>
      </c>
      <c r="N77" s="9">
        <v>0</v>
      </c>
      <c r="O77" s="9">
        <v>0</v>
      </c>
      <c r="P77" s="9">
        <v>0</v>
      </c>
      <c r="Q77" s="9">
        <v>0</v>
      </c>
      <c r="R77" s="9">
        <v>0</v>
      </c>
      <c r="S77" s="9">
        <v>0</v>
      </c>
      <c r="T77" s="9">
        <v>0</v>
      </c>
    </row>
    <row r="78" spans="2:20" x14ac:dyDescent="0.45">
      <c r="B78" s="9">
        <v>40</v>
      </c>
      <c r="C78" s="9" t="s">
        <v>154</v>
      </c>
      <c r="D78" s="9">
        <v>3.1379195211314195</v>
      </c>
      <c r="E78" s="9">
        <v>2.9810235450748488</v>
      </c>
      <c r="F78" s="9">
        <v>0</v>
      </c>
      <c r="G78" s="9">
        <v>0</v>
      </c>
      <c r="H78" s="9">
        <v>0</v>
      </c>
      <c r="I78" s="9">
        <v>0</v>
      </c>
      <c r="J78" s="9">
        <v>0</v>
      </c>
      <c r="K78" s="9">
        <v>0</v>
      </c>
      <c r="L78" s="9">
        <v>0</v>
      </c>
      <c r="M78" s="9">
        <v>0</v>
      </c>
      <c r="N78" s="9">
        <v>0</v>
      </c>
      <c r="O78" s="9">
        <v>0</v>
      </c>
      <c r="P78" s="9">
        <v>0</v>
      </c>
      <c r="Q78" s="9">
        <v>0</v>
      </c>
      <c r="R78" s="9">
        <v>0</v>
      </c>
      <c r="S78" s="9">
        <v>0</v>
      </c>
      <c r="T78" s="9">
        <v>0</v>
      </c>
    </row>
    <row r="79" spans="2:20" x14ac:dyDescent="0.45">
      <c r="B79" s="9">
        <v>40</v>
      </c>
      <c r="C79" s="9" t="s">
        <v>154</v>
      </c>
      <c r="D79" s="9">
        <v>0</v>
      </c>
      <c r="E79" s="9">
        <v>0</v>
      </c>
      <c r="F79" s="9">
        <v>2.8241275687787653</v>
      </c>
      <c r="G79" s="9">
        <v>2.8241275687778842</v>
      </c>
      <c r="H79" s="9">
        <v>2.8241275687213392</v>
      </c>
      <c r="I79" s="9">
        <v>2.8241275686568135</v>
      </c>
      <c r="J79" s="9">
        <v>2.8241275687674237</v>
      </c>
      <c r="K79" s="9">
        <v>2.8241275687487919</v>
      </c>
      <c r="L79" s="9">
        <v>2.8241275688039686</v>
      </c>
      <c r="M79" s="9">
        <v>2.8241275686791942</v>
      </c>
      <c r="N79" s="9">
        <v>2.8241275686232736</v>
      </c>
      <c r="O79" s="9">
        <v>2.8241275688033034</v>
      </c>
      <c r="P79" s="9">
        <v>2.865720425486233</v>
      </c>
      <c r="Q79" s="9">
        <v>2.744504673287401</v>
      </c>
      <c r="R79" s="9">
        <v>2.6968233198873501</v>
      </c>
      <c r="S79" s="9">
        <v>2.7610148031485413</v>
      </c>
      <c r="T79" s="9">
        <v>2.6844397773675173</v>
      </c>
    </row>
    <row r="80" spans="2:20" x14ac:dyDescent="0.45">
      <c r="B80" s="9">
        <v>41</v>
      </c>
      <c r="C80" s="9" t="s">
        <v>44</v>
      </c>
      <c r="D80" s="9">
        <v>1.7118110323052153E-2</v>
      </c>
      <c r="E80" s="9">
        <v>1.6262204806899556E-2</v>
      </c>
      <c r="F80" s="9">
        <v>0</v>
      </c>
      <c r="G80" s="9">
        <v>0</v>
      </c>
      <c r="H80" s="9">
        <v>0</v>
      </c>
      <c r="I80" s="9">
        <v>0</v>
      </c>
      <c r="J80" s="9">
        <v>0</v>
      </c>
      <c r="K80" s="9">
        <v>0</v>
      </c>
      <c r="L80" s="9">
        <v>0</v>
      </c>
      <c r="M80" s="9">
        <v>0</v>
      </c>
      <c r="N80" s="9">
        <v>0</v>
      </c>
      <c r="O80" s="9">
        <v>0</v>
      </c>
      <c r="P80" s="9">
        <v>0</v>
      </c>
      <c r="Q80" s="9">
        <v>0</v>
      </c>
      <c r="R80" s="9">
        <v>0</v>
      </c>
      <c r="S80" s="9">
        <v>0</v>
      </c>
      <c r="T80" s="9">
        <v>0</v>
      </c>
    </row>
    <row r="81" spans="2:20" x14ac:dyDescent="0.45">
      <c r="B81" s="9">
        <v>41</v>
      </c>
      <c r="C81" s="9" t="s">
        <v>44</v>
      </c>
      <c r="D81" s="9">
        <v>0</v>
      </c>
      <c r="E81" s="9">
        <v>0</v>
      </c>
      <c r="F81" s="9">
        <v>9.5144172251352875E-15</v>
      </c>
      <c r="G81" s="9">
        <v>2.4950626319152881E-14</v>
      </c>
      <c r="H81" s="9">
        <v>4.2325295373539721E-14</v>
      </c>
      <c r="I81" s="9"/>
      <c r="J81" s="9">
        <v>4.0915154177382505E-14</v>
      </c>
      <c r="K81" s="9">
        <v>7.460907641499807E-13</v>
      </c>
      <c r="L81" s="9">
        <v>2.8655759803540276E-12</v>
      </c>
      <c r="M81" s="9">
        <v>2.5649426837513299E-12</v>
      </c>
      <c r="N81" s="9">
        <v>3.6067021351482427E-12</v>
      </c>
      <c r="O81" s="9">
        <v>3.4292383623750407E-12</v>
      </c>
      <c r="P81" s="9">
        <v>1.6262204779651169E-2</v>
      </c>
      <c r="Q81" s="9">
        <v>1.626220478600832E-2</v>
      </c>
      <c r="R81" s="9">
        <v>1.626220479184633E-2</v>
      </c>
      <c r="S81" s="9">
        <v>1.626220478081147E-2</v>
      </c>
      <c r="T81" s="9">
        <v>1.626220478436172E-2</v>
      </c>
    </row>
    <row r="82" spans="2:20" x14ac:dyDescent="0.45">
      <c r="B82" s="9">
        <v>43</v>
      </c>
      <c r="C82" s="9" t="s">
        <v>150</v>
      </c>
      <c r="D82" s="9">
        <v>7.4504209632543841</v>
      </c>
      <c r="E82" s="9">
        <v>7.0778999150916659</v>
      </c>
      <c r="F82" s="9">
        <v>0</v>
      </c>
      <c r="G82" s="9">
        <v>0</v>
      </c>
      <c r="H82" s="9">
        <v>0</v>
      </c>
      <c r="I82" s="9">
        <v>0</v>
      </c>
      <c r="J82" s="9">
        <v>0</v>
      </c>
      <c r="K82" s="9">
        <v>0</v>
      </c>
      <c r="L82" s="9">
        <v>0</v>
      </c>
      <c r="M82" s="9">
        <v>0</v>
      </c>
      <c r="N82" s="9">
        <v>0</v>
      </c>
      <c r="O82" s="9">
        <v>0</v>
      </c>
      <c r="P82" s="9">
        <v>0</v>
      </c>
      <c r="Q82" s="9">
        <v>0</v>
      </c>
      <c r="R82" s="9">
        <v>0</v>
      </c>
      <c r="S82" s="9">
        <v>0</v>
      </c>
      <c r="T82" s="9">
        <v>0</v>
      </c>
    </row>
    <row r="83" spans="2:20" x14ac:dyDescent="0.45">
      <c r="B83" s="9">
        <v>43</v>
      </c>
      <c r="C83" s="9" t="s">
        <v>150</v>
      </c>
      <c r="D83" s="9">
        <v>0</v>
      </c>
      <c r="E83" s="9">
        <v>0</v>
      </c>
      <c r="F83" s="9">
        <v>1.9176209367514376</v>
      </c>
      <c r="G83" s="9">
        <v>1.977264608480932</v>
      </c>
      <c r="H83" s="9">
        <v>1.5729803780603535</v>
      </c>
      <c r="I83" s="9">
        <v>1.9828272309382888</v>
      </c>
      <c r="J83" s="9">
        <v>2.366013934976344</v>
      </c>
      <c r="K83" s="9">
        <v>5.7073612579802138</v>
      </c>
      <c r="L83" s="9">
        <v>6.5560414121472563</v>
      </c>
      <c r="M83" s="9">
        <v>6.4113097540927324</v>
      </c>
      <c r="N83" s="9">
        <v>6.5728837836132019</v>
      </c>
      <c r="O83" s="9">
        <v>6.6199372325341894</v>
      </c>
      <c r="P83" s="9">
        <v>4.4748927188827121</v>
      </c>
      <c r="Q83" s="9">
        <v>5.7341701071131368</v>
      </c>
      <c r="R83" s="9">
        <v>5.3217677018222576</v>
      </c>
      <c r="S83" s="9">
        <v>5.6946505307147062</v>
      </c>
      <c r="T83" s="9">
        <v>5.9060500531081779</v>
      </c>
    </row>
    <row r="84" spans="2:20" x14ac:dyDescent="0.45">
      <c r="B84" s="9">
        <v>45</v>
      </c>
      <c r="C84" s="9" t="s">
        <v>327</v>
      </c>
      <c r="D84" s="9">
        <v>1.2361476027836258E-11</v>
      </c>
      <c r="E84" s="9">
        <v>1.2361476027836258E-11</v>
      </c>
      <c r="F84" s="9">
        <v>0</v>
      </c>
      <c r="G84" s="9">
        <v>0</v>
      </c>
      <c r="H84" s="9">
        <v>0</v>
      </c>
      <c r="I84" s="9">
        <v>0</v>
      </c>
      <c r="J84" s="9">
        <v>0</v>
      </c>
      <c r="K84" s="9">
        <v>0</v>
      </c>
      <c r="L84" s="9">
        <v>0</v>
      </c>
      <c r="M84" s="9">
        <v>0</v>
      </c>
      <c r="N84" s="9">
        <v>0</v>
      </c>
      <c r="O84" s="9">
        <v>0</v>
      </c>
      <c r="P84" s="9">
        <v>0</v>
      </c>
      <c r="Q84" s="9">
        <v>0</v>
      </c>
      <c r="R84" s="9">
        <v>0</v>
      </c>
      <c r="S84" s="9">
        <v>0</v>
      </c>
      <c r="T84" s="9">
        <v>0</v>
      </c>
    </row>
    <row r="85" spans="2:20" x14ac:dyDescent="0.45">
      <c r="B85" s="9">
        <v>45</v>
      </c>
      <c r="C85" s="9" t="s">
        <v>327</v>
      </c>
      <c r="D85" s="9">
        <v>0</v>
      </c>
      <c r="E85" s="9">
        <v>0</v>
      </c>
      <c r="F85" s="9"/>
      <c r="G85" s="9"/>
      <c r="H85" s="9"/>
      <c r="I85" s="9"/>
      <c r="J85" s="9"/>
      <c r="K85" s="9"/>
      <c r="L85" s="9"/>
      <c r="M85" s="9"/>
      <c r="N85" s="9"/>
      <c r="O85" s="9"/>
      <c r="P85" s="9">
        <v>3.4243347135742953E-12</v>
      </c>
      <c r="Q85" s="9">
        <v>5.4256105981381452E-12</v>
      </c>
      <c r="R85" s="9">
        <v>6.6242532381868721E-12</v>
      </c>
      <c r="S85" s="9">
        <v>2.8123862988936825E-12</v>
      </c>
      <c r="T85" s="9">
        <v>3.8653510325783292E-12</v>
      </c>
    </row>
    <row r="86" spans="2:20" x14ac:dyDescent="0.45">
      <c r="B86" s="9">
        <v>46</v>
      </c>
      <c r="C86" s="9" t="s">
        <v>328</v>
      </c>
      <c r="D86" s="9">
        <v>1.5879428526632799E-11</v>
      </c>
      <c r="E86" s="9">
        <v>1.5879428526632799E-11</v>
      </c>
      <c r="F86" s="9">
        <v>0</v>
      </c>
      <c r="G86" s="9">
        <v>0</v>
      </c>
      <c r="H86" s="9">
        <v>0</v>
      </c>
      <c r="I86" s="9">
        <v>0</v>
      </c>
      <c r="J86" s="9">
        <v>0</v>
      </c>
      <c r="K86" s="9">
        <v>0</v>
      </c>
      <c r="L86" s="9">
        <v>0</v>
      </c>
      <c r="M86" s="9">
        <v>0</v>
      </c>
      <c r="N86" s="9">
        <v>0</v>
      </c>
      <c r="O86" s="9">
        <v>0</v>
      </c>
      <c r="P86" s="9">
        <v>0</v>
      </c>
      <c r="Q86" s="9">
        <v>0</v>
      </c>
      <c r="R86" s="9">
        <v>0</v>
      </c>
      <c r="S86" s="9">
        <v>0</v>
      </c>
      <c r="T86" s="9">
        <v>0</v>
      </c>
    </row>
    <row r="87" spans="2:20" x14ac:dyDescent="0.45">
      <c r="B87" s="9">
        <v>46</v>
      </c>
      <c r="C87" s="9" t="s">
        <v>328</v>
      </c>
      <c r="D87" s="9">
        <v>0</v>
      </c>
      <c r="E87" s="9">
        <v>0</v>
      </c>
      <c r="F87" s="9"/>
      <c r="G87" s="9"/>
      <c r="H87" s="9"/>
      <c r="I87" s="9"/>
      <c r="J87" s="9"/>
      <c r="K87" s="9"/>
      <c r="L87" s="9"/>
      <c r="M87" s="9"/>
      <c r="N87" s="9"/>
      <c r="O87" s="9"/>
      <c r="P87" s="9">
        <v>4.6864345246675538E-12</v>
      </c>
      <c r="Q87" s="9">
        <v>1.1437217399324868E-11</v>
      </c>
      <c r="R87" s="9">
        <v>9.6610914025570063E-12</v>
      </c>
      <c r="S87" s="9">
        <v>5.7432393223848597E-12</v>
      </c>
      <c r="T87" s="9">
        <v>8.0385275626173077E-12</v>
      </c>
    </row>
    <row r="88" spans="2:20" x14ac:dyDescent="0.45">
      <c r="B88" s="9">
        <v>48</v>
      </c>
      <c r="C88" s="9" t="s">
        <v>168</v>
      </c>
      <c r="D88" s="9">
        <v>10.974929956491811</v>
      </c>
      <c r="E88" s="9">
        <v>1.9967148966407735</v>
      </c>
      <c r="F88" s="9">
        <v>0</v>
      </c>
      <c r="G88" s="9">
        <v>0</v>
      </c>
      <c r="H88" s="9">
        <v>0</v>
      </c>
      <c r="I88" s="9">
        <v>0</v>
      </c>
      <c r="J88" s="9">
        <v>0</v>
      </c>
      <c r="K88" s="9">
        <v>0</v>
      </c>
      <c r="L88" s="9">
        <v>0</v>
      </c>
      <c r="M88" s="9">
        <v>0</v>
      </c>
      <c r="N88" s="9">
        <v>0</v>
      </c>
      <c r="O88" s="9">
        <v>0</v>
      </c>
      <c r="P88" s="9">
        <v>0</v>
      </c>
      <c r="Q88" s="9">
        <v>0</v>
      </c>
      <c r="R88" s="9">
        <v>0</v>
      </c>
      <c r="S88" s="9">
        <v>0</v>
      </c>
      <c r="T88" s="9">
        <v>0</v>
      </c>
    </row>
    <row r="89" spans="2:20" x14ac:dyDescent="0.45">
      <c r="B89" s="9">
        <v>48</v>
      </c>
      <c r="C89" s="9" t="s">
        <v>168</v>
      </c>
      <c r="D89" s="9">
        <v>0</v>
      </c>
      <c r="E89" s="9">
        <v>0</v>
      </c>
      <c r="F89" s="9">
        <v>2.3515488669975655</v>
      </c>
      <c r="G89" s="9">
        <v>2.3515488669975655</v>
      </c>
      <c r="H89" s="9">
        <v>2.351548866997565</v>
      </c>
      <c r="I89" s="9">
        <v>2.351548866997565</v>
      </c>
      <c r="J89" s="9">
        <v>2.3515488669975655</v>
      </c>
      <c r="K89" s="9">
        <v>3.5273233004963478</v>
      </c>
      <c r="L89" s="9">
        <v>3.5273233004963473</v>
      </c>
      <c r="M89" s="9">
        <v>3.5273233004963478</v>
      </c>
      <c r="N89" s="9">
        <v>3.5273233004963478</v>
      </c>
      <c r="O89" s="9">
        <v>3.5273233004963473</v>
      </c>
      <c r="P89" s="9">
        <v>1.4633239942229088</v>
      </c>
      <c r="Q89" s="9">
        <v>1.463323994222909</v>
      </c>
      <c r="R89" s="9">
        <v>1.463323994222909</v>
      </c>
      <c r="S89" s="9">
        <v>1.463323994222909</v>
      </c>
      <c r="T89" s="9">
        <v>1.463323994222909</v>
      </c>
    </row>
    <row r="90" spans="2:20" x14ac:dyDescent="0.45">
      <c r="B90" s="9">
        <v>49</v>
      </c>
      <c r="C90" s="9" t="s">
        <v>171</v>
      </c>
      <c r="D90" s="9">
        <v>8.4167430264335472</v>
      </c>
      <c r="E90" s="9">
        <v>2.4080397667237454</v>
      </c>
      <c r="F90" s="9">
        <v>0</v>
      </c>
      <c r="G90" s="9">
        <v>0</v>
      </c>
      <c r="H90" s="9">
        <v>0</v>
      </c>
      <c r="I90" s="9">
        <v>0</v>
      </c>
      <c r="J90" s="9">
        <v>0</v>
      </c>
      <c r="K90" s="9">
        <v>0</v>
      </c>
      <c r="L90" s="9">
        <v>0</v>
      </c>
      <c r="M90" s="9">
        <v>0</v>
      </c>
      <c r="N90" s="9">
        <v>0</v>
      </c>
      <c r="O90" s="9">
        <v>0</v>
      </c>
      <c r="P90" s="9">
        <v>0</v>
      </c>
      <c r="Q90" s="9">
        <v>0</v>
      </c>
      <c r="R90" s="9">
        <v>0</v>
      </c>
      <c r="S90" s="9">
        <v>0</v>
      </c>
      <c r="T90" s="9">
        <v>0</v>
      </c>
    </row>
    <row r="91" spans="2:20" x14ac:dyDescent="0.45">
      <c r="B91" s="9">
        <v>49</v>
      </c>
      <c r="C91" s="9" t="s">
        <v>171</v>
      </c>
      <c r="D91" s="9">
        <v>0</v>
      </c>
      <c r="E91" s="9">
        <v>0</v>
      </c>
      <c r="F91" s="9">
        <v>2.6720026968101664</v>
      </c>
      <c r="G91" s="9">
        <v>2.6720026968101664</v>
      </c>
      <c r="H91" s="9">
        <v>2.672002696810166</v>
      </c>
      <c r="I91" s="9">
        <v>2.672002696810166</v>
      </c>
      <c r="J91" s="9">
        <v>2.6720026968101664</v>
      </c>
      <c r="K91" s="9">
        <v>4.0080040452152508</v>
      </c>
      <c r="L91" s="9">
        <v>4.0080040452152508</v>
      </c>
      <c r="M91" s="9">
        <v>4.0080040452152508</v>
      </c>
      <c r="N91" s="9">
        <v>4.0080040452152508</v>
      </c>
      <c r="O91" s="9">
        <v>4.0080040452152508</v>
      </c>
      <c r="P91" s="9">
        <v>1.9085733548644046</v>
      </c>
      <c r="Q91" s="9">
        <v>1.9085733548644046</v>
      </c>
      <c r="R91" s="9">
        <v>1.9085733548644046</v>
      </c>
      <c r="S91" s="9">
        <v>1.9085733548644046</v>
      </c>
      <c r="T91" s="9">
        <v>1.9085733548644046</v>
      </c>
    </row>
    <row r="92" spans="2:20" x14ac:dyDescent="0.45">
      <c r="B92" s="9">
        <v>50</v>
      </c>
      <c r="C92" s="9" t="s">
        <v>174</v>
      </c>
      <c r="D92" s="9">
        <v>9.2715906633975962</v>
      </c>
      <c r="E92" s="9">
        <v>2.0861078992644595</v>
      </c>
      <c r="F92" s="9">
        <v>0</v>
      </c>
      <c r="G92" s="9">
        <v>0</v>
      </c>
      <c r="H92" s="9">
        <v>0</v>
      </c>
      <c r="I92" s="9">
        <v>0</v>
      </c>
      <c r="J92" s="9">
        <v>0</v>
      </c>
      <c r="K92" s="9">
        <v>0</v>
      </c>
      <c r="L92" s="9">
        <v>0</v>
      </c>
      <c r="M92" s="9">
        <v>0</v>
      </c>
      <c r="N92" s="9">
        <v>0</v>
      </c>
      <c r="O92" s="9">
        <v>0</v>
      </c>
      <c r="P92" s="9">
        <v>0</v>
      </c>
      <c r="Q92" s="9">
        <v>0</v>
      </c>
      <c r="R92" s="9">
        <v>0</v>
      </c>
      <c r="S92" s="9">
        <v>0</v>
      </c>
      <c r="T92" s="9">
        <v>0</v>
      </c>
    </row>
    <row r="93" spans="2:20" x14ac:dyDescent="0.45">
      <c r="B93" s="9">
        <v>50</v>
      </c>
      <c r="C93" s="9" t="s">
        <v>174</v>
      </c>
      <c r="D93" s="9">
        <v>0</v>
      </c>
      <c r="E93" s="9">
        <v>0</v>
      </c>
      <c r="F93" s="9">
        <v>3.3134774736367794</v>
      </c>
      <c r="G93" s="9">
        <v>3.3134774736367794</v>
      </c>
      <c r="H93" s="9">
        <v>3.3134774736367794</v>
      </c>
      <c r="I93" s="9">
        <v>3.3134774736367794</v>
      </c>
      <c r="J93" s="9">
        <v>3.3134774736367794</v>
      </c>
      <c r="K93" s="9">
        <v>4.9702162104551713</v>
      </c>
      <c r="L93" s="9">
        <v>4.9702162104551713</v>
      </c>
      <c r="M93" s="9">
        <v>4.9702162104551695</v>
      </c>
      <c r="N93" s="9">
        <v>4.9702162104551695</v>
      </c>
      <c r="O93" s="9">
        <v>4.9702162104551713</v>
      </c>
      <c r="P93" s="9">
        <v>2.0709234210229863</v>
      </c>
      <c r="Q93" s="9">
        <v>2.0709234210229872</v>
      </c>
      <c r="R93" s="9">
        <v>2.0709234210229863</v>
      </c>
      <c r="S93" s="9">
        <v>2.0709234210229863</v>
      </c>
      <c r="T93" s="9">
        <v>2.0709234210229872</v>
      </c>
    </row>
    <row r="94" spans="2:20" x14ac:dyDescent="0.45">
      <c r="B94" s="9">
        <v>52</v>
      </c>
      <c r="C94" s="9" t="s">
        <v>179</v>
      </c>
      <c r="D94" s="9">
        <v>1.6156755111323478</v>
      </c>
      <c r="E94" s="9">
        <v>0</v>
      </c>
      <c r="F94" s="9">
        <v>0</v>
      </c>
      <c r="G94" s="9">
        <v>0</v>
      </c>
      <c r="H94" s="9">
        <v>0</v>
      </c>
      <c r="I94" s="9">
        <v>0</v>
      </c>
      <c r="J94" s="9">
        <v>0</v>
      </c>
      <c r="K94" s="9">
        <v>0</v>
      </c>
      <c r="L94" s="9">
        <v>0</v>
      </c>
      <c r="M94" s="9">
        <v>0</v>
      </c>
      <c r="N94" s="9">
        <v>0</v>
      </c>
      <c r="O94" s="9">
        <v>0</v>
      </c>
      <c r="P94" s="9">
        <v>0</v>
      </c>
      <c r="Q94" s="9">
        <v>0</v>
      </c>
      <c r="R94" s="9">
        <v>0</v>
      </c>
      <c r="S94" s="9">
        <v>0</v>
      </c>
      <c r="T94" s="9">
        <v>0</v>
      </c>
    </row>
    <row r="95" spans="2:20" x14ac:dyDescent="0.45">
      <c r="B95" s="9">
        <v>52</v>
      </c>
      <c r="C95" s="9" t="s">
        <v>179</v>
      </c>
      <c r="D95" s="9">
        <v>0</v>
      </c>
      <c r="E95" s="9">
        <v>0</v>
      </c>
      <c r="F95" s="9"/>
      <c r="G95" s="9">
        <v>0.44273790727059187</v>
      </c>
      <c r="H95" s="9">
        <v>0.44273790727059187</v>
      </c>
      <c r="I95" s="9">
        <v>0.44273790727059187</v>
      </c>
      <c r="J95" s="9"/>
      <c r="K95" s="9"/>
      <c r="L95" s="9">
        <v>0.20303609420021726</v>
      </c>
      <c r="M95" s="9">
        <v>0.20303609420021729</v>
      </c>
      <c r="N95" s="9">
        <v>0.20303609420021729</v>
      </c>
      <c r="O95" s="9"/>
      <c r="P95" s="9"/>
      <c r="Q95" s="9"/>
      <c r="R95" s="9"/>
      <c r="S95" s="9"/>
      <c r="T95" s="9"/>
    </row>
    <row r="96" spans="2:20" x14ac:dyDescent="0.45">
      <c r="B96" s="9">
        <v>53</v>
      </c>
      <c r="C96" s="9" t="s">
        <v>182</v>
      </c>
      <c r="D96" s="9">
        <v>2.9172167756149634E-13</v>
      </c>
      <c r="E96" s="9">
        <v>0</v>
      </c>
      <c r="F96" s="9">
        <v>0</v>
      </c>
      <c r="G96" s="9">
        <v>0</v>
      </c>
      <c r="H96" s="9">
        <v>0</v>
      </c>
      <c r="I96" s="9">
        <v>0</v>
      </c>
      <c r="J96" s="9">
        <v>0</v>
      </c>
      <c r="K96" s="9">
        <v>0</v>
      </c>
      <c r="L96" s="9">
        <v>0</v>
      </c>
      <c r="M96" s="9">
        <v>0</v>
      </c>
      <c r="N96" s="9">
        <v>0</v>
      </c>
      <c r="O96" s="9">
        <v>0</v>
      </c>
      <c r="P96" s="9">
        <v>0</v>
      </c>
      <c r="Q96" s="9">
        <v>0</v>
      </c>
      <c r="R96" s="9">
        <v>0</v>
      </c>
      <c r="S96" s="9">
        <v>0</v>
      </c>
      <c r="T96" s="9">
        <v>0</v>
      </c>
    </row>
    <row r="97" spans="2:20" x14ac:dyDescent="0.45">
      <c r="B97" s="9">
        <v>53</v>
      </c>
      <c r="C97" s="9" t="s">
        <v>182</v>
      </c>
      <c r="D97" s="9">
        <v>0</v>
      </c>
      <c r="E97" s="9">
        <v>0</v>
      </c>
      <c r="F97" s="9"/>
      <c r="G97" s="9">
        <v>7.437394384883687E-14</v>
      </c>
      <c r="H97" s="9">
        <v>7.437394384883687E-14</v>
      </c>
      <c r="I97" s="9">
        <v>7.437394384883687E-14</v>
      </c>
      <c r="J97" s="9"/>
      <c r="K97" s="9"/>
      <c r="L97" s="9">
        <v>3.3597836209107375E-14</v>
      </c>
      <c r="M97" s="9">
        <v>3.3597836209107375E-14</v>
      </c>
      <c r="N97" s="9">
        <v>3.3597836209107375E-14</v>
      </c>
      <c r="O97" s="9"/>
      <c r="P97" s="9"/>
      <c r="Q97" s="9"/>
      <c r="R97" s="9"/>
      <c r="S97" s="9"/>
      <c r="T97" s="9"/>
    </row>
    <row r="98" spans="2:20" x14ac:dyDescent="0.45">
      <c r="B98" s="9">
        <v>54</v>
      </c>
      <c r="C98" s="9" t="s">
        <v>186</v>
      </c>
      <c r="D98" s="9">
        <v>2.6588546039546435</v>
      </c>
      <c r="E98" s="9">
        <v>2.5259118737569111</v>
      </c>
      <c r="F98" s="9">
        <v>0</v>
      </c>
      <c r="G98" s="9">
        <v>0</v>
      </c>
      <c r="H98" s="9">
        <v>0</v>
      </c>
      <c r="I98" s="9">
        <v>0</v>
      </c>
      <c r="J98" s="9">
        <v>0</v>
      </c>
      <c r="K98" s="9">
        <v>0</v>
      </c>
      <c r="L98" s="9">
        <v>0</v>
      </c>
      <c r="M98" s="9">
        <v>0</v>
      </c>
      <c r="N98" s="9">
        <v>0</v>
      </c>
      <c r="O98" s="9">
        <v>0</v>
      </c>
      <c r="P98" s="9">
        <v>0</v>
      </c>
      <c r="Q98" s="9">
        <v>0</v>
      </c>
      <c r="R98" s="9">
        <v>0</v>
      </c>
      <c r="S98" s="9">
        <v>0</v>
      </c>
      <c r="T98" s="9">
        <v>0</v>
      </c>
    </row>
    <row r="99" spans="2:20" x14ac:dyDescent="0.45">
      <c r="B99" s="9">
        <v>54</v>
      </c>
      <c r="C99" s="9" t="s">
        <v>186</v>
      </c>
      <c r="D99" s="9">
        <v>0</v>
      </c>
      <c r="E99" s="9">
        <v>0</v>
      </c>
      <c r="F99" s="9">
        <v>1.1140600790569957</v>
      </c>
      <c r="G99" s="9">
        <v>1.1140600790569957</v>
      </c>
      <c r="H99" s="9">
        <v>1.1140600790569957</v>
      </c>
      <c r="I99" s="9">
        <v>1.1140600790569957</v>
      </c>
      <c r="J99" s="9">
        <v>1.1140600790569957</v>
      </c>
      <c r="K99" s="9">
        <v>1.1140600790569957</v>
      </c>
      <c r="L99" s="9">
        <v>1.1140600790569957</v>
      </c>
      <c r="M99" s="9">
        <v>1.1140600790569957</v>
      </c>
      <c r="N99" s="9">
        <v>1.1140600790569957</v>
      </c>
      <c r="O99" s="9">
        <v>1.1140600790569957</v>
      </c>
      <c r="P99" s="9">
        <v>2.5259118737569111</v>
      </c>
      <c r="Q99" s="9">
        <v>2.5259118737569111</v>
      </c>
      <c r="R99" s="9">
        <v>2.5259118737569106</v>
      </c>
      <c r="S99" s="9">
        <v>2.5259118737569106</v>
      </c>
      <c r="T99" s="9">
        <v>2.5259118737569111</v>
      </c>
    </row>
    <row r="100" spans="2:20" x14ac:dyDescent="0.45">
      <c r="B100" s="9">
        <v>56</v>
      </c>
      <c r="C100" s="9" t="s">
        <v>329</v>
      </c>
      <c r="D100" s="9">
        <v>7.8143571994587952E-16</v>
      </c>
      <c r="E100" s="9">
        <v>1.1721535799188192E-16</v>
      </c>
      <c r="F100" s="9">
        <v>0</v>
      </c>
      <c r="G100" s="9">
        <v>0</v>
      </c>
      <c r="H100" s="9">
        <v>0</v>
      </c>
      <c r="I100" s="9">
        <v>0</v>
      </c>
      <c r="J100" s="9">
        <v>0</v>
      </c>
      <c r="K100" s="9">
        <v>0</v>
      </c>
      <c r="L100" s="9">
        <v>0</v>
      </c>
      <c r="M100" s="9">
        <v>0</v>
      </c>
      <c r="N100" s="9">
        <v>0</v>
      </c>
      <c r="O100" s="9">
        <v>0</v>
      </c>
      <c r="P100" s="9">
        <v>0</v>
      </c>
      <c r="Q100" s="9">
        <v>0</v>
      </c>
      <c r="R100" s="9">
        <v>0</v>
      </c>
      <c r="S100" s="9">
        <v>0</v>
      </c>
      <c r="T100" s="9">
        <v>0</v>
      </c>
    </row>
    <row r="101" spans="2:20" x14ac:dyDescent="0.45">
      <c r="B101" s="9">
        <v>56</v>
      </c>
      <c r="C101" s="9" t="s">
        <v>329</v>
      </c>
      <c r="D101" s="9">
        <v>0</v>
      </c>
      <c r="E101" s="9">
        <v>0</v>
      </c>
      <c r="F101" s="9">
        <v>1.5628714398917591E-16</v>
      </c>
      <c r="G101" s="9">
        <v>1.5628714398917594E-16</v>
      </c>
      <c r="H101" s="9">
        <v>1.5628714398917591E-16</v>
      </c>
      <c r="I101" s="9">
        <v>1.5628714398917591E-16</v>
      </c>
      <c r="J101" s="9">
        <v>1.5628714398917594E-16</v>
      </c>
      <c r="K101" s="9">
        <v>1.5628714398917591E-16</v>
      </c>
      <c r="L101" s="9">
        <v>1.5628714398917594E-16</v>
      </c>
      <c r="M101" s="9">
        <v>1.5628714398917591E-16</v>
      </c>
      <c r="N101" s="9">
        <v>1.5628714398917591E-16</v>
      </c>
      <c r="O101" s="9">
        <v>1.5628714398917594E-16</v>
      </c>
      <c r="P101" s="9">
        <v>1.1721535799188192E-16</v>
      </c>
      <c r="Q101" s="9">
        <v>1.1721535799188192E-16</v>
      </c>
      <c r="R101" s="9">
        <v>1.1721535799188192E-16</v>
      </c>
      <c r="S101" s="9">
        <v>1.1721535799188192E-16</v>
      </c>
      <c r="T101" s="9">
        <v>1.1721535799188192E-16</v>
      </c>
    </row>
    <row r="102" spans="2:20" x14ac:dyDescent="0.45">
      <c r="B102" s="9">
        <v>57</v>
      </c>
      <c r="C102" s="9" t="s">
        <v>163</v>
      </c>
      <c r="D102" s="9">
        <v>3.5145345867030682</v>
      </c>
      <c r="E102" s="9">
        <v>0.52718018800546018</v>
      </c>
      <c r="F102" s="9">
        <v>0</v>
      </c>
      <c r="G102" s="9">
        <v>0</v>
      </c>
      <c r="H102" s="9">
        <v>0</v>
      </c>
      <c r="I102" s="9">
        <v>0</v>
      </c>
      <c r="J102" s="9">
        <v>0</v>
      </c>
      <c r="K102" s="9">
        <v>0</v>
      </c>
      <c r="L102" s="9">
        <v>0</v>
      </c>
      <c r="M102" s="9">
        <v>0</v>
      </c>
      <c r="N102" s="9">
        <v>0</v>
      </c>
      <c r="O102" s="9">
        <v>0</v>
      </c>
      <c r="P102" s="9">
        <v>0</v>
      </c>
      <c r="Q102" s="9">
        <v>0</v>
      </c>
      <c r="R102" s="9">
        <v>0</v>
      </c>
      <c r="S102" s="9">
        <v>0</v>
      </c>
      <c r="T102" s="9">
        <v>0</v>
      </c>
    </row>
    <row r="103" spans="2:20" x14ac:dyDescent="0.45">
      <c r="B103" s="9">
        <v>57</v>
      </c>
      <c r="C103" s="9" t="s">
        <v>163</v>
      </c>
      <c r="D103" s="9">
        <v>0</v>
      </c>
      <c r="E103" s="9">
        <v>0</v>
      </c>
      <c r="F103" s="9">
        <v>1.3196006635827275</v>
      </c>
      <c r="G103" s="9">
        <v>1.3196006635827275</v>
      </c>
      <c r="H103" s="9">
        <v>1.3196006635827275</v>
      </c>
      <c r="I103" s="9">
        <v>1.3196006635827275</v>
      </c>
      <c r="J103" s="9">
        <v>1.3196006635827275</v>
      </c>
      <c r="K103" s="9">
        <v>1.3196006635827275</v>
      </c>
      <c r="L103" s="9">
        <v>1.3196006635827275</v>
      </c>
      <c r="M103" s="9">
        <v>1.3196006635827275</v>
      </c>
      <c r="N103" s="9">
        <v>1.3196006635827275</v>
      </c>
      <c r="O103" s="9">
        <v>1.3196006635827275</v>
      </c>
      <c r="P103" s="9">
        <v>0.52718018800545996</v>
      </c>
      <c r="Q103" s="9">
        <v>0.52718018800545996</v>
      </c>
      <c r="R103" s="9">
        <v>0.52718018800545996</v>
      </c>
      <c r="S103" s="9">
        <v>0.52718018800545996</v>
      </c>
      <c r="T103" s="9">
        <v>0.52718018800545996</v>
      </c>
    </row>
    <row r="104" spans="2:20" x14ac:dyDescent="0.45">
      <c r="B104" s="9">
        <v>58</v>
      </c>
      <c r="C104" s="9" t="s">
        <v>330</v>
      </c>
      <c r="D104" s="9">
        <v>5.0985949102682789E-14</v>
      </c>
      <c r="E104" s="9">
        <v>1.1052974970661776E-14</v>
      </c>
      <c r="F104" s="9">
        <v>0</v>
      </c>
      <c r="G104" s="9">
        <v>0</v>
      </c>
      <c r="H104" s="9">
        <v>0</v>
      </c>
      <c r="I104" s="9">
        <v>0</v>
      </c>
      <c r="J104" s="9">
        <v>0</v>
      </c>
      <c r="K104" s="9">
        <v>0</v>
      </c>
      <c r="L104" s="9">
        <v>0</v>
      </c>
      <c r="M104" s="9">
        <v>0</v>
      </c>
      <c r="N104" s="9">
        <v>0</v>
      </c>
      <c r="O104" s="9">
        <v>0</v>
      </c>
      <c r="P104" s="9">
        <v>0</v>
      </c>
      <c r="Q104" s="9">
        <v>0</v>
      </c>
      <c r="R104" s="9">
        <v>0</v>
      </c>
      <c r="S104" s="9">
        <v>0</v>
      </c>
      <c r="T104" s="9">
        <v>0</v>
      </c>
    </row>
    <row r="105" spans="2:20" x14ac:dyDescent="0.45">
      <c r="B105" s="9">
        <v>58</v>
      </c>
      <c r="C105" s="9" t="s">
        <v>330</v>
      </c>
      <c r="D105" s="9">
        <v>0</v>
      </c>
      <c r="E105" s="9">
        <v>0</v>
      </c>
      <c r="F105" s="9">
        <v>4.1639900396555999E-15</v>
      </c>
      <c r="G105" s="9">
        <v>4.1639900396555999E-15</v>
      </c>
      <c r="H105" s="9">
        <v>4.1639900396555999E-15</v>
      </c>
      <c r="I105" s="9">
        <v>4.1639900396555999E-15</v>
      </c>
      <c r="J105" s="9">
        <v>4.1639900396555999E-15</v>
      </c>
      <c r="K105" s="9">
        <v>4.1639900396555999E-15</v>
      </c>
      <c r="L105" s="9">
        <v>4.1639900396555999E-15</v>
      </c>
      <c r="M105" s="9">
        <v>4.1639900396555999E-15</v>
      </c>
      <c r="N105" s="9">
        <v>4.1639900396555999E-15</v>
      </c>
      <c r="O105" s="9">
        <v>4.1639900396555999E-15</v>
      </c>
      <c r="P105" s="9">
        <v>3.4699916997129993E-15</v>
      </c>
      <c r="Q105" s="9">
        <v>3.4699916997129993E-15</v>
      </c>
      <c r="R105" s="9">
        <v>3.4699916997129993E-15</v>
      </c>
      <c r="S105" s="9">
        <v>3.4699916997129993E-15</v>
      </c>
      <c r="T105" s="9">
        <v>3.4699916997129993E-15</v>
      </c>
    </row>
    <row r="106" spans="2:20" x14ac:dyDescent="0.45">
      <c r="B106" s="9">
        <v>59</v>
      </c>
      <c r="C106" s="9" t="s">
        <v>69</v>
      </c>
      <c r="D106" s="9">
        <v>0.25224729921479216</v>
      </c>
      <c r="E106" s="9">
        <v>0.23963493425405266</v>
      </c>
      <c r="F106" s="9">
        <v>0</v>
      </c>
      <c r="G106" s="9">
        <v>0</v>
      </c>
      <c r="H106" s="9">
        <v>0</v>
      </c>
      <c r="I106" s="9">
        <v>0</v>
      </c>
      <c r="J106" s="9">
        <v>0</v>
      </c>
      <c r="K106" s="9">
        <v>0</v>
      </c>
      <c r="L106" s="9">
        <v>0</v>
      </c>
      <c r="M106" s="9">
        <v>0</v>
      </c>
      <c r="N106" s="9">
        <v>0</v>
      </c>
      <c r="O106" s="9">
        <v>0</v>
      </c>
      <c r="P106" s="9">
        <v>0</v>
      </c>
      <c r="Q106" s="9">
        <v>0</v>
      </c>
      <c r="R106" s="9">
        <v>0</v>
      </c>
      <c r="S106" s="9">
        <v>0</v>
      </c>
      <c r="T106" s="9">
        <v>0</v>
      </c>
    </row>
    <row r="107" spans="2:20" x14ac:dyDescent="0.45">
      <c r="B107" s="9">
        <v>59</v>
      </c>
      <c r="C107" s="9" t="s">
        <v>69</v>
      </c>
      <c r="D107" s="9">
        <v>0</v>
      </c>
      <c r="E107" s="9">
        <v>0</v>
      </c>
      <c r="F107" s="9">
        <v>0.22702256929446601</v>
      </c>
      <c r="G107" s="9">
        <v>0.22702256929657905</v>
      </c>
      <c r="H107" s="9">
        <v>0.22702256929689546</v>
      </c>
      <c r="I107" s="9">
        <v>0.22702256929598774</v>
      </c>
      <c r="J107" s="9">
        <v>0.22702256929608858</v>
      </c>
      <c r="K107" s="9">
        <v>0.2270225692939343</v>
      </c>
      <c r="L107" s="9">
        <v>0.22702256929546874</v>
      </c>
      <c r="M107" s="9">
        <v>0.2270225692939295</v>
      </c>
      <c r="N107" s="9">
        <v>0.227022569293023</v>
      </c>
      <c r="O107" s="9">
        <v>0.22702256929456099</v>
      </c>
      <c r="P107" s="9">
        <v>0.23963493425322732</v>
      </c>
      <c r="Q107" s="9">
        <v>0.23963493425583293</v>
      </c>
      <c r="R107" s="9">
        <v>0.23963493425414523</v>
      </c>
      <c r="S107" s="9">
        <v>0.23963493425391758</v>
      </c>
      <c r="T107" s="9">
        <v>0.23963493425839608</v>
      </c>
    </row>
    <row r="108" spans="2:20" x14ac:dyDescent="0.45">
      <c r="B108" s="9">
        <v>60</v>
      </c>
      <c r="C108" s="9" t="s">
        <v>331</v>
      </c>
      <c r="D108" s="9">
        <v>1.9907667965966512E-13</v>
      </c>
      <c r="E108" s="9">
        <v>1.8912284567668187E-13</v>
      </c>
      <c r="F108" s="9">
        <v>0</v>
      </c>
      <c r="G108" s="9">
        <v>0</v>
      </c>
      <c r="H108" s="9">
        <v>0</v>
      </c>
      <c r="I108" s="9">
        <v>0</v>
      </c>
      <c r="J108" s="9">
        <v>0</v>
      </c>
      <c r="K108" s="9">
        <v>0</v>
      </c>
      <c r="L108" s="9">
        <v>0</v>
      </c>
      <c r="M108" s="9">
        <v>0</v>
      </c>
      <c r="N108" s="9">
        <v>0</v>
      </c>
      <c r="O108" s="9">
        <v>0</v>
      </c>
      <c r="P108" s="9">
        <v>0</v>
      </c>
      <c r="Q108" s="9">
        <v>0</v>
      </c>
      <c r="R108" s="9">
        <v>0</v>
      </c>
      <c r="S108" s="9">
        <v>0</v>
      </c>
      <c r="T108" s="9">
        <v>0</v>
      </c>
    </row>
    <row r="109" spans="2:20" x14ac:dyDescent="0.45">
      <c r="B109" s="9">
        <v>60</v>
      </c>
      <c r="C109" s="9" t="s">
        <v>331</v>
      </c>
      <c r="D109" s="9">
        <v>0</v>
      </c>
      <c r="E109" s="9">
        <v>0</v>
      </c>
      <c r="F109" s="9">
        <v>5.050117727669081E-13</v>
      </c>
      <c r="G109" s="9">
        <v>5.0857301066011085E-13</v>
      </c>
      <c r="H109" s="9">
        <v>5.0645785118414824E-13</v>
      </c>
      <c r="I109" s="9">
        <v>5.0645785118414824E-13</v>
      </c>
      <c r="J109" s="9">
        <v>5.0857301066011116E-13</v>
      </c>
      <c r="K109" s="9">
        <v>5.050117727669081E-13</v>
      </c>
      <c r="L109" s="9">
        <v>5.0857301066011075E-13</v>
      </c>
      <c r="M109" s="9">
        <v>5.0645785118414854E-13</v>
      </c>
      <c r="N109" s="9">
        <v>5.0645785118414834E-13</v>
      </c>
      <c r="O109" s="9">
        <v>5.0857301066011105E-13</v>
      </c>
      <c r="P109" s="9">
        <v>5.3767131977931795E-13</v>
      </c>
      <c r="Q109" s="9">
        <v>5.4476330005055675E-13</v>
      </c>
      <c r="R109" s="9">
        <v>5.5027928470596589E-13</v>
      </c>
      <c r="S109" s="9">
        <v>5.5027928470596569E-13</v>
      </c>
      <c r="T109" s="9">
        <v>5.4476330005055695E-13</v>
      </c>
    </row>
    <row r="110" spans="2:20" x14ac:dyDescent="0.45">
      <c r="B110" s="9">
        <v>277</v>
      </c>
      <c r="C110" s="9" t="s">
        <v>23</v>
      </c>
      <c r="D110" s="9">
        <v>1.6800000000749657</v>
      </c>
      <c r="E110" s="9">
        <v>1.5960000000712169</v>
      </c>
      <c r="F110" s="9">
        <v>0</v>
      </c>
      <c r="G110" s="9">
        <v>0</v>
      </c>
      <c r="H110" s="9">
        <v>0</v>
      </c>
      <c r="I110" s="9">
        <v>0</v>
      </c>
      <c r="J110" s="9">
        <v>0</v>
      </c>
      <c r="K110" s="9">
        <v>0</v>
      </c>
      <c r="L110" s="9">
        <v>0</v>
      </c>
      <c r="M110" s="9">
        <v>0</v>
      </c>
      <c r="N110" s="9">
        <v>0</v>
      </c>
      <c r="O110" s="9">
        <v>0</v>
      </c>
      <c r="P110" s="9">
        <v>0</v>
      </c>
      <c r="Q110" s="9">
        <v>0</v>
      </c>
      <c r="R110" s="9">
        <v>0</v>
      </c>
      <c r="S110" s="9">
        <v>0</v>
      </c>
      <c r="T110" s="9">
        <v>0</v>
      </c>
    </row>
    <row r="111" spans="2:20" x14ac:dyDescent="0.45">
      <c r="B111" s="9">
        <v>277</v>
      </c>
      <c r="C111" s="9" t="s">
        <v>23</v>
      </c>
      <c r="D111" s="9">
        <v>0</v>
      </c>
      <c r="E111" s="9">
        <v>0</v>
      </c>
      <c r="F111" s="9">
        <v>-9.523270540322202E-4</v>
      </c>
      <c r="G111" s="9">
        <v>1.9478435855186594E-4</v>
      </c>
      <c r="H111" s="9">
        <v>2.1964058226536535E-4</v>
      </c>
      <c r="I111" s="9">
        <v>4.1588237762069547E-4</v>
      </c>
      <c r="J111" s="9">
        <v>5.1374784611939476E-4</v>
      </c>
      <c r="K111" s="9">
        <v>-1.5724135696210553</v>
      </c>
      <c r="L111" s="9">
        <v>0.10044125193621035</v>
      </c>
      <c r="M111" s="9">
        <v>0.70908923205511198</v>
      </c>
      <c r="N111" s="9">
        <v>0.94130398254888314</v>
      </c>
      <c r="O111" s="9">
        <v>0.35881419942147263</v>
      </c>
      <c r="P111" s="9">
        <v>-1.6190514709731727</v>
      </c>
      <c r="Q111" s="9">
        <v>1.5830918864700534</v>
      </c>
      <c r="R111" s="9">
        <v>0.18470560189165663</v>
      </c>
      <c r="S111" s="9">
        <v>0.65187070605300867</v>
      </c>
      <c r="T111" s="9">
        <v>-9.0735348096888324E-2</v>
      </c>
    </row>
    <row r="112" spans="2:20" x14ac:dyDescent="0.45">
      <c r="B112" s="9">
        <v>278</v>
      </c>
      <c r="C112" s="9" t="s">
        <v>38</v>
      </c>
      <c r="D112" s="9">
        <v>6.537519473791171E-11</v>
      </c>
      <c r="E112" s="9">
        <v>6.2106435001016046E-11</v>
      </c>
      <c r="F112" s="9">
        <v>0</v>
      </c>
      <c r="G112" s="9">
        <v>0</v>
      </c>
      <c r="H112" s="9">
        <v>0</v>
      </c>
      <c r="I112" s="9">
        <v>0</v>
      </c>
      <c r="J112" s="9">
        <v>0</v>
      </c>
      <c r="K112" s="9">
        <v>0</v>
      </c>
      <c r="L112" s="9">
        <v>0</v>
      </c>
      <c r="M112" s="9">
        <v>0</v>
      </c>
      <c r="N112" s="9">
        <v>0</v>
      </c>
      <c r="O112" s="9">
        <v>0</v>
      </c>
      <c r="P112" s="9">
        <v>0</v>
      </c>
      <c r="Q112" s="9">
        <v>0</v>
      </c>
      <c r="R112" s="9">
        <v>0</v>
      </c>
      <c r="S112" s="9">
        <v>0</v>
      </c>
      <c r="T112" s="9">
        <v>0</v>
      </c>
    </row>
    <row r="113" spans="2:20" x14ac:dyDescent="0.45">
      <c r="B113" s="9">
        <v>278</v>
      </c>
      <c r="C113" s="9" t="s">
        <v>38</v>
      </c>
      <c r="D113" s="9">
        <v>0</v>
      </c>
      <c r="E113" s="9">
        <v>0</v>
      </c>
      <c r="F113" s="9">
        <v>-8.1638086135496778E-12</v>
      </c>
      <c r="G113" s="9">
        <v>-3.8241464274632691E-12</v>
      </c>
      <c r="H113" s="9">
        <v>-1.9525133682306649E-12</v>
      </c>
      <c r="I113" s="9">
        <v>-3.2218036679654387E-12</v>
      </c>
      <c r="J113" s="9">
        <v>-2.5869037108350869E-12</v>
      </c>
      <c r="K113" s="9">
        <v>-1.1291136081805447E-11</v>
      </c>
      <c r="L113" s="9">
        <v>1.5541133682515252E-12</v>
      </c>
      <c r="M113" s="9">
        <v>1.2901196117172754E-12</v>
      </c>
      <c r="N113" s="9">
        <v>2.6225924199149417E-12</v>
      </c>
      <c r="O113" s="9">
        <v>1.8242213932035021E-12</v>
      </c>
      <c r="P113" s="9">
        <v>-8.6972511094805929E-11</v>
      </c>
      <c r="Q113" s="9">
        <v>1.4889966738999792E-11</v>
      </c>
      <c r="R113" s="9">
        <v>1.8441850409591975E-11</v>
      </c>
      <c r="S113" s="9">
        <v>7.7931165254716317E-12</v>
      </c>
      <c r="T113" s="9">
        <v>-1.3043283301348697E-12</v>
      </c>
    </row>
    <row r="114" spans="2:20" x14ac:dyDescent="0.45">
      <c r="B114" s="9">
        <v>279</v>
      </c>
      <c r="C114" s="9" t="s">
        <v>51</v>
      </c>
      <c r="D114" s="9">
        <v>6.8792901567302103E-11</v>
      </c>
      <c r="E114" s="9">
        <v>6.5353256488937017E-11</v>
      </c>
      <c r="F114" s="9">
        <v>0</v>
      </c>
      <c r="G114" s="9">
        <v>0</v>
      </c>
      <c r="H114" s="9">
        <v>0</v>
      </c>
      <c r="I114" s="9">
        <v>0</v>
      </c>
      <c r="J114" s="9">
        <v>0</v>
      </c>
      <c r="K114" s="9">
        <v>0</v>
      </c>
      <c r="L114" s="9">
        <v>0</v>
      </c>
      <c r="M114" s="9">
        <v>0</v>
      </c>
      <c r="N114" s="9">
        <v>0</v>
      </c>
      <c r="O114" s="9">
        <v>0</v>
      </c>
      <c r="P114" s="9">
        <v>0</v>
      </c>
      <c r="Q114" s="9">
        <v>0</v>
      </c>
      <c r="R114" s="9">
        <v>0</v>
      </c>
      <c r="S114" s="9">
        <v>0</v>
      </c>
      <c r="T114" s="9">
        <v>0</v>
      </c>
    </row>
    <row r="115" spans="2:20" x14ac:dyDescent="0.45">
      <c r="B115" s="9">
        <v>279</v>
      </c>
      <c r="C115" s="9" t="s">
        <v>51</v>
      </c>
      <c r="D115" s="9">
        <v>0</v>
      </c>
      <c r="E115" s="9">
        <v>0</v>
      </c>
      <c r="F115" s="9">
        <v>-1.2917759671141221E-11</v>
      </c>
      <c r="G115" s="9">
        <v>-5.1816376944031445E-12</v>
      </c>
      <c r="H115" s="9">
        <v>-3.4809899519515974E-12</v>
      </c>
      <c r="I115" s="9">
        <v>-4.9196289967806073E-12</v>
      </c>
      <c r="J115" s="9">
        <v>-3.198379976473848E-12</v>
      </c>
      <c r="K115" s="9">
        <v>-4.2456533080528007E-11</v>
      </c>
      <c r="L115" s="9">
        <v>1.1993924276812677E-11</v>
      </c>
      <c r="M115" s="9">
        <v>8.1283819780008861E-12</v>
      </c>
      <c r="N115" s="9">
        <v>1.068983407325619E-11</v>
      </c>
      <c r="O115" s="9">
        <v>1.2625723905591551E-11</v>
      </c>
      <c r="P115" s="9">
        <v>-3.0426965129898057E-11</v>
      </c>
      <c r="Q115" s="9">
        <v>1.513489554119934E-12</v>
      </c>
      <c r="R115" s="9">
        <v>-2.4276402196355347E-12</v>
      </c>
      <c r="S115" s="9">
        <v>-3.9655290004797496E-12</v>
      </c>
      <c r="T115" s="9">
        <v>-6.2825155195444333E-12</v>
      </c>
    </row>
    <row r="116" spans="2:20" x14ac:dyDescent="0.45">
      <c r="B116" s="9">
        <v>280</v>
      </c>
      <c r="C116" s="9" t="s">
        <v>39</v>
      </c>
      <c r="D116" s="9">
        <v>1.8483047253870738E-10</v>
      </c>
      <c r="E116" s="9">
        <v>1.755889489117719E-10</v>
      </c>
      <c r="F116" s="9">
        <v>0</v>
      </c>
      <c r="G116" s="9">
        <v>0</v>
      </c>
      <c r="H116" s="9">
        <v>0</v>
      </c>
      <c r="I116" s="9">
        <v>0</v>
      </c>
      <c r="J116" s="9">
        <v>0</v>
      </c>
      <c r="K116" s="9">
        <v>0</v>
      </c>
      <c r="L116" s="9">
        <v>0</v>
      </c>
      <c r="M116" s="9">
        <v>0</v>
      </c>
      <c r="N116" s="9">
        <v>0</v>
      </c>
      <c r="O116" s="9">
        <v>0</v>
      </c>
      <c r="P116" s="9">
        <v>0</v>
      </c>
      <c r="Q116" s="9">
        <v>0</v>
      </c>
      <c r="R116" s="9">
        <v>0</v>
      </c>
      <c r="S116" s="9">
        <v>0</v>
      </c>
      <c r="T116" s="9">
        <v>0</v>
      </c>
    </row>
    <row r="117" spans="2:20" x14ac:dyDescent="0.45">
      <c r="B117" s="9">
        <v>280</v>
      </c>
      <c r="C117" s="9" t="s">
        <v>39</v>
      </c>
      <c r="D117" s="9">
        <v>0</v>
      </c>
      <c r="E117" s="9">
        <v>0</v>
      </c>
      <c r="F117" s="9">
        <v>-8.5362631085983954E-12</v>
      </c>
      <c r="G117" s="9">
        <v>-3.0889135730645869E-12</v>
      </c>
      <c r="H117" s="9">
        <v>-3.9668048528878676E-12</v>
      </c>
      <c r="I117" s="9">
        <v>-5.099175859668098E-12</v>
      </c>
      <c r="J117" s="9">
        <v>-1.822497686136204E-12</v>
      </c>
      <c r="K117" s="9">
        <v>-2.3636549334075867E-11</v>
      </c>
      <c r="L117" s="9">
        <v>1.1853990822405734E-11</v>
      </c>
      <c r="M117" s="9">
        <v>1.8715203650640319E-15</v>
      </c>
      <c r="N117" s="9">
        <v>8.9301941216929631E-13</v>
      </c>
      <c r="O117" s="9">
        <v>1.1965259142507778E-11</v>
      </c>
      <c r="P117" s="9">
        <v>-1.6842796164191974E-11</v>
      </c>
      <c r="Q117" s="9">
        <v>-6.4923022364262749E-13</v>
      </c>
      <c r="R117" s="9">
        <v>-8.0837899382652004E-12</v>
      </c>
      <c r="S117" s="9">
        <v>-5.3423457735791296E-12</v>
      </c>
      <c r="T117" s="9">
        <v>-5.6252038123230384E-12</v>
      </c>
    </row>
    <row r="118" spans="2:20" x14ac:dyDescent="0.45">
      <c r="B118" s="9">
        <v>281</v>
      </c>
      <c r="C118" s="9" t="s">
        <v>52</v>
      </c>
      <c r="D118" s="9">
        <v>1.5771048441403803E-10</v>
      </c>
      <c r="E118" s="9">
        <v>1.498249601933362E-10</v>
      </c>
      <c r="F118" s="9">
        <v>0</v>
      </c>
      <c r="G118" s="9">
        <v>0</v>
      </c>
      <c r="H118" s="9">
        <v>0</v>
      </c>
      <c r="I118" s="9">
        <v>0</v>
      </c>
      <c r="J118" s="9">
        <v>0</v>
      </c>
      <c r="K118" s="9">
        <v>0</v>
      </c>
      <c r="L118" s="9">
        <v>0</v>
      </c>
      <c r="M118" s="9">
        <v>0</v>
      </c>
      <c r="N118" s="9">
        <v>0</v>
      </c>
      <c r="O118" s="9">
        <v>0</v>
      </c>
      <c r="P118" s="9">
        <v>0</v>
      </c>
      <c r="Q118" s="9">
        <v>0</v>
      </c>
      <c r="R118" s="9">
        <v>0</v>
      </c>
      <c r="S118" s="9">
        <v>0</v>
      </c>
      <c r="T118" s="9">
        <v>0</v>
      </c>
    </row>
    <row r="119" spans="2:20" x14ac:dyDescent="0.45">
      <c r="B119" s="9">
        <v>281</v>
      </c>
      <c r="C119" s="9" t="s">
        <v>52</v>
      </c>
      <c r="D119" s="9">
        <v>0</v>
      </c>
      <c r="E119" s="9">
        <v>0</v>
      </c>
      <c r="F119" s="9">
        <v>-1.3127421777913433E-11</v>
      </c>
      <c r="G119" s="9">
        <v>-1.1995145505542527E-11</v>
      </c>
      <c r="H119" s="9">
        <v>-8.9304754050278815E-12</v>
      </c>
      <c r="I119" s="9">
        <v>-1.5022711083807611E-11</v>
      </c>
      <c r="J119" s="9">
        <v>-1.0730964690688952E-11</v>
      </c>
      <c r="K119" s="9">
        <v>-1.8215855976099132E-11</v>
      </c>
      <c r="L119" s="9">
        <v>1.6555799825322569E-12</v>
      </c>
      <c r="M119" s="9">
        <v>4.4477939704607877E-13</v>
      </c>
      <c r="N119" s="9">
        <v>8.8844849612330745E-13</v>
      </c>
      <c r="O119" s="9">
        <v>1.7567523943639386E-12</v>
      </c>
      <c r="P119" s="9">
        <v>-6.1695384820528531E-11</v>
      </c>
      <c r="Q119" s="9">
        <v>-2.4198624533309085E-11</v>
      </c>
      <c r="R119" s="9">
        <v>-2.9070678010735143E-11</v>
      </c>
      <c r="S119" s="9">
        <v>-3.4075558270891093E-11</v>
      </c>
      <c r="T119" s="9">
        <v>-3.5520917597037585E-11</v>
      </c>
    </row>
    <row r="120" spans="2:20" x14ac:dyDescent="0.45">
      <c r="B120" s="9">
        <v>282</v>
      </c>
      <c r="C120" s="9" t="s">
        <v>65</v>
      </c>
      <c r="D120" s="9">
        <v>1.140078962764102E-10</v>
      </c>
      <c r="E120" s="9">
        <v>1.0830750146258959E-10</v>
      </c>
      <c r="F120" s="9">
        <v>0</v>
      </c>
      <c r="G120" s="9">
        <v>0</v>
      </c>
      <c r="H120" s="9">
        <v>0</v>
      </c>
      <c r="I120" s="9">
        <v>0</v>
      </c>
      <c r="J120" s="9">
        <v>0</v>
      </c>
      <c r="K120" s="9">
        <v>0</v>
      </c>
      <c r="L120" s="9">
        <v>0</v>
      </c>
      <c r="M120" s="9">
        <v>0</v>
      </c>
      <c r="N120" s="9">
        <v>0</v>
      </c>
      <c r="O120" s="9">
        <v>0</v>
      </c>
      <c r="P120" s="9">
        <v>0</v>
      </c>
      <c r="Q120" s="9">
        <v>0</v>
      </c>
      <c r="R120" s="9">
        <v>0</v>
      </c>
      <c r="S120" s="9">
        <v>0</v>
      </c>
      <c r="T120" s="9">
        <v>0</v>
      </c>
    </row>
    <row r="121" spans="2:20" x14ac:dyDescent="0.45">
      <c r="B121" s="9">
        <v>282</v>
      </c>
      <c r="C121" s="9" t="s">
        <v>65</v>
      </c>
      <c r="D121" s="9">
        <v>0</v>
      </c>
      <c r="E121" s="9">
        <v>0</v>
      </c>
      <c r="F121" s="9">
        <v>-1.2068538221367023E-11</v>
      </c>
      <c r="G121" s="9">
        <v>-7.0943563757284432E-12</v>
      </c>
      <c r="H121" s="9">
        <v>-6.2386025126428631E-12</v>
      </c>
      <c r="I121" s="9">
        <v>-8.7501002084300934E-12</v>
      </c>
      <c r="J121" s="9">
        <v>-5.5433431001720983E-12</v>
      </c>
      <c r="K121" s="9">
        <v>-2.8253268788139015E-11</v>
      </c>
      <c r="L121" s="9">
        <v>7.9867199187867512E-12</v>
      </c>
      <c r="M121" s="9">
        <v>2.678440305660253E-12</v>
      </c>
      <c r="N121" s="9">
        <v>4.7353800093390589E-12</v>
      </c>
      <c r="O121" s="9">
        <v>8.2906171672195E-12</v>
      </c>
      <c r="P121" s="9">
        <v>-3.0713905835220306E-11</v>
      </c>
      <c r="Q121" s="9">
        <v>-5.4183028240258487E-12</v>
      </c>
      <c r="R121" s="9">
        <v>-1.3960060835520842E-11</v>
      </c>
      <c r="S121" s="9">
        <v>-1.2045943421837186E-11</v>
      </c>
      <c r="T121" s="9">
        <v>-1.279736137321624E-11</v>
      </c>
    </row>
    <row r="122" spans="2:20" x14ac:dyDescent="0.45">
      <c r="B122" s="9">
        <v>287</v>
      </c>
      <c r="C122" s="9" t="s">
        <v>112</v>
      </c>
      <c r="D122" s="9">
        <v>13.562335582528203</v>
      </c>
      <c r="E122" s="9">
        <v>12.884218803401792</v>
      </c>
      <c r="F122" s="9">
        <v>0</v>
      </c>
      <c r="G122" s="9">
        <v>0</v>
      </c>
      <c r="H122" s="9">
        <v>0</v>
      </c>
      <c r="I122" s="9">
        <v>0</v>
      </c>
      <c r="J122" s="9">
        <v>0</v>
      </c>
      <c r="K122" s="9">
        <v>0</v>
      </c>
      <c r="L122" s="9">
        <v>0</v>
      </c>
      <c r="M122" s="9">
        <v>0</v>
      </c>
      <c r="N122" s="9">
        <v>0</v>
      </c>
      <c r="O122" s="9">
        <v>0</v>
      </c>
      <c r="P122" s="9">
        <v>0</v>
      </c>
      <c r="Q122" s="9">
        <v>0</v>
      </c>
      <c r="R122" s="9">
        <v>0</v>
      </c>
      <c r="S122" s="9">
        <v>0</v>
      </c>
      <c r="T122" s="9">
        <v>0</v>
      </c>
    </row>
    <row r="123" spans="2:20" x14ac:dyDescent="0.45">
      <c r="B123" s="9">
        <v>287</v>
      </c>
      <c r="C123" s="9" t="s">
        <v>112</v>
      </c>
      <c r="D123" s="9">
        <v>0</v>
      </c>
      <c r="E123" s="9">
        <v>0</v>
      </c>
      <c r="F123" s="9">
        <v>-3.3905394546210714</v>
      </c>
      <c r="G123" s="9">
        <v>4.8049290117497992E-2</v>
      </c>
      <c r="H123" s="9">
        <v>1.0629960898947848</v>
      </c>
      <c r="I123" s="9">
        <v>3.265164624082685</v>
      </c>
      <c r="J123" s="9">
        <v>1.5037832942404927</v>
      </c>
      <c r="K123" s="9">
        <v>-14.462188273618855</v>
      </c>
      <c r="L123" s="9">
        <v>1.6566991219809939</v>
      </c>
      <c r="M123" s="9">
        <v>8.2201011578654501</v>
      </c>
      <c r="N123" s="9">
        <v>10.357557319118346</v>
      </c>
      <c r="O123" s="9">
        <v>1.9787767090978396</v>
      </c>
      <c r="P123" s="9">
        <v>-14.462188273157986</v>
      </c>
      <c r="Q123" s="9">
        <v>10.9122316730707</v>
      </c>
      <c r="R123" s="9">
        <v>3.4636619023114039</v>
      </c>
      <c r="S123" s="9">
        <v>9.6383375163503828</v>
      </c>
      <c r="T123" s="9">
        <v>0.39644009960098003</v>
      </c>
    </row>
    <row r="199" spans="1:33" s="3" customFormat="1" x14ac:dyDescent="0.4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</row>
    <row r="200" spans="1:33" s="3" customFormat="1" x14ac:dyDescent="0.4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</row>
    <row r="201" spans="1:33" s="3" customFormat="1" x14ac:dyDescent="0.4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</row>
    <row r="202" spans="1:33" s="3" customFormat="1" x14ac:dyDescent="0.4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</row>
    <row r="203" spans="1:33" s="3" customFormat="1" x14ac:dyDescent="0.4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</row>
    <row r="204" spans="1:33" s="3" customFormat="1" x14ac:dyDescent="0.4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</row>
    <row r="205" spans="1:33" s="3" customFormat="1" x14ac:dyDescent="0.4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</row>
    <row r="206" spans="1:33" s="3" customFormat="1" x14ac:dyDescent="0.4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</row>
  </sheetData>
  <sheetProtection selectLockedCells="1"/>
  <conditionalFormatting sqref="E4">
    <cfRule type="cellIs" dxfId="13" priority="1" operator="lessThan">
      <formula>0</formula>
    </cfRule>
  </conditionalFormatting>
  <dataValidations count="3">
    <dataValidation type="list" allowBlank="1" showInputMessage="1" showErrorMessage="1" sqref="E10">
      <formula1>#REF!</formula1>
    </dataValidation>
    <dataValidation type="list" allowBlank="1" showInputMessage="1" showErrorMessage="1" sqref="E6">
      <formula1>rngTimePeriodsList</formula1>
    </dataValidation>
    <dataValidation type="list" allowBlank="1" showInputMessage="1" showErrorMessage="1" sqref="E8">
      <formula1>#REF!</formula1>
    </dataValidation>
  </dataValidations>
  <pageMargins left="0.7" right="0.7" top="0.75" bottom="0.75" header="0.3" footer="0.3"/>
  <drawing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wksPeakReserveMargin1">
    <tabColor theme="5" tint="0.39997558519241921"/>
  </sheetPr>
  <dimension ref="A4:AG206"/>
  <sheetViews>
    <sheetView zoomScale="85" zoomScaleNormal="85" workbookViewId="0"/>
  </sheetViews>
  <sheetFormatPr defaultColWidth="8.19921875" defaultRowHeight="16.8" x14ac:dyDescent="0.45"/>
  <cols>
    <col min="1" max="1" width="3.09765625" style="1" customWidth="1"/>
    <col min="2" max="2" width="7.09765625" style="1" customWidth="1"/>
    <col min="3" max="3" width="32.296875" style="1" customWidth="1"/>
    <col min="4" max="4" width="17.09765625" style="1" customWidth="1"/>
    <col min="5" max="5" width="17.59765625" style="1" customWidth="1"/>
    <col min="6" max="6" width="48.3984375" style="1" customWidth="1"/>
    <col min="7" max="7" width="15.59765625" style="1" customWidth="1"/>
    <col min="8" max="8" width="15.69921875" style="1" customWidth="1"/>
    <col min="9" max="9" width="20" style="1" customWidth="1"/>
    <col min="10" max="10" width="19.296875" style="1" customWidth="1"/>
    <col min="11" max="11" width="16.09765625" style="1" customWidth="1"/>
    <col min="12" max="12" width="14.5" style="1" customWidth="1"/>
    <col min="13" max="13" width="14.59765625" style="1" customWidth="1"/>
    <col min="14" max="14" width="18.8984375" style="1" customWidth="1"/>
    <col min="15" max="15" width="18.19921875" style="1" customWidth="1"/>
    <col min="16" max="16" width="13.8984375" style="1" customWidth="1"/>
    <col min="17" max="17" width="12.3984375" style="1" customWidth="1"/>
    <col min="18" max="18" width="12.5" style="1" customWidth="1"/>
    <col min="19" max="19" width="16.796875" style="1" customWidth="1"/>
    <col min="20" max="20" width="16.09765625" style="1" customWidth="1"/>
    <col min="21" max="16384" width="8.19921875" style="1"/>
  </cols>
  <sheetData>
    <row r="4" spans="4:6" x14ac:dyDescent="0.45">
      <c r="D4" s="22" t="s">
        <v>4</v>
      </c>
      <c r="E4" s="9"/>
      <c r="F4" s="11" t="s">
        <v>8</v>
      </c>
    </row>
    <row r="6" spans="4:6" x14ac:dyDescent="0.45">
      <c r="D6" s="4" t="s">
        <v>301</v>
      </c>
      <c r="E6" s="8">
        <v>2050</v>
      </c>
    </row>
    <row r="8" spans="4:6" x14ac:dyDescent="0.45">
      <c r="D8" s="4" t="s">
        <v>302</v>
      </c>
      <c r="E8" s="8" t="s">
        <v>299</v>
      </c>
    </row>
    <row r="10" spans="4:6" x14ac:dyDescent="0.45">
      <c r="D10" s="4" t="s">
        <v>10</v>
      </c>
      <c r="E10" s="8" t="s">
        <v>300</v>
      </c>
    </row>
    <row r="46" spans="2:20" x14ac:dyDescent="0.45">
      <c r="B46" s="13" t="s">
        <v>9</v>
      </c>
      <c r="C46" s="13" t="s">
        <v>303</v>
      </c>
      <c r="D46" s="13" t="s">
        <v>304</v>
      </c>
      <c r="E46" s="13" t="s">
        <v>305</v>
      </c>
      <c r="F46" s="13" t="s">
        <v>306</v>
      </c>
      <c r="G46" s="13" t="s">
        <v>307</v>
      </c>
      <c r="H46" s="13" t="s">
        <v>308</v>
      </c>
      <c r="I46" s="13" t="s">
        <v>309</v>
      </c>
      <c r="J46" s="13" t="s">
        <v>310</v>
      </c>
      <c r="K46" s="13" t="s">
        <v>311</v>
      </c>
      <c r="L46" s="13" t="s">
        <v>312</v>
      </c>
      <c r="M46" s="13" t="s">
        <v>313</v>
      </c>
      <c r="N46" s="13" t="s">
        <v>314</v>
      </c>
      <c r="O46" s="13" t="s">
        <v>315</v>
      </c>
      <c r="P46" s="13" t="s">
        <v>316</v>
      </c>
      <c r="Q46" s="13" t="s">
        <v>317</v>
      </c>
      <c r="R46" s="13" t="s">
        <v>318</v>
      </c>
      <c r="S46" s="13" t="s">
        <v>319</v>
      </c>
      <c r="T46" s="13" t="s">
        <v>320</v>
      </c>
    </row>
    <row r="47" spans="2:20" x14ac:dyDescent="0.45">
      <c r="B47" s="9">
        <v>46</v>
      </c>
      <c r="C47" s="9" t="s">
        <v>328</v>
      </c>
      <c r="D47" s="9">
        <v>8.7336856896480396E-11</v>
      </c>
      <c r="E47" s="9">
        <v>6.5622310016105999E-11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</row>
    <row r="48" spans="2:20" x14ac:dyDescent="0.45">
      <c r="B48" s="9">
        <v>46</v>
      </c>
      <c r="C48" s="9" t="s">
        <v>328</v>
      </c>
      <c r="D48" s="9">
        <v>0</v>
      </c>
      <c r="E48" s="9">
        <v>0</v>
      </c>
      <c r="F48" s="9"/>
      <c r="G48" s="9"/>
      <c r="H48" s="9"/>
      <c r="I48" s="9"/>
      <c r="J48" s="9"/>
      <c r="K48" s="9"/>
      <c r="L48" s="9"/>
      <c r="M48" s="9"/>
      <c r="N48" s="9"/>
      <c r="O48" s="9"/>
      <c r="P48" s="9">
        <v>2.5775389885671547E-11</v>
      </c>
      <c r="Q48" s="9">
        <v>6.290469569628679E-11</v>
      </c>
      <c r="R48" s="9">
        <v>5.3136002714063524E-11</v>
      </c>
      <c r="S48" s="9">
        <v>3.1587816273116721E-11</v>
      </c>
      <c r="T48" s="9">
        <v>4.4211901594395232E-11</v>
      </c>
    </row>
    <row r="49" spans="2:20" x14ac:dyDescent="0.45">
      <c r="B49" s="9">
        <v>64</v>
      </c>
      <c r="C49" s="9" t="s">
        <v>31</v>
      </c>
      <c r="D49" s="9">
        <v>0.65654131708472463</v>
      </c>
      <c r="E49" s="9">
        <v>0.65654131708472463</v>
      </c>
      <c r="F49" s="9">
        <v>0</v>
      </c>
      <c r="G49" s="9">
        <v>0</v>
      </c>
      <c r="H49" s="9">
        <v>0</v>
      </c>
      <c r="I49" s="9">
        <v>0</v>
      </c>
      <c r="J49" s="9">
        <v>0</v>
      </c>
      <c r="K49" s="9">
        <v>0</v>
      </c>
      <c r="L49" s="9">
        <v>0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</row>
    <row r="50" spans="2:20" x14ac:dyDescent="0.45">
      <c r="B50" s="9">
        <v>64</v>
      </c>
      <c r="C50" s="9" t="s">
        <v>31</v>
      </c>
      <c r="D50" s="9">
        <v>0</v>
      </c>
      <c r="E50" s="9">
        <v>0</v>
      </c>
      <c r="F50" s="9"/>
      <c r="G50" s="9">
        <v>0.10644056301416681</v>
      </c>
      <c r="H50" s="9">
        <v>5.6590225347097366E-2</v>
      </c>
      <c r="I50" s="9">
        <v>5.8693779765127164E-2</v>
      </c>
      <c r="J50" s="9">
        <v>1.8229622519822845E-2</v>
      </c>
      <c r="K50" s="9"/>
      <c r="L50" s="9">
        <v>0.25154839735046935</v>
      </c>
      <c r="M50" s="9">
        <v>0.21413158039994998</v>
      </c>
      <c r="N50" s="9">
        <v>0.21825892696288088</v>
      </c>
      <c r="O50" s="9">
        <v>5.8422972760002953E-2</v>
      </c>
      <c r="P50" s="9"/>
      <c r="Q50" s="9">
        <v>0.65654131708472441</v>
      </c>
      <c r="R50" s="9">
        <v>0.55888342484386944</v>
      </c>
      <c r="S50" s="9">
        <v>0.56965579937311883</v>
      </c>
      <c r="T50" s="9">
        <v>0.15248395890360769</v>
      </c>
    </row>
    <row r="51" spans="2:20" x14ac:dyDescent="0.45">
      <c r="B51" s="9">
        <v>65</v>
      </c>
      <c r="C51" s="9" t="s">
        <v>45</v>
      </c>
      <c r="D51" s="9">
        <v>0.2760727911908627</v>
      </c>
      <c r="E51" s="9">
        <v>0.2760727911908627</v>
      </c>
      <c r="F51" s="9">
        <v>0</v>
      </c>
      <c r="G51" s="9">
        <v>0</v>
      </c>
      <c r="H51" s="9">
        <v>0</v>
      </c>
      <c r="I51" s="9">
        <v>0</v>
      </c>
      <c r="J51" s="9">
        <v>0</v>
      </c>
      <c r="K51" s="9">
        <v>0</v>
      </c>
      <c r="L51" s="9">
        <v>0</v>
      </c>
      <c r="M51" s="9">
        <v>0</v>
      </c>
      <c r="N51" s="9">
        <v>0</v>
      </c>
      <c r="O51" s="9">
        <v>0</v>
      </c>
      <c r="P51" s="9">
        <v>0</v>
      </c>
      <c r="Q51" s="9">
        <v>0</v>
      </c>
      <c r="R51" s="9">
        <v>0</v>
      </c>
      <c r="S51" s="9">
        <v>0</v>
      </c>
      <c r="T51" s="9">
        <v>0</v>
      </c>
    </row>
    <row r="52" spans="2:20" x14ac:dyDescent="0.45">
      <c r="B52" s="9">
        <v>65</v>
      </c>
      <c r="C52" s="9" t="s">
        <v>45</v>
      </c>
      <c r="D52" s="9">
        <v>0</v>
      </c>
      <c r="E52" s="9">
        <v>0</v>
      </c>
      <c r="F52" s="9"/>
      <c r="G52" s="9">
        <v>4.4919583461708164E-2</v>
      </c>
      <c r="H52" s="9">
        <v>2.3881960773333023E-2</v>
      </c>
      <c r="I52" s="9">
        <v>2.4769693659848824E-2</v>
      </c>
      <c r="J52" s="9">
        <v>7.6931860097886641E-3</v>
      </c>
      <c r="K52" s="9"/>
      <c r="L52" s="9">
        <v>0.10577501578193976</v>
      </c>
      <c r="M52" s="9">
        <v>9.0041405688860945E-2</v>
      </c>
      <c r="N52" s="9">
        <v>9.1776937111163331E-2</v>
      </c>
      <c r="O52" s="9">
        <v>2.4566607980043325E-2</v>
      </c>
      <c r="P52" s="9"/>
      <c r="Q52" s="9">
        <v>0.27607279119086264</v>
      </c>
      <c r="R52" s="9">
        <v>0.23500806884792699</v>
      </c>
      <c r="S52" s="9">
        <v>0.23953780586013645</v>
      </c>
      <c r="T52" s="9">
        <v>6.4118846827913037E-2</v>
      </c>
    </row>
    <row r="53" spans="2:20" x14ac:dyDescent="0.45">
      <c r="B53" s="9">
        <v>70</v>
      </c>
      <c r="C53" s="9" t="s">
        <v>58</v>
      </c>
      <c r="D53" s="9">
        <v>10.786898875121539</v>
      </c>
      <c r="E53" s="9">
        <v>10.786898875121539</v>
      </c>
      <c r="F53" s="9">
        <v>0</v>
      </c>
      <c r="G53" s="9">
        <v>0</v>
      </c>
      <c r="H53" s="9">
        <v>0</v>
      </c>
      <c r="I53" s="9">
        <v>0</v>
      </c>
      <c r="J53" s="9">
        <v>0</v>
      </c>
      <c r="K53" s="9">
        <v>0</v>
      </c>
      <c r="L53" s="9">
        <v>0</v>
      </c>
      <c r="M53" s="9">
        <v>0</v>
      </c>
      <c r="N53" s="9">
        <v>0</v>
      </c>
      <c r="O53" s="9">
        <v>0</v>
      </c>
      <c r="P53" s="9">
        <v>0</v>
      </c>
      <c r="Q53" s="9">
        <v>0</v>
      </c>
      <c r="R53" s="9">
        <v>0</v>
      </c>
      <c r="S53" s="9">
        <v>0</v>
      </c>
      <c r="T53" s="9">
        <v>0</v>
      </c>
    </row>
    <row r="54" spans="2:20" x14ac:dyDescent="0.45">
      <c r="B54" s="9">
        <v>70</v>
      </c>
      <c r="C54" s="9" t="s">
        <v>58</v>
      </c>
      <c r="D54" s="9">
        <v>0</v>
      </c>
      <c r="E54" s="9">
        <v>0</v>
      </c>
      <c r="F54" s="9">
        <v>2.2321655221591817E-3</v>
      </c>
      <c r="G54" s="9">
        <v>1.3026478071488155</v>
      </c>
      <c r="H54" s="9">
        <v>0.25859447487125869</v>
      </c>
      <c r="I54" s="9">
        <v>0.46540922690002173</v>
      </c>
      <c r="J54" s="9">
        <v>1.2243509354938074</v>
      </c>
      <c r="K54" s="9">
        <v>6.4506067483299248E-2</v>
      </c>
      <c r="L54" s="9">
        <v>3.5732169655730903</v>
      </c>
      <c r="M54" s="9">
        <v>0.9909858814894752</v>
      </c>
      <c r="N54" s="9">
        <v>1.9517518974292891</v>
      </c>
      <c r="O54" s="9">
        <v>4.1329114464067267</v>
      </c>
      <c r="P54" s="9">
        <v>0.16836083613141095</v>
      </c>
      <c r="Q54" s="9">
        <v>9.3260962801457588</v>
      </c>
      <c r="R54" s="9">
        <v>2.5864731506875307</v>
      </c>
      <c r="S54" s="9">
        <v>5.094072452290443</v>
      </c>
      <c r="T54" s="9">
        <v>10.786898875121546</v>
      </c>
    </row>
    <row r="55" spans="2:20" x14ac:dyDescent="0.45">
      <c r="B55" s="9">
        <v>73</v>
      </c>
      <c r="C55" s="9" t="s">
        <v>70</v>
      </c>
      <c r="D55" s="9">
        <v>11.683841678274353</v>
      </c>
      <c r="E55" s="9">
        <v>11.683841678274353</v>
      </c>
      <c r="F55" s="9">
        <v>0</v>
      </c>
      <c r="G55" s="9">
        <v>0</v>
      </c>
      <c r="H55" s="9">
        <v>0</v>
      </c>
      <c r="I55" s="9">
        <v>0</v>
      </c>
      <c r="J55" s="9">
        <v>0</v>
      </c>
      <c r="K55" s="9">
        <v>0</v>
      </c>
      <c r="L55" s="9">
        <v>0</v>
      </c>
      <c r="M55" s="9">
        <v>0</v>
      </c>
      <c r="N55" s="9">
        <v>0</v>
      </c>
      <c r="O55" s="9">
        <v>0</v>
      </c>
      <c r="P55" s="9">
        <v>0</v>
      </c>
      <c r="Q55" s="9">
        <v>0</v>
      </c>
      <c r="R55" s="9">
        <v>0</v>
      </c>
      <c r="S55" s="9">
        <v>0</v>
      </c>
      <c r="T55" s="9">
        <v>0</v>
      </c>
    </row>
    <row r="56" spans="2:20" x14ac:dyDescent="0.45">
      <c r="B56" s="9">
        <v>73</v>
      </c>
      <c r="C56" s="9" t="s">
        <v>70</v>
      </c>
      <c r="D56" s="9">
        <v>0</v>
      </c>
      <c r="E56" s="9">
        <v>0</v>
      </c>
      <c r="F56" s="9">
        <v>2.03638395193195E-3</v>
      </c>
      <c r="G56" s="9">
        <v>1.5352402662430025</v>
      </c>
      <c r="H56" s="9">
        <v>0.31339503096739557</v>
      </c>
      <c r="I56" s="9">
        <v>0.57802585060896605</v>
      </c>
      <c r="J56" s="9">
        <v>1.4887304459101924</v>
      </c>
      <c r="K56" s="9">
        <v>6.0112356546639267E-2</v>
      </c>
      <c r="L56" s="9">
        <v>3.8446868330137911</v>
      </c>
      <c r="M56" s="9">
        <v>1.0955328132570064</v>
      </c>
      <c r="N56" s="9">
        <v>2.1367291309407501</v>
      </c>
      <c r="O56" s="9">
        <v>4.476567692825423</v>
      </c>
      <c r="P56" s="9">
        <v>0.1568932505867284</v>
      </c>
      <c r="Q56" s="9">
        <v>10.034632634165989</v>
      </c>
      <c r="R56" s="9">
        <v>2.8593406426007868</v>
      </c>
      <c r="S56" s="9">
        <v>5.5768630317553569</v>
      </c>
      <c r="T56" s="9">
        <v>11.683841678274344</v>
      </c>
    </row>
    <row r="57" spans="2:20" x14ac:dyDescent="0.45">
      <c r="B57" s="9">
        <v>78</v>
      </c>
      <c r="C57" s="9" t="s">
        <v>80</v>
      </c>
      <c r="D57" s="9">
        <v>5.0829046915364922</v>
      </c>
      <c r="E57" s="9">
        <v>5.0829046915364922</v>
      </c>
      <c r="F57" s="9">
        <v>0</v>
      </c>
      <c r="G57" s="9">
        <v>0</v>
      </c>
      <c r="H57" s="9">
        <v>0</v>
      </c>
      <c r="I57" s="9">
        <v>0</v>
      </c>
      <c r="J57" s="9">
        <v>0</v>
      </c>
      <c r="K57" s="9">
        <v>0</v>
      </c>
      <c r="L57" s="9">
        <v>0</v>
      </c>
      <c r="M57" s="9">
        <v>0</v>
      </c>
      <c r="N57" s="9">
        <v>0</v>
      </c>
      <c r="O57" s="9">
        <v>0</v>
      </c>
      <c r="P57" s="9">
        <v>0</v>
      </c>
      <c r="Q57" s="9">
        <v>0</v>
      </c>
      <c r="R57" s="9">
        <v>0</v>
      </c>
      <c r="S57" s="9">
        <v>0</v>
      </c>
      <c r="T57" s="9">
        <v>0</v>
      </c>
    </row>
    <row r="58" spans="2:20" x14ac:dyDescent="0.45">
      <c r="B58" s="9">
        <v>78</v>
      </c>
      <c r="C58" s="9" t="s">
        <v>80</v>
      </c>
      <c r="D58" s="9">
        <v>0</v>
      </c>
      <c r="E58" s="9">
        <v>0</v>
      </c>
      <c r="F58" s="9">
        <v>1.1421925327941799E-3</v>
      </c>
      <c r="G58" s="9">
        <v>0.66656105177489844</v>
      </c>
      <c r="H58" s="9">
        <v>0.13232203225416553</v>
      </c>
      <c r="I58" s="9">
        <v>0.23814853261621508</v>
      </c>
      <c r="J58" s="9">
        <v>0.62649677282349325</v>
      </c>
      <c r="K58" s="9">
        <v>3.0395964293281303E-2</v>
      </c>
      <c r="L58" s="9">
        <v>1.683738902946242</v>
      </c>
      <c r="M58" s="9">
        <v>0.46696338257945447</v>
      </c>
      <c r="N58" s="9">
        <v>0.91968683409454743</v>
      </c>
      <c r="O58" s="9">
        <v>1.9474730618913769</v>
      </c>
      <c r="P58" s="9">
        <v>7.9333466805464228E-2</v>
      </c>
      <c r="Q58" s="9">
        <v>4.3945585366896935</v>
      </c>
      <c r="R58" s="9">
        <v>1.2187744285323769</v>
      </c>
      <c r="S58" s="9">
        <v>2.4003826369867691</v>
      </c>
      <c r="T58" s="9">
        <v>5.0829046915364895</v>
      </c>
    </row>
    <row r="59" spans="2:20" x14ac:dyDescent="0.45">
      <c r="B59" s="9">
        <v>81</v>
      </c>
      <c r="C59" s="9" t="s">
        <v>89</v>
      </c>
      <c r="D59" s="9">
        <v>54.762175306655287</v>
      </c>
      <c r="E59" s="9">
        <v>54.762175306655287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</row>
    <row r="60" spans="2:20" x14ac:dyDescent="0.45">
      <c r="B60" s="9">
        <v>81</v>
      </c>
      <c r="C60" s="9" t="s">
        <v>89</v>
      </c>
      <c r="D60" s="9">
        <v>0</v>
      </c>
      <c r="E60" s="9">
        <v>0</v>
      </c>
      <c r="F60" s="9">
        <v>1.0153776998885446E-2</v>
      </c>
      <c r="G60" s="9">
        <v>8.2765140966608506</v>
      </c>
      <c r="H60" s="9">
        <v>1.7096391140556444</v>
      </c>
      <c r="I60" s="9">
        <v>3.1723265130727052</v>
      </c>
      <c r="J60" s="9">
        <v>8.1260603206919537</v>
      </c>
      <c r="K60" s="9">
        <v>0.26907584223371256</v>
      </c>
      <c r="L60" s="9">
        <v>17.984817082906929</v>
      </c>
      <c r="M60" s="9">
        <v>5.1672873418461354</v>
      </c>
      <c r="N60" s="9">
        <v>10.047415988412016</v>
      </c>
      <c r="O60" s="9">
        <v>20.981676362703187</v>
      </c>
      <c r="P60" s="9">
        <v>0.70228794822999052</v>
      </c>
      <c r="Q60" s="9">
        <v>46.940372586387092</v>
      </c>
      <c r="R60" s="9">
        <v>13.486619962218409</v>
      </c>
      <c r="S60" s="9">
        <v>26.223755729755361</v>
      </c>
      <c r="T60" s="9">
        <v>54.762175306655294</v>
      </c>
    </row>
    <row r="61" spans="2:20" x14ac:dyDescent="0.45">
      <c r="B61" s="9">
        <v>86</v>
      </c>
      <c r="C61" s="9" t="s">
        <v>99</v>
      </c>
      <c r="D61" s="9">
        <v>0.18248985116180277</v>
      </c>
      <c r="E61" s="9">
        <v>0.18248985116180277</v>
      </c>
      <c r="F61" s="9">
        <v>0</v>
      </c>
      <c r="G61" s="9">
        <v>0</v>
      </c>
      <c r="H61" s="9">
        <v>0</v>
      </c>
      <c r="I61" s="9">
        <v>0</v>
      </c>
      <c r="J61" s="9">
        <v>0</v>
      </c>
      <c r="K61" s="9">
        <v>0</v>
      </c>
      <c r="L61" s="9">
        <v>0</v>
      </c>
      <c r="M61" s="9">
        <v>0</v>
      </c>
      <c r="N61" s="9">
        <v>0</v>
      </c>
      <c r="O61" s="9">
        <v>0</v>
      </c>
      <c r="P61" s="9">
        <v>0</v>
      </c>
      <c r="Q61" s="9">
        <v>0</v>
      </c>
      <c r="R61" s="9">
        <v>0</v>
      </c>
      <c r="S61" s="9">
        <v>0</v>
      </c>
      <c r="T61" s="9">
        <v>0</v>
      </c>
    </row>
    <row r="62" spans="2:20" x14ac:dyDescent="0.45">
      <c r="B62" s="9">
        <v>86</v>
      </c>
      <c r="C62" s="9" t="s">
        <v>99</v>
      </c>
      <c r="D62" s="9">
        <v>0</v>
      </c>
      <c r="E62" s="9">
        <v>0</v>
      </c>
      <c r="F62" s="9">
        <v>3.8722399461148275E-5</v>
      </c>
      <c r="G62" s="9">
        <v>2.2597629183346988E-2</v>
      </c>
      <c r="H62" s="9">
        <v>4.4859570022946875E-3</v>
      </c>
      <c r="I62" s="9">
        <v>8.0736673951913342E-3</v>
      </c>
      <c r="J62" s="9">
        <v>2.1239377427065585E-2</v>
      </c>
      <c r="K62" s="9">
        <v>1.0912962836066085E-3</v>
      </c>
      <c r="L62" s="9">
        <v>6.0450722655811716E-2</v>
      </c>
      <c r="M62" s="9">
        <v>1.676523235362435E-2</v>
      </c>
      <c r="N62" s="9">
        <v>3.3019213157555696E-2</v>
      </c>
      <c r="O62" s="9">
        <v>6.9919483203755822E-2</v>
      </c>
      <c r="P62" s="9">
        <v>2.848283300213248E-3</v>
      </c>
      <c r="Q62" s="9">
        <v>0.15777638613166858</v>
      </c>
      <c r="R62" s="9">
        <v>4.3757256442959552E-2</v>
      </c>
      <c r="S62" s="9">
        <v>8.6180146341220398E-2</v>
      </c>
      <c r="T62" s="9">
        <v>0.18248985116180266</v>
      </c>
    </row>
    <row r="63" spans="2:20" x14ac:dyDescent="0.45">
      <c r="B63" s="9">
        <v>89</v>
      </c>
      <c r="C63" s="9" t="s">
        <v>108</v>
      </c>
      <c r="D63" s="9">
        <v>12.847606965391368</v>
      </c>
      <c r="E63" s="9">
        <v>12.847606965391368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</row>
    <row r="64" spans="2:20" x14ac:dyDescent="0.45">
      <c r="B64" s="9">
        <v>89</v>
      </c>
      <c r="C64" s="9" t="s">
        <v>108</v>
      </c>
      <c r="D64" s="9">
        <v>0</v>
      </c>
      <c r="E64" s="9">
        <v>0</v>
      </c>
      <c r="F64" s="9">
        <v>2.5458757333869336E-3</v>
      </c>
      <c r="G64" s="9">
        <v>2.075186051263155</v>
      </c>
      <c r="H64" s="9">
        <v>0.42866105231591839</v>
      </c>
      <c r="I64" s="9">
        <v>0.79540343351033904</v>
      </c>
      <c r="J64" s="9">
        <v>2.0374624911261057</v>
      </c>
      <c r="K64" s="9">
        <v>6.3127161138908733E-2</v>
      </c>
      <c r="L64" s="9">
        <v>4.2193696640382239</v>
      </c>
      <c r="M64" s="9">
        <v>1.212283414118009</v>
      </c>
      <c r="N64" s="9">
        <v>2.3571972974787707</v>
      </c>
      <c r="O64" s="9">
        <v>4.9224547760120219</v>
      </c>
      <c r="P64" s="9">
        <v>0.16476189057255172</v>
      </c>
      <c r="Q64" s="9">
        <v>11.012554823139769</v>
      </c>
      <c r="R64" s="9">
        <v>3.164059710848004</v>
      </c>
      <c r="S64" s="9">
        <v>6.1522849464195941</v>
      </c>
      <c r="T64" s="9">
        <v>12.847606965391369</v>
      </c>
    </row>
    <row r="65" spans="2:20" x14ac:dyDescent="0.45">
      <c r="B65" s="9">
        <v>91</v>
      </c>
      <c r="C65" s="9" t="s">
        <v>115</v>
      </c>
      <c r="D65" s="9">
        <v>4.8765126946967294E-10</v>
      </c>
      <c r="E65" s="9">
        <v>4.7002540148848076E-10</v>
      </c>
      <c r="F65" s="9">
        <v>0</v>
      </c>
      <c r="G65" s="9">
        <v>0</v>
      </c>
      <c r="H65" s="9">
        <v>0</v>
      </c>
      <c r="I65" s="9">
        <v>0</v>
      </c>
      <c r="J65" s="9">
        <v>0</v>
      </c>
      <c r="K65" s="9">
        <v>0</v>
      </c>
      <c r="L65" s="9">
        <v>0</v>
      </c>
      <c r="M65" s="9">
        <v>0</v>
      </c>
      <c r="N65" s="9">
        <v>0</v>
      </c>
      <c r="O65" s="9">
        <v>0</v>
      </c>
      <c r="P65" s="9">
        <v>0</v>
      </c>
      <c r="Q65" s="9">
        <v>0</v>
      </c>
      <c r="R65" s="9">
        <v>0</v>
      </c>
      <c r="S65" s="9">
        <v>0</v>
      </c>
      <c r="T65" s="9">
        <v>0</v>
      </c>
    </row>
    <row r="66" spans="2:20" x14ac:dyDescent="0.45">
      <c r="B66" s="9">
        <v>91</v>
      </c>
      <c r="C66" s="9" t="s">
        <v>115</v>
      </c>
      <c r="D66" s="9">
        <v>0</v>
      </c>
      <c r="E66" s="9">
        <v>0</v>
      </c>
      <c r="F66" s="9"/>
      <c r="G66" s="9"/>
      <c r="H66" s="9"/>
      <c r="I66" s="9"/>
      <c r="J66" s="9"/>
      <c r="K66" s="9">
        <v>6.329671741875844E-14</v>
      </c>
      <c r="L66" s="9">
        <v>3.4097328356708783E-13</v>
      </c>
      <c r="M66" s="9">
        <v>2.4398012351492535E-13</v>
      </c>
      <c r="N66" s="9">
        <v>5.3835266512788843E-13</v>
      </c>
      <c r="O66" s="9">
        <v>4.257166096680779E-13</v>
      </c>
      <c r="P66" s="9">
        <v>8.1438491156944396E-11</v>
      </c>
      <c r="Q66" s="9">
        <v>4.7002540148848076E-10</v>
      </c>
      <c r="R66" s="9">
        <v>3.7454680175798961E-10</v>
      </c>
      <c r="S66" s="9">
        <v>3.5062348215546545E-10</v>
      </c>
      <c r="T66" s="9">
        <v>3.8552819549568528E-10</v>
      </c>
    </row>
    <row r="67" spans="2:20" x14ac:dyDescent="0.45">
      <c r="B67" s="9">
        <v>93</v>
      </c>
      <c r="C67" s="9" t="s">
        <v>122</v>
      </c>
      <c r="D67" s="9">
        <v>121.44243728168867</v>
      </c>
      <c r="E67" s="9">
        <v>121.44243730046149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</row>
    <row r="68" spans="2:20" x14ac:dyDescent="0.45">
      <c r="B68" s="9">
        <v>93</v>
      </c>
      <c r="C68" s="9" t="s">
        <v>122</v>
      </c>
      <c r="D68" s="9">
        <v>0</v>
      </c>
      <c r="E68" s="9">
        <v>0</v>
      </c>
      <c r="F68" s="9">
        <v>8.1336086981709864E-14</v>
      </c>
      <c r="G68" s="9">
        <v>1.5904709745000756E-13</v>
      </c>
      <c r="H68" s="9">
        <v>1.0567255457154554E-13</v>
      </c>
      <c r="I68" s="9">
        <v>2.1166410006975676E-13</v>
      </c>
      <c r="J68" s="9">
        <v>1.6019266281737459E-13</v>
      </c>
      <c r="K68" s="9">
        <v>8.0297384389640204E-13</v>
      </c>
      <c r="L68" s="9">
        <v>1.2681671127325373E-2</v>
      </c>
      <c r="M68" s="9">
        <v>0.17284304098552475</v>
      </c>
      <c r="N68" s="9">
        <v>0.7554659494902296</v>
      </c>
      <c r="O68" s="9">
        <v>2.9066118042204714</v>
      </c>
      <c r="P68" s="9">
        <v>0.52575728555678125</v>
      </c>
      <c r="Q68" s="9">
        <v>121.44243728481203</v>
      </c>
      <c r="R68" s="9">
        <v>121.36085990758079</v>
      </c>
      <c r="S68" s="9">
        <v>121.44243729932045</v>
      </c>
      <c r="T68" s="9">
        <v>114.02028784268721</v>
      </c>
    </row>
    <row r="69" spans="2:20" x14ac:dyDescent="0.45">
      <c r="B69" s="9">
        <v>97</v>
      </c>
      <c r="C69" s="9" t="s">
        <v>129</v>
      </c>
      <c r="D69" s="9">
        <v>0.22939356895419138</v>
      </c>
      <c r="E69" s="9">
        <v>0.229393568943183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</row>
    <row r="70" spans="2:20" x14ac:dyDescent="0.45">
      <c r="B70" s="9">
        <v>97</v>
      </c>
      <c r="C70" s="9" t="s">
        <v>129</v>
      </c>
      <c r="D70" s="9">
        <v>0</v>
      </c>
      <c r="E70" s="9">
        <v>0</v>
      </c>
      <c r="F70" s="9"/>
      <c r="G70" s="9"/>
      <c r="H70" s="9"/>
      <c r="I70" s="9"/>
      <c r="J70" s="9"/>
      <c r="K70" s="9">
        <v>4.1294257163051021E-14</v>
      </c>
      <c r="L70" s="9">
        <v>2.3727703954650172E-13</v>
      </c>
      <c r="M70" s="9">
        <v>1.7445820412390409E-13</v>
      </c>
      <c r="N70" s="9">
        <v>3.8947607431246365E-13</v>
      </c>
      <c r="O70" s="9">
        <v>3.4064917968656043E-13</v>
      </c>
      <c r="P70" s="9">
        <v>4.0790654316554445E-11</v>
      </c>
      <c r="Q70" s="9">
        <v>0.22939356894311641</v>
      </c>
      <c r="R70" s="9">
        <v>0.22680685311767987</v>
      </c>
      <c r="S70" s="9">
        <v>0.22939356889794185</v>
      </c>
      <c r="T70" s="9">
        <v>0.22939356891617424</v>
      </c>
    </row>
    <row r="71" spans="2:20" x14ac:dyDescent="0.45">
      <c r="B71" s="9">
        <v>99</v>
      </c>
      <c r="C71" s="9" t="s">
        <v>137</v>
      </c>
      <c r="D71" s="9">
        <v>28.805948054764599</v>
      </c>
      <c r="E71" s="9">
        <v>20.793686799432699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</row>
    <row r="72" spans="2:20" x14ac:dyDescent="0.45">
      <c r="B72" s="9">
        <v>99</v>
      </c>
      <c r="C72" s="9" t="s">
        <v>137</v>
      </c>
      <c r="D72" s="9">
        <v>0</v>
      </c>
      <c r="E72" s="9">
        <v>0</v>
      </c>
      <c r="F72" s="9">
        <v>13.059337764164113</v>
      </c>
      <c r="G72" s="9">
        <v>4.4492415523214728</v>
      </c>
      <c r="H72" s="9">
        <v>1.6481583656168139</v>
      </c>
      <c r="I72" s="9">
        <v>1.1937862737267302</v>
      </c>
      <c r="J72" s="9">
        <v>4.8261544052631296</v>
      </c>
      <c r="K72" s="9">
        <v>20.740282600053497</v>
      </c>
      <c r="L72" s="9">
        <v>18.616581939437054</v>
      </c>
      <c r="M72" s="9">
        <v>17.731796497911041</v>
      </c>
      <c r="N72" s="9">
        <v>18.980237471923004</v>
      </c>
      <c r="O72" s="9">
        <v>19.318566096501868</v>
      </c>
      <c r="P72" s="9">
        <v>5.0214626652195964</v>
      </c>
      <c r="Q72" s="9">
        <v>16.347571287534389</v>
      </c>
      <c r="R72" s="9">
        <v>2.523760988237723</v>
      </c>
      <c r="S72" s="9">
        <v>4.0169979269359306</v>
      </c>
      <c r="T72" s="9">
        <v>6.8570651456648353</v>
      </c>
    </row>
    <row r="73" spans="2:20" x14ac:dyDescent="0.45">
      <c r="B73" s="9">
        <v>101</v>
      </c>
      <c r="C73" s="9" t="s">
        <v>332</v>
      </c>
      <c r="D73" s="9">
        <v>2.1667867272538865E-10</v>
      </c>
      <c r="E73" s="9">
        <v>1.8287599045746931E-10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</row>
    <row r="74" spans="2:20" x14ac:dyDescent="0.45">
      <c r="B74" s="9">
        <v>101</v>
      </c>
      <c r="C74" s="9" t="s">
        <v>332</v>
      </c>
      <c r="D74" s="9">
        <v>0</v>
      </c>
      <c r="E74" s="9">
        <v>0</v>
      </c>
      <c r="F74" s="9">
        <v>3.1430412300178436E-11</v>
      </c>
      <c r="G74" s="9">
        <v>5.3133464704786805E-11</v>
      </c>
      <c r="H74" s="9">
        <v>4.4499608788686407E-11</v>
      </c>
      <c r="I74" s="9">
        <v>5.8244972641485064E-11</v>
      </c>
      <c r="J74" s="9">
        <v>5.5376989026070123E-11</v>
      </c>
      <c r="K74" s="9">
        <v>1.6459020251921268E-11</v>
      </c>
      <c r="L74" s="9">
        <v>7.7354819033472968E-11</v>
      </c>
      <c r="M74" s="9">
        <v>8.5084627761826281E-11</v>
      </c>
      <c r="N74" s="9">
        <v>1.0222868374488952E-10</v>
      </c>
      <c r="O74" s="9">
        <v>1.185757292839381E-10</v>
      </c>
      <c r="P74" s="9">
        <v>1.0847659962221726E-10</v>
      </c>
      <c r="Q74" s="9">
        <v>1.8287599045746915E-10</v>
      </c>
      <c r="R74" s="9">
        <v>9.9013230580730129E-11</v>
      </c>
      <c r="S74" s="9">
        <v>1.0545511561026966E-10</v>
      </c>
      <c r="T74" s="9">
        <v>1.4044553200264628E-10</v>
      </c>
    </row>
    <row r="75" spans="2:20" x14ac:dyDescent="0.45">
      <c r="B75" s="9">
        <v>103</v>
      </c>
      <c r="C75" s="9" t="s">
        <v>333</v>
      </c>
      <c r="D75" s="9">
        <v>1.7378204366678705E-10</v>
      </c>
      <c r="E75" s="9">
        <v>1.4966382082638216E-10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</row>
    <row r="76" spans="2:20" x14ac:dyDescent="0.45">
      <c r="B76" s="9">
        <v>103</v>
      </c>
      <c r="C76" s="9" t="s">
        <v>333</v>
      </c>
      <c r="D76" s="9">
        <v>0</v>
      </c>
      <c r="E76" s="9">
        <v>0</v>
      </c>
      <c r="F76" s="9">
        <v>3.0483115660596676E-11</v>
      </c>
      <c r="G76" s="9">
        <v>4.8306921872336905E-11</v>
      </c>
      <c r="H76" s="9">
        <v>4.2209974810415652E-11</v>
      </c>
      <c r="I76" s="9">
        <v>5.148642248232624E-11</v>
      </c>
      <c r="J76" s="9">
        <v>4.9949855938886035E-11</v>
      </c>
      <c r="K76" s="9">
        <v>8.173858343931655E-11</v>
      </c>
      <c r="L76" s="9">
        <v>1.0772039634739208E-10</v>
      </c>
      <c r="M76" s="9">
        <v>1.1361938632053897E-10</v>
      </c>
      <c r="N76" s="9">
        <v>1.0816591180373394E-10</v>
      </c>
      <c r="O76" s="9">
        <v>1.1274050595973751E-10</v>
      </c>
      <c r="P76" s="9">
        <v>9.0425337437742023E-11</v>
      </c>
      <c r="Q76" s="9">
        <v>1.4966382082638219E-10</v>
      </c>
      <c r="R76" s="9">
        <v>1.089553858217252E-10</v>
      </c>
      <c r="S76" s="9">
        <v>1.0125332206402236E-10</v>
      </c>
      <c r="T76" s="9">
        <v>1.2071692003850138E-10</v>
      </c>
    </row>
    <row r="77" spans="2:20" x14ac:dyDescent="0.45">
      <c r="B77" s="9">
        <v>108</v>
      </c>
      <c r="C77" s="9" t="s">
        <v>144</v>
      </c>
      <c r="D77" s="9">
        <v>2.0091317994954094</v>
      </c>
      <c r="E77" s="9">
        <v>2.0087237117530794</v>
      </c>
      <c r="F77" s="9">
        <v>0</v>
      </c>
      <c r="G77" s="9">
        <v>0</v>
      </c>
      <c r="H77" s="9">
        <v>0</v>
      </c>
      <c r="I77" s="9">
        <v>0</v>
      </c>
      <c r="J77" s="9">
        <v>0</v>
      </c>
      <c r="K77" s="9">
        <v>0</v>
      </c>
      <c r="L77" s="9">
        <v>0</v>
      </c>
      <c r="M77" s="9">
        <v>0</v>
      </c>
      <c r="N77" s="9">
        <v>0</v>
      </c>
      <c r="O77" s="9">
        <v>0</v>
      </c>
      <c r="P77" s="9">
        <v>0</v>
      </c>
      <c r="Q77" s="9">
        <v>0</v>
      </c>
      <c r="R77" s="9">
        <v>0</v>
      </c>
      <c r="S77" s="9">
        <v>0</v>
      </c>
      <c r="T77" s="9">
        <v>0</v>
      </c>
    </row>
    <row r="78" spans="2:20" x14ac:dyDescent="0.45">
      <c r="B78" s="9">
        <v>108</v>
      </c>
      <c r="C78" s="9" t="s">
        <v>144</v>
      </c>
      <c r="D78" s="9">
        <v>0</v>
      </c>
      <c r="E78" s="9">
        <v>0</v>
      </c>
      <c r="F78" s="9">
        <v>3.8696516009887267E-3</v>
      </c>
      <c r="G78" s="9">
        <v>0.27849058759825646</v>
      </c>
      <c r="H78" s="9">
        <v>0.11081810025641117</v>
      </c>
      <c r="I78" s="9">
        <v>0.29838194593594275</v>
      </c>
      <c r="J78" s="9">
        <v>0.66334163968560811</v>
      </c>
      <c r="K78" s="9">
        <v>0.57327719161802981</v>
      </c>
      <c r="L78" s="9">
        <v>1.4154420553785867</v>
      </c>
      <c r="M78" s="9">
        <v>1.4305202178135159</v>
      </c>
      <c r="N78" s="9">
        <v>1.4465748956052589</v>
      </c>
      <c r="O78" s="9">
        <v>1.3851705122901212</v>
      </c>
      <c r="P78" s="9">
        <v>1.4244813813274282</v>
      </c>
      <c r="Q78" s="9">
        <v>2.0084060390846687</v>
      </c>
      <c r="R78" s="9">
        <v>1.2807003357953517</v>
      </c>
      <c r="S78" s="9">
        <v>1.4625328302782223</v>
      </c>
      <c r="T78" s="9">
        <v>1.9495491081340579</v>
      </c>
    </row>
    <row r="79" spans="2:20" x14ac:dyDescent="0.45">
      <c r="B79" s="9">
        <v>110</v>
      </c>
      <c r="C79" s="9" t="s">
        <v>152</v>
      </c>
      <c r="D79" s="9">
        <v>47.575431153455241</v>
      </c>
      <c r="E79" s="9">
        <v>47.574282697947993</v>
      </c>
      <c r="F79" s="9">
        <v>0</v>
      </c>
      <c r="G79" s="9">
        <v>0</v>
      </c>
      <c r="H79" s="9">
        <v>0</v>
      </c>
      <c r="I79" s="9">
        <v>0</v>
      </c>
      <c r="J79" s="9">
        <v>0</v>
      </c>
      <c r="K79" s="9">
        <v>0</v>
      </c>
      <c r="L79" s="9">
        <v>0</v>
      </c>
      <c r="M79" s="9">
        <v>0</v>
      </c>
      <c r="N79" s="9">
        <v>0</v>
      </c>
      <c r="O79" s="9">
        <v>0</v>
      </c>
      <c r="P79" s="9">
        <v>0</v>
      </c>
      <c r="Q79" s="9">
        <v>0</v>
      </c>
      <c r="R79" s="9">
        <v>0</v>
      </c>
      <c r="S79" s="9">
        <v>0</v>
      </c>
      <c r="T79" s="9">
        <v>0</v>
      </c>
    </row>
    <row r="80" spans="2:20" x14ac:dyDescent="0.45">
      <c r="B80" s="9">
        <v>110</v>
      </c>
      <c r="C80" s="9" t="s">
        <v>152</v>
      </c>
      <c r="D80" s="9">
        <v>0</v>
      </c>
      <c r="E80" s="9">
        <v>0</v>
      </c>
      <c r="F80" s="9">
        <v>0.33532068328997078</v>
      </c>
      <c r="G80" s="9">
        <v>16.322138503651214</v>
      </c>
      <c r="H80" s="9">
        <v>10.156624809546464</v>
      </c>
      <c r="I80" s="9">
        <v>16.436859714634068</v>
      </c>
      <c r="J80" s="9">
        <v>25.641384234502731</v>
      </c>
      <c r="K80" s="9">
        <v>24.976076389713761</v>
      </c>
      <c r="L80" s="9">
        <v>34.254310429935835</v>
      </c>
      <c r="M80" s="9">
        <v>34.254310429764068</v>
      </c>
      <c r="N80" s="9">
        <v>34.254310429819846</v>
      </c>
      <c r="O80" s="9">
        <v>34.254310429662006</v>
      </c>
      <c r="P80" s="9">
        <v>41.065138735607817</v>
      </c>
      <c r="Q80" s="9">
        <v>47.570368348173496</v>
      </c>
      <c r="R80" s="9">
        <v>37.971767235711717</v>
      </c>
      <c r="S80" s="9">
        <v>43.18824820962481</v>
      </c>
      <c r="T80" s="9">
        <v>47.460817678407487</v>
      </c>
    </row>
    <row r="81" spans="2:20" x14ac:dyDescent="0.45">
      <c r="B81" s="9">
        <v>284</v>
      </c>
      <c r="C81" s="9" t="s">
        <v>86</v>
      </c>
      <c r="D81" s="9">
        <v>155.10437569193905</v>
      </c>
      <c r="E81" s="9">
        <v>69.796969061372536</v>
      </c>
      <c r="F81" s="9">
        <v>0</v>
      </c>
      <c r="G81" s="9">
        <v>0</v>
      </c>
      <c r="H81" s="9">
        <v>0</v>
      </c>
      <c r="I81" s="9">
        <v>0</v>
      </c>
      <c r="J81" s="9">
        <v>0</v>
      </c>
      <c r="K81" s="9">
        <v>0</v>
      </c>
      <c r="L81" s="9">
        <v>0</v>
      </c>
      <c r="M81" s="9">
        <v>0</v>
      </c>
      <c r="N81" s="9">
        <v>0</v>
      </c>
      <c r="O81" s="9">
        <v>0</v>
      </c>
      <c r="P81" s="9">
        <v>0</v>
      </c>
      <c r="Q81" s="9">
        <v>0</v>
      </c>
      <c r="R81" s="9">
        <v>0</v>
      </c>
      <c r="S81" s="9">
        <v>0</v>
      </c>
      <c r="T81" s="9">
        <v>0</v>
      </c>
    </row>
    <row r="82" spans="2:20" x14ac:dyDescent="0.45">
      <c r="B82" s="9">
        <v>284</v>
      </c>
      <c r="C82" s="9" t="s">
        <v>86</v>
      </c>
      <c r="D82" s="9">
        <v>0</v>
      </c>
      <c r="E82" s="9">
        <v>0</v>
      </c>
      <c r="F82" s="9">
        <v>-13.356296127891211</v>
      </c>
      <c r="G82" s="9">
        <v>21.247113699547199</v>
      </c>
      <c r="H82" s="9">
        <v>0.55607373225040013</v>
      </c>
      <c r="I82" s="9">
        <v>1.0582844542840621E-2</v>
      </c>
      <c r="J82" s="9">
        <v>0.50095302057577296</v>
      </c>
      <c r="K82" s="9">
        <v>-45.204742826438149</v>
      </c>
      <c r="L82" s="9">
        <v>46.628341927400506</v>
      </c>
      <c r="M82" s="9">
        <v>-5.8782982288815404</v>
      </c>
      <c r="N82" s="9">
        <v>11.025696262684544</v>
      </c>
      <c r="O82" s="9">
        <v>28.217508022610005</v>
      </c>
      <c r="P82" s="9">
        <v>-45.204742825483478</v>
      </c>
      <c r="Q82" s="9">
        <v>75.822227939463716</v>
      </c>
      <c r="R82" s="9">
        <v>-38.837736516241293</v>
      </c>
      <c r="S82" s="9">
        <v>3.1269540413871693</v>
      </c>
      <c r="T82" s="9">
        <v>54.157342165277541</v>
      </c>
    </row>
    <row r="199" spans="1:33" s="3" customFormat="1" x14ac:dyDescent="0.4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</row>
    <row r="200" spans="1:33" s="3" customFormat="1" x14ac:dyDescent="0.4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</row>
    <row r="201" spans="1:33" s="3" customFormat="1" x14ac:dyDescent="0.4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</row>
    <row r="202" spans="1:33" s="3" customFormat="1" x14ac:dyDescent="0.4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</row>
    <row r="203" spans="1:33" s="3" customFormat="1" x14ac:dyDescent="0.4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</row>
    <row r="204" spans="1:33" s="3" customFormat="1" x14ac:dyDescent="0.4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</row>
    <row r="205" spans="1:33" s="3" customFormat="1" x14ac:dyDescent="0.4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</row>
    <row r="206" spans="1:33" s="3" customFormat="1" x14ac:dyDescent="0.4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</row>
  </sheetData>
  <sheetProtection selectLockedCells="1"/>
  <conditionalFormatting sqref="E4">
    <cfRule type="cellIs" dxfId="12" priority="1" operator="lessThan">
      <formula>0</formula>
    </cfRule>
  </conditionalFormatting>
  <dataValidations count="3">
    <dataValidation type="list" allowBlank="1" showInputMessage="1" showErrorMessage="1" sqref="E10">
      <formula1>#REF!</formula1>
    </dataValidation>
    <dataValidation type="list" allowBlank="1" showInputMessage="1" showErrorMessage="1" sqref="E6">
      <formula1>rngTimePeriodsList</formula1>
    </dataValidation>
    <dataValidation type="list" allowBlank="1" showInputMessage="1" showErrorMessage="1" sqref="E8">
      <formula1>#REF!</formula1>
    </dataValidation>
  </dataValidations>
  <pageMargins left="0.7" right="0.7" top="0.75" bottom="0.75" header="0.3" footer="0.3"/>
  <drawing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?mso-contentType ?>
<SharedContentType xmlns="Microsoft.SharePoint.Taxonomy.ContentTypeSync" SourceId="9c6981cf-ca77-4d25-a722-9ba9d442762a" ContentTypeId="0x01010020B27A3BB4AD4E469BDEA344273B4F220101" PreviousValue="false"/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Word" ma:contentTypeID="0x01010020B27A3BB4AD4E469BDEA344273B4F220101009A06DB7271C16A4EAB9B1D0CB4F29D8B" ma:contentTypeVersion="5" ma:contentTypeDescription="" ma:contentTypeScope="" ma:versionID="d2db02a8189b1b4213d13d7c63809224">
  <xsd:schema xmlns:xsd="http://www.w3.org/2001/XMLSchema" xmlns:xs="http://www.w3.org/2001/XMLSchema" xmlns:p="http://schemas.microsoft.com/office/2006/metadata/properties" xmlns:ns1="http://schemas.microsoft.com/sharepoint/v3" xmlns:ns3="f7e53c2a-c5c2-4bbb-ab47-6d506cb60401" targetNamespace="http://schemas.microsoft.com/office/2006/metadata/properties" ma:root="true" ma:fieldsID="d4e9efaee907b735b596b9844d7e9f52" ns1:_="" ns3:_="">
    <xsd:import namespace="http://schemas.microsoft.com/sharepoint/v3"/>
    <xsd:import namespace="f7e53c2a-c5c2-4bbb-ab47-6d506cb60401"/>
    <xsd:element name="properties">
      <xsd:complexType>
        <xsd:sequence>
          <xsd:element name="documentManagement">
            <xsd:complexType>
              <xsd:all>
                <xsd:element ref="ns3:_dlc_DocId" minOccurs="0"/>
                <xsd:element ref="ns3:_dlc_DocIdUrl" minOccurs="0"/>
                <xsd:element ref="ns3:_dlc_DocIdPersistId" minOccurs="0"/>
                <xsd:element ref="ns3:Document_x0020_Security_x0020_Classification" minOccurs="0"/>
                <xsd:element ref="ns3:Folder_x0020_ID" minOccurs="0"/>
                <xsd:element ref="ns3:Case_x0020_Reference_x0020_Number" minOccurs="0"/>
                <xsd:element ref="ns3:Request_x0020_Type" minOccurs="0"/>
                <xsd:element ref="ns3:MP" minOccurs="0"/>
                <xsd:element ref="ns3:Minister" minOccurs="0"/>
                <xsd:element ref="ns3:Linked_x0020_Documents" minOccurs="0"/>
                <xsd:element ref="ns3:Location_x0020_Of_x0020_Original_x0020_Source_x0020_Document" minOccurs="0"/>
                <xsd:element ref="ns3:Document_x0020_Notes" minOccurs="0"/>
                <xsd:element ref="ns3:Folder_x0020_Number" minOccurs="0"/>
                <xsd:element ref="ns1:_dlc_Exemp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dlc_Exempt" ma:index="22" nillable="true" ma:displayName="Exempt from Policy" ma:hidden="true" ma:internalName="_dlc_Exempt" ma:readOnly="fals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7e53c2a-c5c2-4bbb-ab47-6d506cb60401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Document_x0020_Security_x0020_Classification" ma:index="12" nillable="true" ma:displayName="Document Security Classification" ma:default="Official" ma:description="Please select the security classification." ma:format="Dropdown" ma:internalName="Document_x0020_Security_x0020_Classification" ma:readOnly="false">
      <xsd:simpleType>
        <xsd:restriction base="dms:Choice">
          <xsd:enumeration value="Official"/>
          <xsd:enumeration value="Official Sensitive"/>
          <xsd:enumeration value="Official Sensitive Personal"/>
          <xsd:enumeration value="Official Sensitive Commercial"/>
        </xsd:restriction>
      </xsd:simpleType>
    </xsd:element>
    <xsd:element name="Folder_x0020_ID" ma:index="13" nillable="true" ma:displayName="Folder ID" ma:internalName="Folder_x0020_ID" ma:readOnly="false">
      <xsd:simpleType>
        <xsd:restriction base="dms:Text">
          <xsd:maxLength value="255"/>
        </xsd:restriction>
      </xsd:simpleType>
    </xsd:element>
    <xsd:element name="Case_x0020_Reference_x0020_Number" ma:index="14" nillable="true" ma:displayName="Case Reference Number" ma:internalName="Case_x0020_Reference_x0020_Number" ma:readOnly="false">
      <xsd:simpleType>
        <xsd:restriction base="dms:Text">
          <xsd:maxLength value="255"/>
        </xsd:restriction>
      </xsd:simpleType>
    </xsd:element>
    <xsd:element name="Request_x0020_Type" ma:index="15" nillable="true" ma:displayName="Request Type" ma:description="Please select the request type." ma:format="Dropdown" ma:internalName="Request_x0020_Type" ma:readOnly="false">
      <xsd:simpleType>
        <xsd:restriction base="dms:Choice">
          <xsd:enumeration value="FOI"/>
          <xsd:enumeration value="EIR"/>
          <xsd:enumeration value="PQ"/>
          <xsd:enumeration value="MC"/>
        </xsd:restriction>
      </xsd:simpleType>
    </xsd:element>
    <xsd:element name="MP" ma:index="16" nillable="true" ma:displayName="MP" ma:description="Please enter the MP." ma:internalName="MP" ma:readOnly="false">
      <xsd:simpleType>
        <xsd:restriction base="dms:Text">
          <xsd:maxLength value="255"/>
        </xsd:restriction>
      </xsd:simpleType>
    </xsd:element>
    <xsd:element name="Minister" ma:index="17" nillable="true" ma:displayName="Minister" ma:description="Minister's Name" ma:internalName="Minister" ma:readOnly="false">
      <xsd:simpleType>
        <xsd:restriction base="dms:Text">
          <xsd:maxLength value="255"/>
        </xsd:restriction>
      </xsd:simpleType>
    </xsd:element>
    <xsd:element name="Linked_x0020_Documents" ma:index="18" nillable="true" ma:displayName="Linked Documents" ma:description="Documents linked to this item" ma:internalName="Linked_x0020_Documents" ma:readOnly="false">
      <xsd:simpleType>
        <xsd:restriction base="dms:Note"/>
      </xsd:simpleType>
    </xsd:element>
    <xsd:element name="Location_x0020_Of_x0020_Original_x0020_Source_x0020_Document" ma:index="19" nillable="true" ma:displayName="Location Of Original Source Document" ma:description="Please enter the location of the original source document." ma:internalName="Location_x0020_Of_x0020_Original_x0020_Source_x0020_Document" ma:readOnly="false">
      <xsd:simpleType>
        <xsd:restriction base="dms:Note">
          <xsd:maxLength value="255"/>
        </xsd:restriction>
      </xsd:simpleType>
    </xsd:element>
    <xsd:element name="Document_x0020_Notes" ma:index="20" nillable="true" ma:displayName="Document Notes" ma:description="Notes field for the item" ma:internalName="Document_x0020_Notes" ma:readOnly="false">
      <xsd:simpleType>
        <xsd:restriction base="dms:Note"/>
      </xsd:simpleType>
    </xsd:element>
    <xsd:element name="Folder_x0020_Number" ma:index="21" nillable="true" ma:displayName="Folder Number" ma:internalName="Folder_x0020_Number" ma:readOnly="false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 ma:index="11" ma:displayName="Author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f7e53c2a-c5c2-4bbb-ab47-6d506cb60401">DECCISRC-327-4990</_dlc_DocId>
    <_dlc_DocIdUrl xmlns="f7e53c2a-c5c2-4bbb-ab47-6d506cb60401">
      <Url>https://edrms.decc.gsi.gov.uk/isr/ieu/NEG/_layouts/15/DocIdRedir.aspx?ID=DECCISRC-327-4990</Url>
      <Description>DECCISRC-327-4990</Description>
    </_dlc_DocIdUrl>
    <Document_x0020_Notes xmlns="f7e53c2a-c5c2-4bbb-ab47-6d506cb60401" xsi:nil="true"/>
    <Case_x0020_Reference_x0020_Number xmlns="f7e53c2a-c5c2-4bbb-ab47-6d506cb60401" xsi:nil="true"/>
    <Document_x0020_Security_x0020_Classification xmlns="f7e53c2a-c5c2-4bbb-ab47-6d506cb60401">Official</Document_x0020_Security_x0020_Classification>
    <Minister xmlns="f7e53c2a-c5c2-4bbb-ab47-6d506cb60401" xsi:nil="true"/>
    <Folder_x0020_Number xmlns="f7e53c2a-c5c2-4bbb-ab47-6d506cb60401" xsi:nil="true"/>
    <Folder_x0020_ID xmlns="f7e53c2a-c5c2-4bbb-ab47-6d506cb60401" xsi:nil="true"/>
    <Location_x0020_Of_x0020_Original_x0020_Source_x0020_Document xmlns="f7e53c2a-c5c2-4bbb-ab47-6d506cb60401" xsi:nil="true"/>
    <MP xmlns="f7e53c2a-c5c2-4bbb-ab47-6d506cb60401" xsi:nil="true"/>
    <Request_x0020_Type xmlns="f7e53c2a-c5c2-4bbb-ab47-6d506cb60401" xsi:nil="true"/>
    <Linked_x0020_Documents xmlns="f7e53c2a-c5c2-4bbb-ab47-6d506cb60401" xsi:nil="true"/>
    <_dlc_Exempt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7A30BB4A-DA88-4EE2-8DAB-165A23F24C8E}"/>
</file>

<file path=customXml/itemProps2.xml><?xml version="1.0" encoding="utf-8"?>
<ds:datastoreItem xmlns:ds="http://schemas.openxmlformats.org/officeDocument/2006/customXml" ds:itemID="{39B9E1E5-7A42-45E0-90BE-B17C2AF333B4}"/>
</file>

<file path=customXml/itemProps3.xml><?xml version="1.0" encoding="utf-8"?>
<ds:datastoreItem xmlns:ds="http://schemas.openxmlformats.org/officeDocument/2006/customXml" ds:itemID="{B7B294E6-EA54-46B3-8C2C-EC8767420658}"/>
</file>

<file path=customXml/itemProps4.xml><?xml version="1.0" encoding="utf-8"?>
<ds:datastoreItem xmlns:ds="http://schemas.openxmlformats.org/officeDocument/2006/customXml" ds:itemID="{27EEEEFD-48AA-4318-BA3E-10ECBFBF8AD0}"/>
</file>

<file path=customXml/itemProps5.xml><?xml version="1.0" encoding="utf-8"?>
<ds:datastoreItem xmlns:ds="http://schemas.openxmlformats.org/officeDocument/2006/customXml" ds:itemID="{2037E47A-DF34-4713-92F2-1EE73CF25BB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34</vt:i4>
      </vt:variant>
      <vt:variant>
        <vt:lpstr>Named Ranges</vt:lpstr>
      </vt:variant>
      <vt:variant>
        <vt:i4>1</vt:i4>
      </vt:variant>
    </vt:vector>
  </HeadingPairs>
  <TitlesOfParts>
    <vt:vector size="35" baseType="lpstr">
      <vt:lpstr>Cover Sheet</vt:lpstr>
      <vt:lpstr>Document Version</vt:lpstr>
      <vt:lpstr>Scenario Definitions</vt:lpstr>
      <vt:lpstr>Abatement Cost</vt:lpstr>
      <vt:lpstr>D2.6.1</vt:lpstr>
      <vt:lpstr>D2.6.1.A</vt:lpstr>
      <vt:lpstr>D2.6.1.B</vt:lpstr>
      <vt:lpstr>D2.6.1.C</vt:lpstr>
      <vt:lpstr>D2.6.1.D</vt:lpstr>
      <vt:lpstr>D2.6.1.E</vt:lpstr>
      <vt:lpstr>D2.6.1.F</vt:lpstr>
      <vt:lpstr>D2.6.1.G</vt:lpstr>
      <vt:lpstr>D2.6.1.B&amp;W</vt:lpstr>
      <vt:lpstr>D2.6.1.MR</vt:lpstr>
      <vt:lpstr>D2.6.2</vt:lpstr>
      <vt:lpstr>D2.6.2.A</vt:lpstr>
      <vt:lpstr>D2.6.2.B</vt:lpstr>
      <vt:lpstr>D2.6.2.C</vt:lpstr>
      <vt:lpstr>D2.6.2.D</vt:lpstr>
      <vt:lpstr>D2.6.2.E</vt:lpstr>
      <vt:lpstr>D2.6.2.F</vt:lpstr>
      <vt:lpstr>D2.6.2.G</vt:lpstr>
      <vt:lpstr>D2.6.2.B&amp;W</vt:lpstr>
      <vt:lpstr>D2.6.2.MR</vt:lpstr>
      <vt:lpstr>D2.6.3</vt:lpstr>
      <vt:lpstr>D2.6.3.A</vt:lpstr>
      <vt:lpstr>D2.6.3.B</vt:lpstr>
      <vt:lpstr>D2.6.3.C</vt:lpstr>
      <vt:lpstr>D2.6.3.D</vt:lpstr>
      <vt:lpstr>D2.6.3.E</vt:lpstr>
      <vt:lpstr>D2.6.3.F</vt:lpstr>
      <vt:lpstr>D2.6.3.G</vt:lpstr>
      <vt:lpstr>D2.6.3.B&amp;W</vt:lpstr>
      <vt:lpstr>D2.6.3.MR</vt:lpstr>
      <vt:lpstr>'Cover Sheet'!Print_Area</vt:lpstr>
    </vt:vector>
  </TitlesOfParts>
  <Company>Energy Technologies Institute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Scott Milne</dc:creator>
  <cp:lastModifiedBy>Aylott Matthew (Office for Nuclear Development)</cp:lastModifiedBy>
  <cp:lastPrinted>2017-10-06T13:10:21Z</cp:lastPrinted>
  <dcterms:created xsi:type="dcterms:W3CDTF">2016-02-01T09:38:35Z</dcterms:created>
  <dcterms:modified xsi:type="dcterms:W3CDTF">2017-10-06T13:27:27Z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3" name="_dlc_DocIdItemGuid">
    <vt:lpwstr>f3e2e061-7a5b-4077-bd36-b844e4c68c77</vt:lpwstr>
  </property>
  <property fmtid="{D5CDD505-2E9C-101B-9397-08002B2CF9AE}" pid="4" name="ContentTypeId">
    <vt:lpwstr>0x01010020B27A3BB4AD4E469BDEA344273B4F220101009A06DB7271C16A4EAB9B1D0CB4F29D8B</vt:lpwstr>
  </property>
</Properties>
</file>