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45" windowWidth="28830" windowHeight="6135"/>
  </bookViews>
  <sheets>
    <sheet name="Front page" sheetId="5" r:id="rId1"/>
    <sheet name="LA Dropdown" sheetId="6" r:id="rId2"/>
    <sheet name="Housing Revenue Account" sheetId="1" r:id="rId3"/>
    <sheet name="Major Repairs Reserve" sheetId="8" r:id="rId4"/>
    <sheet name="Lists" sheetId="21" state="hidden" r:id="rId5"/>
  </sheets>
  <definedNames>
    <definedName name="_xlnm._FilterDatabase" localSheetId="2" hidden="1">'Housing Revenue Account'!$A$7:$AG$174</definedName>
    <definedName name="_xlnm._FilterDatabase" localSheetId="3" hidden="1">'Major Repairs Reserve'!$A$6:$K$452</definedName>
    <definedName name="HRA_Data_LA_Name">'Housing Revenue Account'!$C:$AG</definedName>
    <definedName name="HRA_Subheaders_LA_Name">'Housing Revenue Account'!$C$7:$AG$7</definedName>
    <definedName name="List_LA">Lists!$A$2:$A$447</definedName>
    <definedName name="MRR_Data_LA_Name">'Major Repairs Reserve'!$C:$K</definedName>
    <definedName name="MRR_Subheaders_LA_Name">'Major Repairs Reserve'!$C$6:$K$6</definedName>
    <definedName name="_xlnm.Print_Area" localSheetId="0">'Front page'!$A$1:$L$8</definedName>
    <definedName name="_xlnm.Print_Area" localSheetId="2">'Housing Revenue Account'!$A$1:$AG$194</definedName>
    <definedName name="_xlnm.Print_Area" localSheetId="1">'LA Dropdown'!$A$1:$D$58</definedName>
    <definedName name="_xlnm.Print_Area" localSheetId="3">'Major Repairs Reserve'!$A$1:$K$461</definedName>
  </definedNames>
  <calcPr calcId="145621"/>
</workbook>
</file>

<file path=xl/calcChain.xml><?xml version="1.0" encoding="utf-8"?>
<calcChain xmlns="http://schemas.openxmlformats.org/spreadsheetml/2006/main">
  <c r="AC130" i="1" l="1"/>
  <c r="X128" i="1"/>
  <c r="AC128" i="1" s="1"/>
  <c r="AC9" i="1"/>
  <c r="AC10" i="1"/>
  <c r="AC11" i="1"/>
  <c r="AC12" i="1"/>
  <c r="AC14" i="1"/>
  <c r="AC15" i="1"/>
  <c r="AC16" i="1"/>
  <c r="AC17" i="1"/>
  <c r="AC18" i="1"/>
  <c r="AC19" i="1"/>
  <c r="AC20" i="1"/>
  <c r="AC21" i="1"/>
  <c r="AC22"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50" i="1"/>
  <c r="AC51" i="1"/>
  <c r="AC52" i="1"/>
  <c r="AC53" i="1"/>
  <c r="AC54" i="1"/>
  <c r="AC55" i="1"/>
  <c r="AC56" i="1"/>
  <c r="AC57" i="1"/>
  <c r="AC59" i="1"/>
  <c r="AC60" i="1"/>
  <c r="AC61" i="1"/>
  <c r="AC62" i="1"/>
  <c r="AC63" i="1"/>
  <c r="AC64" i="1"/>
  <c r="AC65" i="1"/>
  <c r="AC66" i="1"/>
  <c r="AC67" i="1"/>
  <c r="AC68" i="1"/>
  <c r="AC69" i="1"/>
  <c r="AC71" i="1"/>
  <c r="AC72" i="1"/>
  <c r="AC73" i="1"/>
  <c r="AC74" i="1"/>
  <c r="AC75" i="1"/>
  <c r="AC76" i="1"/>
  <c r="AC77" i="1"/>
  <c r="AC78"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8" i="1"/>
  <c r="X179" i="1"/>
  <c r="X180" i="1"/>
  <c r="X181" i="1"/>
  <c r="X182" i="1"/>
  <c r="X183" i="1"/>
  <c r="X184" i="1"/>
  <c r="X176" i="1"/>
  <c r="W13" i="1" l="1"/>
  <c r="AD160" i="1"/>
  <c r="AF160" i="1" s="1"/>
  <c r="AD165" i="1"/>
  <c r="AF165" i="1" s="1"/>
  <c r="AD52" i="1"/>
  <c r="AF52" i="1" s="1"/>
  <c r="AD76" i="1"/>
  <c r="AF76" i="1" s="1"/>
  <c r="AD157" i="1"/>
  <c r="AF157" i="1" s="1"/>
  <c r="AD54" i="1"/>
  <c r="AF54" i="1" s="1"/>
  <c r="AD173" i="1"/>
  <c r="AF173" i="1" s="1"/>
  <c r="AD83" i="1"/>
  <c r="AF83" i="1" s="1"/>
  <c r="AD127" i="1"/>
  <c r="AF127" i="1" s="1"/>
  <c r="AD128" i="1"/>
  <c r="AF128" i="1" s="1"/>
  <c r="AD67" i="1"/>
  <c r="AF67" i="1" s="1"/>
  <c r="AD14" i="1"/>
  <c r="AF14" i="1" s="1"/>
  <c r="AD30" i="1"/>
  <c r="AF30" i="1" s="1"/>
  <c r="AD150" i="1"/>
  <c r="AF150" i="1" s="1"/>
  <c r="AD167" i="1"/>
  <c r="AF167" i="1" s="1"/>
  <c r="AD130" i="1"/>
  <c r="AF130" i="1" s="1"/>
  <c r="AD168" i="1"/>
  <c r="AF168" i="1" s="1"/>
  <c r="AF23" i="1"/>
  <c r="AD80" i="1"/>
  <c r="AF80" i="1" s="1"/>
  <c r="AD69" i="1"/>
  <c r="AF69" i="1" s="1"/>
  <c r="AD57" i="1"/>
  <c r="AF57" i="1" s="1"/>
  <c r="AD104" i="1"/>
  <c r="AF104" i="1" s="1"/>
  <c r="AD53" i="1"/>
  <c r="AF53" i="1" s="1"/>
  <c r="AD88" i="1"/>
  <c r="AF88" i="1" s="1"/>
  <c r="AD94" i="1"/>
  <c r="AF94" i="1" s="1"/>
  <c r="AD68" i="1"/>
  <c r="AF68" i="1" s="1"/>
  <c r="AD112" i="1"/>
  <c r="AF112" i="1" s="1"/>
  <c r="AD86" i="1"/>
  <c r="AF86" i="1" s="1"/>
  <c r="AD117" i="1"/>
  <c r="AF117" i="1" s="1"/>
  <c r="AD131" i="1"/>
  <c r="AF131" i="1" s="1"/>
  <c r="AD91" i="1"/>
  <c r="AF91" i="1" s="1"/>
  <c r="AD103" i="1"/>
  <c r="AF103" i="1" s="1"/>
  <c r="AD113" i="1"/>
  <c r="AF113" i="1" s="1"/>
  <c r="AD141" i="1"/>
  <c r="AF141" i="1" s="1"/>
  <c r="AD74" i="1"/>
  <c r="AF74" i="1" s="1"/>
  <c r="AD25" i="1"/>
  <c r="AF25" i="1" s="1"/>
  <c r="AD78" i="1"/>
  <c r="AF78" i="1" s="1"/>
  <c r="AD124" i="1"/>
  <c r="AF124" i="1" s="1"/>
  <c r="AD121" i="1"/>
  <c r="AF121" i="1" s="1"/>
  <c r="AD20" i="1"/>
  <c r="AF20" i="1" s="1"/>
  <c r="AF58" i="1"/>
  <c r="AD147" i="1"/>
  <c r="AF147" i="1" s="1"/>
  <c r="AD119" i="1"/>
  <c r="AF119" i="1" s="1"/>
  <c r="AD100" i="1"/>
  <c r="AF100" i="1" s="1"/>
  <c r="AD139" i="1"/>
  <c r="AF139" i="1" s="1"/>
  <c r="AD63" i="1"/>
  <c r="AF63" i="1" s="1"/>
  <c r="AD9" i="1"/>
  <c r="AF9" i="1" s="1"/>
  <c r="AD39" i="1"/>
  <c r="AF39" i="1" s="1"/>
  <c r="AD47" i="1"/>
  <c r="AF47" i="1" s="1"/>
  <c r="AD105" i="1"/>
  <c r="AF105" i="1" s="1"/>
  <c r="AD32" i="1"/>
  <c r="AF32" i="1" s="1"/>
  <c r="AD107" i="1"/>
  <c r="AF107" i="1" s="1"/>
  <c r="AF49" i="1"/>
  <c r="AD21" i="1"/>
  <c r="AF21" i="1" s="1"/>
  <c r="AD15" i="1"/>
  <c r="AF15" i="1" s="1"/>
  <c r="AD19" i="1"/>
  <c r="AF19" i="1" s="1"/>
  <c r="AD71" i="1"/>
  <c r="AF71" i="1" s="1"/>
  <c r="AD110" i="1"/>
  <c r="AF110" i="1" s="1"/>
  <c r="AD125" i="1"/>
  <c r="AF125" i="1" s="1"/>
  <c r="AD38" i="1"/>
  <c r="AF38" i="1" s="1"/>
  <c r="AD55" i="1"/>
  <c r="AF55" i="1" s="1"/>
  <c r="AD134" i="1"/>
  <c r="AF134" i="1" s="1"/>
  <c r="AD146" i="1"/>
  <c r="AF146" i="1" s="1"/>
  <c r="AD84" i="1"/>
  <c r="AF84" i="1" s="1"/>
  <c r="AD87" i="1"/>
  <c r="AF87" i="1" s="1"/>
  <c r="AD120" i="1"/>
  <c r="AF120" i="1" s="1"/>
  <c r="AD37" i="1"/>
  <c r="AF37" i="1" s="1"/>
  <c r="AD156" i="1"/>
  <c r="AF156" i="1" s="1"/>
  <c r="AD28" i="1"/>
  <c r="AF28" i="1" s="1"/>
  <c r="AD17" i="1"/>
  <c r="AF17" i="1" s="1"/>
  <c r="AD29" i="1"/>
  <c r="AF29" i="1" s="1"/>
  <c r="AD48" i="1"/>
  <c r="AF48" i="1" s="1"/>
  <c r="AD42" i="1"/>
  <c r="AF42" i="1" s="1"/>
  <c r="AD16" i="1"/>
  <c r="AF16" i="1" s="1"/>
  <c r="AD82" i="1"/>
  <c r="AF82" i="1" s="1"/>
  <c r="AD109" i="1"/>
  <c r="AF109" i="1" s="1"/>
  <c r="AD154" i="1"/>
  <c r="AF154" i="1" s="1"/>
  <c r="AD50" i="1"/>
  <c r="AF50" i="1" s="1"/>
  <c r="AD108" i="1"/>
  <c r="AF108" i="1" s="1"/>
  <c r="AD161" i="1"/>
  <c r="AF161" i="1" s="1"/>
  <c r="AD132" i="1"/>
  <c r="AF132" i="1" s="1"/>
  <c r="AD95" i="1"/>
  <c r="AF95" i="1" s="1"/>
  <c r="AD166" i="1"/>
  <c r="AF166" i="1" s="1"/>
  <c r="AD159" i="1"/>
  <c r="AF159" i="1" s="1"/>
  <c r="AD26" i="1"/>
  <c r="AF26" i="1" s="1"/>
  <c r="AD40" i="1"/>
  <c r="AF40" i="1" s="1"/>
  <c r="AD114" i="1"/>
  <c r="AF114" i="1" s="1"/>
  <c r="AD172" i="1"/>
  <c r="AF172" i="1" s="1"/>
  <c r="AD101" i="1"/>
  <c r="AF101" i="1" s="1"/>
  <c r="AD12" i="1"/>
  <c r="AF12" i="1" s="1"/>
  <c r="AD81" i="1"/>
  <c r="AF81" i="1" s="1"/>
  <c r="AD153" i="1"/>
  <c r="AF153" i="1" s="1"/>
  <c r="AD44" i="1"/>
  <c r="AF44" i="1" s="1"/>
  <c r="AD151" i="1"/>
  <c r="AF151" i="1" s="1"/>
  <c r="AD64" i="1"/>
  <c r="AF64" i="1" s="1"/>
  <c r="AD75" i="1"/>
  <c r="AF75" i="1" s="1"/>
  <c r="AD133" i="1"/>
  <c r="AF133" i="1" s="1"/>
  <c r="AD144" i="1"/>
  <c r="AF144" i="1" s="1"/>
  <c r="AD24" i="1"/>
  <c r="AF24" i="1" s="1"/>
  <c r="AD90" i="1"/>
  <c r="AF90" i="1" s="1"/>
  <c r="AD162" i="1"/>
  <c r="AF162" i="1" s="1"/>
  <c r="AD152" i="1"/>
  <c r="AF152" i="1" s="1"/>
  <c r="AD18" i="1"/>
  <c r="AF18" i="1" s="1"/>
  <c r="AD98" i="1"/>
  <c r="AF98" i="1" s="1"/>
  <c r="AD164" i="1"/>
  <c r="AF164" i="1" s="1"/>
  <c r="AD89" i="1"/>
  <c r="AF89" i="1" s="1"/>
  <c r="AD145" i="1"/>
  <c r="AF145" i="1" s="1"/>
  <c r="AD8" i="1"/>
  <c r="AD116" i="1"/>
  <c r="AF116" i="1" s="1"/>
  <c r="AD102" i="1"/>
  <c r="AF102" i="1" s="1"/>
  <c r="AD123" i="1"/>
  <c r="AF123" i="1" s="1"/>
  <c r="AD36" i="1"/>
  <c r="AF36" i="1" s="1"/>
  <c r="AD135" i="1"/>
  <c r="AF135" i="1" s="1"/>
  <c r="AD92" i="1"/>
  <c r="AF92" i="1" s="1"/>
  <c r="AD155" i="1"/>
  <c r="AF155" i="1" s="1"/>
  <c r="AD41" i="1"/>
  <c r="AF41" i="1" s="1"/>
  <c r="AD45" i="1"/>
  <c r="AF45" i="1" s="1"/>
  <c r="AD35" i="1"/>
  <c r="AF35" i="1" s="1"/>
  <c r="AD170" i="1"/>
  <c r="AF170" i="1" s="1"/>
  <c r="AD149" i="1"/>
  <c r="AF149" i="1" s="1"/>
  <c r="AD60" i="1"/>
  <c r="AF60" i="1" s="1"/>
  <c r="AD11" i="1"/>
  <c r="AF11" i="1" s="1"/>
  <c r="AD137" i="1"/>
  <c r="AF137" i="1" s="1"/>
  <c r="AD138" i="1"/>
  <c r="AF138" i="1" s="1"/>
  <c r="AD118" i="1"/>
  <c r="AF118" i="1" s="1"/>
  <c r="AD85" i="1"/>
  <c r="AF85" i="1" s="1"/>
  <c r="AD99" i="1"/>
  <c r="AF99" i="1" s="1"/>
  <c r="AD31" i="1"/>
  <c r="AF31" i="1" s="1"/>
  <c r="AD96" i="1"/>
  <c r="AF96" i="1" s="1"/>
  <c r="AD43" i="1"/>
  <c r="AF43" i="1" s="1"/>
  <c r="AD46" i="1"/>
  <c r="AF46" i="1" s="1"/>
  <c r="AD142" i="1"/>
  <c r="AF142" i="1" s="1"/>
  <c r="AD169" i="1"/>
  <c r="AF169" i="1" s="1"/>
  <c r="AD27" i="1"/>
  <c r="AF27" i="1" s="1"/>
  <c r="AD174" i="1"/>
  <c r="AF174" i="1" s="1"/>
  <c r="AD115" i="1"/>
  <c r="AF115" i="1" s="1"/>
  <c r="AD111" i="1"/>
  <c r="AF111" i="1" s="1"/>
  <c r="AD97" i="1"/>
  <c r="AF97" i="1" s="1"/>
  <c r="AD73" i="1"/>
  <c r="AF73" i="1" s="1"/>
  <c r="AD126" i="1"/>
  <c r="AF126" i="1" s="1"/>
  <c r="AD33" i="1"/>
  <c r="AF33" i="1" s="1"/>
  <c r="AD62" i="1"/>
  <c r="AF62" i="1" s="1"/>
  <c r="AD158" i="1"/>
  <c r="AF158" i="1" s="1"/>
  <c r="AD22" i="1"/>
  <c r="AF22" i="1" s="1"/>
  <c r="AD56" i="1"/>
  <c r="AF56" i="1" s="1"/>
  <c r="AD136" i="1"/>
  <c r="AF136" i="1" s="1"/>
  <c r="AD93" i="1"/>
  <c r="AF93" i="1" s="1"/>
  <c r="AD66" i="1"/>
  <c r="AF66" i="1" s="1"/>
  <c r="AD163" i="1"/>
  <c r="AF163" i="1" s="1"/>
  <c r="AD72" i="1"/>
  <c r="AF72" i="1" s="1"/>
  <c r="AD65" i="1"/>
  <c r="AF65" i="1" s="1"/>
  <c r="AD51" i="1"/>
  <c r="AF51" i="1" s="1"/>
  <c r="AD148" i="1"/>
  <c r="AF148" i="1" s="1"/>
  <c r="AD10" i="1"/>
  <c r="AF10" i="1" s="1"/>
  <c r="AD34" i="1"/>
  <c r="AF34" i="1" s="1"/>
  <c r="AD59" i="1"/>
  <c r="AF59" i="1" s="1"/>
  <c r="AD61" i="1"/>
  <c r="AF61" i="1" s="1"/>
  <c r="AD77" i="1"/>
  <c r="AF77" i="1" s="1"/>
  <c r="AD122" i="1"/>
  <c r="AF122" i="1" s="1"/>
  <c r="AD140" i="1"/>
  <c r="AF140" i="1" s="1"/>
  <c r="AD143" i="1"/>
  <c r="AF143" i="1" s="1"/>
  <c r="AD171" i="1"/>
  <c r="AF171" i="1" s="1"/>
  <c r="AD106" i="1"/>
  <c r="AF106" i="1" s="1"/>
  <c r="E181" i="1"/>
  <c r="E179" i="1"/>
  <c r="F179" i="1"/>
  <c r="G179" i="1"/>
  <c r="H179" i="1"/>
  <c r="I179" i="1"/>
  <c r="J179" i="1"/>
  <c r="K179" i="1"/>
  <c r="L179" i="1"/>
  <c r="M179" i="1"/>
  <c r="N179" i="1"/>
  <c r="O179" i="1"/>
  <c r="P179" i="1"/>
  <c r="Q179" i="1"/>
  <c r="R179" i="1"/>
  <c r="S179" i="1"/>
  <c r="T179" i="1"/>
  <c r="U179" i="1"/>
  <c r="V179" i="1"/>
  <c r="Y179" i="1"/>
  <c r="Z179" i="1"/>
  <c r="AA179" i="1"/>
  <c r="AB179" i="1"/>
  <c r="E180" i="1"/>
  <c r="F180" i="1"/>
  <c r="G180" i="1"/>
  <c r="H180" i="1"/>
  <c r="I180" i="1"/>
  <c r="J180" i="1"/>
  <c r="K180" i="1"/>
  <c r="L180" i="1"/>
  <c r="M180" i="1"/>
  <c r="N180" i="1"/>
  <c r="O180" i="1"/>
  <c r="P180" i="1"/>
  <c r="Q180" i="1"/>
  <c r="R180" i="1"/>
  <c r="S180" i="1"/>
  <c r="T180" i="1"/>
  <c r="U180" i="1"/>
  <c r="V180" i="1"/>
  <c r="W180" i="1"/>
  <c r="Y180" i="1"/>
  <c r="Z180" i="1"/>
  <c r="AA180" i="1"/>
  <c r="AB180" i="1"/>
  <c r="F181" i="1"/>
  <c r="G181" i="1"/>
  <c r="H181" i="1"/>
  <c r="I181" i="1"/>
  <c r="J181" i="1"/>
  <c r="K181" i="1"/>
  <c r="L181" i="1"/>
  <c r="M181" i="1"/>
  <c r="N181" i="1"/>
  <c r="O181" i="1"/>
  <c r="P181" i="1"/>
  <c r="Q181" i="1"/>
  <c r="R181" i="1"/>
  <c r="S181" i="1"/>
  <c r="T181" i="1"/>
  <c r="U181" i="1"/>
  <c r="V181" i="1"/>
  <c r="W181" i="1"/>
  <c r="Y181" i="1"/>
  <c r="Z181" i="1"/>
  <c r="AA181" i="1"/>
  <c r="AB181" i="1"/>
  <c r="E182" i="1"/>
  <c r="F182" i="1"/>
  <c r="G182" i="1"/>
  <c r="H182" i="1"/>
  <c r="I182" i="1"/>
  <c r="J182" i="1"/>
  <c r="K182" i="1"/>
  <c r="L182" i="1"/>
  <c r="M182" i="1"/>
  <c r="N182" i="1"/>
  <c r="O182" i="1"/>
  <c r="P182" i="1"/>
  <c r="Q182" i="1"/>
  <c r="R182" i="1"/>
  <c r="S182" i="1"/>
  <c r="T182" i="1"/>
  <c r="U182" i="1"/>
  <c r="V182" i="1"/>
  <c r="W182" i="1"/>
  <c r="Y182" i="1"/>
  <c r="Z182" i="1"/>
  <c r="AA182" i="1"/>
  <c r="AB182" i="1"/>
  <c r="AC182" i="1"/>
  <c r="AD182" i="1"/>
  <c r="E183" i="1"/>
  <c r="F183" i="1"/>
  <c r="G183" i="1"/>
  <c r="H183" i="1"/>
  <c r="I183" i="1"/>
  <c r="J183" i="1"/>
  <c r="K183" i="1"/>
  <c r="L183" i="1"/>
  <c r="M183" i="1"/>
  <c r="N183" i="1"/>
  <c r="O183" i="1"/>
  <c r="P183" i="1"/>
  <c r="Q183" i="1"/>
  <c r="R183" i="1"/>
  <c r="S183" i="1"/>
  <c r="T183" i="1"/>
  <c r="U183" i="1"/>
  <c r="V183" i="1"/>
  <c r="W183" i="1"/>
  <c r="Y183" i="1"/>
  <c r="Z183" i="1"/>
  <c r="AA183" i="1"/>
  <c r="AB183" i="1"/>
  <c r="E184" i="1"/>
  <c r="F184" i="1"/>
  <c r="G184" i="1"/>
  <c r="H184" i="1"/>
  <c r="I184" i="1"/>
  <c r="J184" i="1"/>
  <c r="K184" i="1"/>
  <c r="L184" i="1"/>
  <c r="M184" i="1"/>
  <c r="N184" i="1"/>
  <c r="O184" i="1"/>
  <c r="P184" i="1"/>
  <c r="Q184" i="1"/>
  <c r="R184" i="1"/>
  <c r="S184" i="1"/>
  <c r="T184" i="1"/>
  <c r="U184" i="1"/>
  <c r="V184" i="1"/>
  <c r="W184" i="1"/>
  <c r="Y184" i="1"/>
  <c r="Z184" i="1"/>
  <c r="AA184" i="1"/>
  <c r="AB184" i="1"/>
  <c r="AC184" i="1"/>
  <c r="AD184" i="1"/>
  <c r="AE180" i="1"/>
  <c r="AE181" i="1"/>
  <c r="AE182" i="1"/>
  <c r="AE183" i="1"/>
  <c r="AE184" i="1"/>
  <c r="AE179" i="1"/>
  <c r="E176" i="1"/>
  <c r="F176" i="1"/>
  <c r="G176" i="1"/>
  <c r="H176" i="1"/>
  <c r="I176" i="1"/>
  <c r="J176" i="1"/>
  <c r="K176" i="1"/>
  <c r="L176" i="1"/>
  <c r="M176" i="1"/>
  <c r="N176" i="1"/>
  <c r="O176" i="1"/>
  <c r="P176" i="1"/>
  <c r="Q176" i="1"/>
  <c r="R176" i="1"/>
  <c r="S176" i="1"/>
  <c r="T176" i="1"/>
  <c r="U176" i="1"/>
  <c r="V176" i="1"/>
  <c r="Y176" i="1"/>
  <c r="Z176" i="1"/>
  <c r="AA176" i="1"/>
  <c r="AB176" i="1"/>
  <c r="AE176" i="1"/>
  <c r="AF70" i="1"/>
  <c r="AF79" i="1"/>
  <c r="AF8" i="1"/>
  <c r="AF129" i="1"/>
  <c r="W179" i="1" l="1"/>
  <c r="AC13" i="1"/>
  <c r="AC179" i="1" s="1"/>
  <c r="AD183" i="1"/>
  <c r="W176" i="1"/>
  <c r="C36" i="6" s="1"/>
  <c r="AD181" i="1"/>
  <c r="AD180" i="1"/>
  <c r="AC181" i="1"/>
  <c r="AC180" i="1"/>
  <c r="AC183" i="1"/>
  <c r="C52" i="6"/>
  <c r="C53" i="6"/>
  <c r="C54" i="6"/>
  <c r="C55" i="6"/>
  <c r="C56" i="6"/>
  <c r="C57" i="6"/>
  <c r="C51" i="6"/>
  <c r="C37" i="6"/>
  <c r="C38" i="6"/>
  <c r="C39" i="6"/>
  <c r="C40" i="6"/>
  <c r="C43" i="6"/>
  <c r="C44" i="6"/>
  <c r="C45" i="6"/>
  <c r="C35" i="6"/>
  <c r="C30" i="6"/>
  <c r="C31" i="6"/>
  <c r="C29" i="6"/>
  <c r="D24" i="6"/>
  <c r="D23" i="6"/>
  <c r="C15" i="6"/>
  <c r="C16" i="6"/>
  <c r="C17" i="6"/>
  <c r="C18" i="6"/>
  <c r="C19" i="6"/>
  <c r="C20" i="6"/>
  <c r="C21" i="6"/>
  <c r="C22" i="6"/>
  <c r="C23" i="6"/>
  <c r="C24" i="6"/>
  <c r="C14" i="6"/>
  <c r="C9" i="6"/>
  <c r="A1" i="6"/>
  <c r="AC176" i="1" l="1"/>
  <c r="C41" i="6" s="1"/>
  <c r="AD13" i="1"/>
  <c r="AF13" i="1" s="1"/>
  <c r="AF180" i="1" s="1"/>
  <c r="AF181" i="1" l="1"/>
  <c r="AF179" i="1"/>
  <c r="AD179" i="1"/>
  <c r="AF176" i="1"/>
  <c r="AD176" i="1"/>
  <c r="C42" i="6" s="1"/>
  <c r="AF183" i="1"/>
  <c r="AF182" i="1"/>
  <c r="AF184" i="1"/>
</calcChain>
</file>

<file path=xl/connections.xml><?xml version="1.0" encoding="utf-8"?>
<connections xmlns="http://schemas.openxmlformats.org/spreadsheetml/2006/main">
  <connection id="1" sourceFile="G:\LGF3Data\Access\COR\Live_database\COR_2015.accdb" keepAlive="1" name="COR_2015" type="5" refreshedVersion="4">
    <dbPr connection="Provider=Microsoft.ACE.OLEDB.12.0;User ID=Admin;Data Source=G:\LGF3Data\Access\COR\Live_database\COR_2015.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 id="2" sourceFile="G:\LGF3Data\Access\COR\Live_database\COR_2015.accdb" keepAlive="1" name="COR_20151" type="5" refreshedVersion="4">
    <dbPr connection="Provider=Microsoft.ACE.OLEDB.12.0;User ID=Admin;Data Source=G:\LGF3Data\Access\COR\Live_database\COR_2015.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 id="3" sourceFile="G:\LGF3Data\Access\COR\Live_database\COR_2015.accdb" keepAlive="1" name="COR_20152" type="5" refreshedVersion="4" saveData="1">
    <dbPr connection="Provider=Microsoft.ACE.OLEDB.12.0;User ID=Admin;Data Source=G:\LGF3Data\Access\COR\Live_database\COR_2015.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 id="4" sourceFile="G:\LGF3Data\Access\COR\Live_database\COR_2015.accdb" keepAlive="1" name="COR_20155" type="5" refreshedVersion="4">
    <dbPr connection="Provider=Microsoft.ACE.OLEDB.12.0;User ID=Admin;Data Source=G:\LGF3Data\Access\COR\Live_database\COR_2015.accdb;Mode=Read;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 id="5" sourceFile="G:\LGF3Data\Access\COR\Live_database\COR_2015.accdb" keepAlive="1" name="COR_20156" type="5" refreshedVersion="4">
    <dbPr connection="Provider=Microsoft.ACE.OLEDB.12.0;User ID=Admin;Data Source=G:\LGF3Data\Access\COR\Live_database\COR_2015.accdb;Mode=Read;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 id="6" sourceFile="G:\LGF3Data\Access\COR\Live_database\COR_2016.accdb" keepAlive="1" name="COR_2016" type="5" refreshedVersion="4" saveData="1">
    <dbPr connection="Provider=Microsoft.ACE.OLEDB.12.0;User ID=Admin;Data Source=G:\LGF3Data\Access\COR\Live_database\COR_2016.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<sst xmlns="http://schemas.openxmlformats.org/spreadsheetml/2006/main" count="3147" uniqueCount="1444">
  <si>
    <t>Ecode</t>
  </si>
  <si>
    <t>A. EXPENDITURE &amp; OTHER TRANSACTIONS ON AN ACCRUALS BASIS</t>
  </si>
  <si>
    <t>HRA capital expenditure</t>
  </si>
  <si>
    <t>On Balance Sheet PFI Financing</t>
  </si>
  <si>
    <t xml:space="preserve">Other borrowing and credit arrangements not supported by central government </t>
  </si>
  <si>
    <t>Financing of HRA capital expenditure</t>
  </si>
  <si>
    <t>Capital grants from central government departments</t>
  </si>
  <si>
    <t>Capital grants from European Union Structural Funds (including ERDF)</t>
  </si>
  <si>
    <t>Grants and contributions  from private developers and from leaseholders, etc</t>
  </si>
  <si>
    <t>Grants and contributions from non-departmental public bodies</t>
  </si>
  <si>
    <t>Capital grants from the National Lottery</t>
  </si>
  <si>
    <t>Capital funding from GLA bodies</t>
  </si>
  <si>
    <t xml:space="preserve"> Use of capital receipts to finance Capital Expenditure</t>
  </si>
  <si>
    <t>Capital expenditure financed from the Housing Revenue Account (CERA)</t>
  </si>
  <si>
    <t>Capital expenditure financed by the Major Repairs Reserve (MRR)</t>
  </si>
  <si>
    <t>HRA Capital Financing Requirement</t>
  </si>
  <si>
    <t>Capital Financing Requirement as at 1 April</t>
  </si>
  <si>
    <t>Additional contribution from revenue</t>
  </si>
  <si>
    <t>Contribution from Major Repairs Reserve</t>
  </si>
  <si>
    <t>Use of receipts to repay Credit Liabilities (Please include HRA repayment debt if relevant)</t>
  </si>
  <si>
    <t>Adjustments for land and capital receipts crossing HRA boundary</t>
  </si>
  <si>
    <t>Indebtedness limit</t>
  </si>
  <si>
    <t>MRR balance as at 1 April (Opening figure)</t>
  </si>
  <si>
    <t>Credits - HRA depreciation for year</t>
  </si>
  <si>
    <t>Credits  - Transfers from HRA required or permitted by item 8 - HRA determination</t>
  </si>
  <si>
    <t>Debits - Capital expenditure financed by the MRR (equal to COR4, column 1, line 24)</t>
  </si>
  <si>
    <t>Debits - Transfers to HRA permitted by item 8 - HRA determination</t>
  </si>
  <si>
    <t>MAJOR REPAIRS RESERVE AT 31 MARCH (Closing balance)</t>
  </si>
  <si>
    <t>COR4</t>
  </si>
  <si>
    <t>E3832</t>
  </si>
  <si>
    <t>E2231</t>
  </si>
  <si>
    <t>E2432</t>
  </si>
  <si>
    <t>E1001</t>
  </si>
  <si>
    <t>E2335</t>
  </si>
  <si>
    <t>E6204</t>
  </si>
  <si>
    <t>E7026</t>
  </si>
  <si>
    <t>E3536</t>
  </si>
  <si>
    <t>E1636</t>
  </si>
  <si>
    <t>E2242</t>
  </si>
  <si>
    <t>E3537</t>
  </si>
  <si>
    <t>E1131</t>
  </si>
  <si>
    <t>E4504</t>
  </si>
  <si>
    <t>E3534</t>
  </si>
  <si>
    <t>E1038</t>
  </si>
  <si>
    <t>E1236</t>
  </si>
  <si>
    <t>E3733</t>
  </si>
  <si>
    <t>E3734</t>
  </si>
  <si>
    <t>E6206</t>
  </si>
  <si>
    <t>E0301</t>
  </si>
  <si>
    <t>E4603</t>
  </si>
  <si>
    <t>E1401</t>
  </si>
  <si>
    <t>E0532</t>
  </si>
  <si>
    <t>E6122</t>
  </si>
  <si>
    <t>E1539</t>
  </si>
  <si>
    <t>E1738</t>
  </si>
  <si>
    <t>E3001</t>
  </si>
  <si>
    <t>E1544</t>
  </si>
  <si>
    <t>E7046</t>
  </si>
  <si>
    <t>E1534</t>
  </si>
  <si>
    <t>E0432</t>
  </si>
  <si>
    <t>E3134</t>
  </si>
  <si>
    <t>E6123</t>
  </si>
  <si>
    <t>E0304</t>
  </si>
  <si>
    <t>E7035</t>
  </si>
  <si>
    <t>E6408</t>
  </si>
  <si>
    <t>E1102</t>
  </si>
  <si>
    <t>E6147</t>
  </si>
  <si>
    <t>E7039</t>
  </si>
  <si>
    <t>E5032</t>
  </si>
  <si>
    <t>E6115</t>
  </si>
  <si>
    <t>E2336</t>
  </si>
  <si>
    <t>E0501</t>
  </si>
  <si>
    <t>E1436</t>
  </si>
  <si>
    <t>E3435</t>
  </si>
  <si>
    <t>E6410</t>
  </si>
  <si>
    <t>E1934</t>
  </si>
  <si>
    <t>E7054</t>
  </si>
  <si>
    <t>E6110</t>
  </si>
  <si>
    <t>E7010</t>
  </si>
  <si>
    <t>E2433</t>
  </si>
  <si>
    <t>E2835</t>
  </si>
  <si>
    <t>E6118</t>
  </si>
  <si>
    <t>E3835</t>
  </si>
  <si>
    <t>E3036</t>
  </si>
  <si>
    <t>E3320</t>
  </si>
  <si>
    <t>E2736</t>
  </si>
  <si>
    <t>E1838</t>
  </si>
  <si>
    <t>E2344</t>
  </si>
  <si>
    <t>E4201</t>
  </si>
  <si>
    <t>E2333</t>
  </si>
  <si>
    <t>E1232</t>
  </si>
  <si>
    <t>E0934</t>
  </si>
  <si>
    <t>E1233</t>
  </si>
  <si>
    <t>E7042</t>
  </si>
  <si>
    <t>E4209</t>
  </si>
  <si>
    <t>E2533</t>
  </si>
  <si>
    <t>E3637</t>
  </si>
  <si>
    <t>E2520</t>
  </si>
  <si>
    <t>E7043</t>
  </si>
  <si>
    <t>E1201</t>
  </si>
  <si>
    <t>E3636</t>
  </si>
  <si>
    <t>E0536</t>
  </si>
  <si>
    <t>E7050</t>
  </si>
  <si>
    <t>E1032</t>
  </si>
  <si>
    <t>E1837</t>
  </si>
  <si>
    <t>E3833</t>
  </si>
  <si>
    <t>E3837</t>
  </si>
  <si>
    <t>E6120</t>
  </si>
  <si>
    <t>E6124</t>
  </si>
  <si>
    <t>E1134</t>
  </si>
  <si>
    <t>E3520</t>
  </si>
  <si>
    <t>E3831</t>
  </si>
  <si>
    <t>E6407</t>
  </si>
  <si>
    <t>E1033</t>
  </si>
  <si>
    <t>E2637</t>
  </si>
  <si>
    <t>E5040</t>
  </si>
  <si>
    <t>E0551</t>
  </si>
  <si>
    <t>E2244</t>
  </si>
  <si>
    <t>E2753</t>
  </si>
  <si>
    <t>E2101</t>
  </si>
  <si>
    <t>E1531</t>
  </si>
  <si>
    <t>E6409</t>
  </si>
  <si>
    <t>E1935</t>
  </si>
  <si>
    <t>E1742</t>
  </si>
  <si>
    <t>E0302</t>
  </si>
  <si>
    <t>E2301</t>
  </si>
  <si>
    <t>E4001</t>
  </si>
  <si>
    <t>E1035</t>
  </si>
  <si>
    <t>E3034</t>
  </si>
  <si>
    <t>E5033</t>
  </si>
  <si>
    <t>E2401</t>
  </si>
  <si>
    <t>E3834</t>
  </si>
  <si>
    <t>E1421</t>
  </si>
  <si>
    <t>E2634</t>
  </si>
  <si>
    <t>E3433</t>
  </si>
  <si>
    <t>E7025</t>
  </si>
  <si>
    <t>E3434</t>
  </si>
  <si>
    <t>E3820</t>
  </si>
  <si>
    <t>E3732</t>
  </si>
  <si>
    <t>E3038</t>
  </si>
  <si>
    <t>E3735</t>
  </si>
  <si>
    <t>E0931</t>
  </si>
  <si>
    <t>E2431</t>
  </si>
  <si>
    <t>E1931</t>
  </si>
  <si>
    <t>E2334</t>
  </si>
  <si>
    <t>E2635</t>
  </si>
  <si>
    <t>E1835</t>
  </si>
  <si>
    <t>E4304</t>
  </si>
  <si>
    <t>E1542</t>
  </si>
  <si>
    <t>E1437</t>
  </si>
  <si>
    <t>E2837</t>
  </si>
  <si>
    <t>E2832</t>
  </si>
  <si>
    <t>E4605</t>
  </si>
  <si>
    <t>E1538</t>
  </si>
  <si>
    <t>E3331</t>
  </si>
  <si>
    <t>E6205</t>
  </si>
  <si>
    <t>E2233</t>
  </si>
  <si>
    <t>E4305</t>
  </si>
  <si>
    <t>E5013</t>
  </si>
  <si>
    <t>E5021</t>
  </si>
  <si>
    <t>E2438</t>
  </si>
  <si>
    <t>E4503</t>
  </si>
  <si>
    <t>E2239</t>
  </si>
  <si>
    <t>E3421</t>
  </si>
  <si>
    <t>E3901</t>
  </si>
  <si>
    <t>E1140</t>
  </si>
  <si>
    <t>E3531</t>
  </si>
  <si>
    <t>E7002</t>
  </si>
  <si>
    <t>E3032</t>
  </si>
  <si>
    <t>E0920</t>
  </si>
  <si>
    <t>E6142</t>
  </si>
  <si>
    <t>E3633</t>
  </si>
  <si>
    <t>E1736</t>
  </si>
  <si>
    <t>E3836</t>
  </si>
  <si>
    <t>E2631</t>
  </si>
  <si>
    <t>E5011</t>
  </si>
  <si>
    <t>E1733</t>
  </si>
  <si>
    <t>E2343</t>
  </si>
  <si>
    <t>E2536</t>
  </si>
  <si>
    <t>E2243</t>
  </si>
  <si>
    <t>E1702</t>
  </si>
  <si>
    <t>E2338</t>
  </si>
  <si>
    <t>E6145</t>
  </si>
  <si>
    <t>E6346</t>
  </si>
  <si>
    <t>E7005</t>
  </si>
  <si>
    <t>E3632</t>
  </si>
  <si>
    <t>E2342</t>
  </si>
  <si>
    <t>E7020</t>
  </si>
  <si>
    <t>E4703</t>
  </si>
  <si>
    <t>E1734</t>
  </si>
  <si>
    <t>E4501</t>
  </si>
  <si>
    <t>E1631</t>
  </si>
  <si>
    <t>E0603</t>
  </si>
  <si>
    <t>E1701</t>
  </si>
  <si>
    <t>E3133</t>
  </si>
  <si>
    <t>E5035</t>
  </si>
  <si>
    <t>E6143</t>
  </si>
  <si>
    <t>E6146</t>
  </si>
  <si>
    <t>E6161</t>
  </si>
  <si>
    <t>E6113</t>
  </si>
  <si>
    <t>E7023</t>
  </si>
  <si>
    <t>E2421</t>
  </si>
  <si>
    <t>E5048</t>
  </si>
  <si>
    <t>E3334</t>
  </si>
  <si>
    <t>E7027</t>
  </si>
  <si>
    <t>E0703</t>
  </si>
  <si>
    <t>E1937</t>
  </si>
  <si>
    <t>E1237</t>
  </si>
  <si>
    <t>E1238</t>
  </si>
  <si>
    <t>E1535</t>
  </si>
  <si>
    <t>E1735</t>
  </si>
  <si>
    <t>E6803</t>
  </si>
  <si>
    <t>E2003</t>
  </si>
  <si>
    <t>E0104</t>
  </si>
  <si>
    <t>E4606</t>
  </si>
  <si>
    <t>E4207</t>
  </si>
  <si>
    <t>E1801</t>
  </si>
  <si>
    <t>E3634</t>
  </si>
  <si>
    <t>E2734</t>
  </si>
  <si>
    <t>E4205</t>
  </si>
  <si>
    <t>E0103</t>
  </si>
  <si>
    <t>E2535</t>
  </si>
  <si>
    <t>E1502</t>
  </si>
  <si>
    <t>E6105</t>
  </si>
  <si>
    <t>E7012</t>
  </si>
  <si>
    <t>E2532</t>
  </si>
  <si>
    <t>E3631</t>
  </si>
  <si>
    <t>E5038</t>
  </si>
  <si>
    <t>E7052</t>
  </si>
  <si>
    <t>E1540</t>
  </si>
  <si>
    <t>E0434</t>
  </si>
  <si>
    <t>E1137</t>
  </si>
  <si>
    <t>E1101</t>
  </si>
  <si>
    <t>E4705</t>
  </si>
  <si>
    <t>E1221</t>
  </si>
  <si>
    <t>E4210</t>
  </si>
  <si>
    <t>E6107</t>
  </si>
  <si>
    <t>E1301</t>
  </si>
  <si>
    <t>E6117</t>
  </si>
  <si>
    <t>E1634</t>
  </si>
  <si>
    <t>E6202</t>
  </si>
  <si>
    <t>E6403</t>
  </si>
  <si>
    <t>E2437</t>
  </si>
  <si>
    <t>E0101</t>
  </si>
  <si>
    <t>E7028</t>
  </si>
  <si>
    <t>E0936</t>
  </si>
  <si>
    <t>E0704</t>
  </si>
  <si>
    <t>E7036</t>
  </si>
  <si>
    <t>E3532</t>
  </si>
  <si>
    <t>E5045</t>
  </si>
  <si>
    <t>E1743</t>
  </si>
  <si>
    <t>E2531</t>
  </si>
  <si>
    <t>E1732</t>
  </si>
  <si>
    <t>E2633</t>
  </si>
  <si>
    <t>E1737</t>
  </si>
  <si>
    <t>E1021</t>
  </si>
  <si>
    <t>E3535</t>
  </si>
  <si>
    <t>E5039</t>
  </si>
  <si>
    <t>E2402</t>
  </si>
  <si>
    <t>E3639</t>
  </si>
  <si>
    <t>E3333</t>
  </si>
  <si>
    <t>E0305</t>
  </si>
  <si>
    <t>E0932</t>
  </si>
  <si>
    <t>E2632</t>
  </si>
  <si>
    <t>E4202</t>
  </si>
  <si>
    <t>E2731</t>
  </si>
  <si>
    <t>E1933</t>
  </si>
  <si>
    <t>E7022</t>
  </si>
  <si>
    <t>E3035</t>
  </si>
  <si>
    <t>E3439</t>
  </si>
  <si>
    <t>E1940</t>
  </si>
  <si>
    <t>E5043</t>
  </si>
  <si>
    <t>E0702</t>
  </si>
  <si>
    <t>E2755</t>
  </si>
  <si>
    <t>E2836</t>
  </si>
  <si>
    <t>E3436</t>
  </si>
  <si>
    <t>E5020</t>
  </si>
  <si>
    <t>E3720</t>
  </si>
  <si>
    <t>E3641</t>
  </si>
  <si>
    <t>E5012</t>
  </si>
  <si>
    <t>E3131</t>
  </si>
  <si>
    <t>E7006</t>
  </si>
  <si>
    <t>E1721</t>
  </si>
  <si>
    <t>E0935</t>
  </si>
  <si>
    <t>E1537</t>
  </si>
  <si>
    <t>E2434</t>
  </si>
  <si>
    <t>E7024</t>
  </si>
  <si>
    <t>E2237</t>
  </si>
  <si>
    <t>E3132</t>
  </si>
  <si>
    <t>E1136</t>
  </si>
  <si>
    <t>E1501</t>
  </si>
  <si>
    <t>E0435</t>
  </si>
  <si>
    <t>E1839</t>
  </si>
  <si>
    <t>E1532</t>
  </si>
  <si>
    <t>E6106</t>
  </si>
  <si>
    <t>E3731</t>
  </si>
  <si>
    <t>E2620</t>
  </si>
  <si>
    <t>E2534</t>
  </si>
  <si>
    <t>E2901</t>
  </si>
  <si>
    <t>E3635</t>
  </si>
  <si>
    <t>E6134</t>
  </si>
  <si>
    <t>E1635</t>
  </si>
  <si>
    <t>E1202</t>
  </si>
  <si>
    <t>E5042</t>
  </si>
  <si>
    <t>E5044</t>
  </si>
  <si>
    <t>E3638</t>
  </si>
  <si>
    <t>E6207</t>
  </si>
  <si>
    <t>E3135</t>
  </si>
  <si>
    <t>E4701</t>
  </si>
  <si>
    <t>E6104</t>
  </si>
  <si>
    <t>E0801</t>
  </si>
  <si>
    <t>E1121</t>
  </si>
  <si>
    <t>E4402</t>
  </si>
  <si>
    <t>E1132</t>
  </si>
  <si>
    <t>E2221</t>
  </si>
  <si>
    <t>E6405</t>
  </si>
  <si>
    <t>E2732</t>
  </si>
  <si>
    <t>E3533</t>
  </si>
  <si>
    <t>E3021</t>
  </si>
  <si>
    <t>E2341</t>
  </si>
  <si>
    <t>E3620</t>
  </si>
  <si>
    <t>E7037</t>
  </si>
  <si>
    <t>E4607</t>
  </si>
  <si>
    <t>E1031</t>
  </si>
  <si>
    <t>E5030</t>
  </si>
  <si>
    <t>E6103</t>
  </si>
  <si>
    <t>E1851</t>
  </si>
  <si>
    <t>E2436</t>
  </si>
  <si>
    <t>E2339</t>
  </si>
  <si>
    <t>E4404</t>
  </si>
  <si>
    <t>E7053</t>
  </si>
  <si>
    <t>E1139</t>
  </si>
  <si>
    <t>E0431</t>
  </si>
  <si>
    <t>E6102</t>
  </si>
  <si>
    <t>E6114</t>
  </si>
  <si>
    <t>E6402</t>
  </si>
  <si>
    <t>E6348</t>
  </si>
  <si>
    <t>E5036</t>
  </si>
  <si>
    <t>E0601</t>
  </si>
  <si>
    <t>E5016</t>
  </si>
  <si>
    <t>E7019</t>
  </si>
  <si>
    <t>E5041</t>
  </si>
  <si>
    <t>E4302</t>
  </si>
  <si>
    <t>E6404</t>
  </si>
  <si>
    <t>E3120</t>
  </si>
  <si>
    <t>E1936</t>
  </si>
  <si>
    <t>E3401</t>
  </si>
  <si>
    <t>E3432</t>
  </si>
  <si>
    <t>E2537</t>
  </si>
  <si>
    <t>E1533</t>
  </si>
  <si>
    <t>E0203</t>
  </si>
  <si>
    <t>E1536</t>
  </si>
  <si>
    <t>E2831</t>
  </si>
  <si>
    <t>E2834</t>
  </si>
  <si>
    <t>E1432</t>
  </si>
  <si>
    <t>E7016</t>
  </si>
  <si>
    <t>E5015</t>
  </si>
  <si>
    <t>E5017</t>
  </si>
  <si>
    <t>E4204</t>
  </si>
  <si>
    <t>E2340</t>
  </si>
  <si>
    <t>E5047</t>
  </si>
  <si>
    <t>E3437</t>
  </si>
  <si>
    <t>E5034</t>
  </si>
  <si>
    <t>E0602</t>
  </si>
  <si>
    <t>E1821</t>
  </si>
  <si>
    <t>E3031</t>
  </si>
  <si>
    <t>E2302</t>
  </si>
  <si>
    <t>E1831</t>
  </si>
  <si>
    <t>E5019</t>
  </si>
  <si>
    <t>E3201</t>
  </si>
  <si>
    <t>E0421</t>
  </si>
  <si>
    <t>E2232</t>
  </si>
  <si>
    <t>E3902</t>
  </si>
  <si>
    <t>E0604</t>
  </si>
  <si>
    <t>E1632</t>
  </si>
  <si>
    <t>E1433</t>
  </si>
  <si>
    <t>E1037</t>
  </si>
  <si>
    <t>E4301</t>
  </si>
  <si>
    <t>E1435</t>
  </si>
  <si>
    <t>E2004</t>
  </si>
  <si>
    <t>E2240</t>
  </si>
  <si>
    <t>E0201</t>
  </si>
  <si>
    <t>E1133</t>
  </si>
  <si>
    <t>E0401</t>
  </si>
  <si>
    <t>E0306</t>
  </si>
  <si>
    <t>E7030</t>
  </si>
  <si>
    <t>E4206</t>
  </si>
  <si>
    <t>E6144</t>
  </si>
  <si>
    <t>E7044</t>
  </si>
  <si>
    <t>E3335</t>
  </si>
  <si>
    <t>E4401</t>
  </si>
  <si>
    <t>E1731</t>
  </si>
  <si>
    <t>E0521</t>
  </si>
  <si>
    <t>E5037</t>
  </si>
  <si>
    <t>E0533</t>
  </si>
  <si>
    <t>E0303</t>
  </si>
  <si>
    <t>E1740</t>
  </si>
  <si>
    <t>E5031</t>
  </si>
  <si>
    <t>E0933</t>
  </si>
  <si>
    <t>E1932</t>
  </si>
  <si>
    <t>E2234</t>
  </si>
  <si>
    <t>E2236</t>
  </si>
  <si>
    <t>E5014</t>
  </si>
  <si>
    <t>E2002</t>
  </si>
  <si>
    <t>E2321</t>
  </si>
  <si>
    <t>E4704</t>
  </si>
  <si>
    <t>E4203</t>
  </si>
  <si>
    <t>E2201</t>
  </si>
  <si>
    <t>E4505</t>
  </si>
  <si>
    <t>E5010</t>
  </si>
  <si>
    <t>E1036</t>
  </si>
  <si>
    <t>E7015</t>
  </si>
  <si>
    <t>E1234</t>
  </si>
  <si>
    <t>E6101</t>
  </si>
  <si>
    <t>E0202</t>
  </si>
  <si>
    <t>E7051</t>
  </si>
  <si>
    <t>E4502</t>
  </si>
  <si>
    <t>E2833</t>
  </si>
  <si>
    <t>E2001</t>
  </si>
  <si>
    <t>E1633</t>
  </si>
  <si>
    <t>E7013</t>
  </si>
  <si>
    <t>E2636</t>
  </si>
  <si>
    <t>E0531</t>
  </si>
  <si>
    <t>E3431</t>
  </si>
  <si>
    <t>E0701</t>
  </si>
  <si>
    <t>E6132</t>
  </si>
  <si>
    <t>E7034</t>
  </si>
  <si>
    <t>E3640</t>
  </si>
  <si>
    <t>E4601</t>
  </si>
  <si>
    <t>E0102</t>
  </si>
  <si>
    <t>E3033</t>
  </si>
  <si>
    <t>E4702</t>
  </si>
  <si>
    <t>E4602</t>
  </si>
  <si>
    <t>E1302</t>
  </si>
  <si>
    <t>E1920</t>
  </si>
  <si>
    <t>E2820</t>
  </si>
  <si>
    <t>E3202</t>
  </si>
  <si>
    <t>E4303</t>
  </si>
  <si>
    <t>E4208</t>
  </si>
  <si>
    <t>E1938</t>
  </si>
  <si>
    <t>E6201</t>
  </si>
  <si>
    <t>E1521</t>
  </si>
  <si>
    <t>E1620</t>
  </si>
  <si>
    <t>E5018</t>
  </si>
  <si>
    <t>E2721</t>
  </si>
  <si>
    <t>E2757</t>
  </si>
  <si>
    <t>E5049</t>
  </si>
  <si>
    <t>E1939</t>
  </si>
  <si>
    <t>E5022</t>
  </si>
  <si>
    <t>E2701</t>
  </si>
  <si>
    <t>E4403</t>
  </si>
  <si>
    <t>E4604</t>
  </si>
  <si>
    <t>E3332</t>
  </si>
  <si>
    <t>E2241</t>
  </si>
  <si>
    <t>E2337</t>
  </si>
  <si>
    <t>E6127</t>
  </si>
  <si>
    <t>E6406</t>
  </si>
  <si>
    <t>E5046</t>
  </si>
  <si>
    <t>E7047</t>
  </si>
  <si>
    <t>E7009</t>
  </si>
  <si>
    <t>E6130</t>
  </si>
  <si>
    <t>E1039</t>
  </si>
  <si>
    <t>E7045</t>
  </si>
  <si>
    <t>E7007</t>
  </si>
  <si>
    <t>E7055</t>
  </si>
  <si>
    <t>Adur</t>
  </si>
  <si>
    <t>Allerdale</t>
  </si>
  <si>
    <t>Amber Valley</t>
  </si>
  <si>
    <t>Arun</t>
  </si>
  <si>
    <t>Ashfield</t>
  </si>
  <si>
    <t>Ashford</t>
  </si>
  <si>
    <t>Avon &amp; Somerset Police and Crime Commissioner and Chief Constable</t>
  </si>
  <si>
    <t>Avon Combined Fire Authority</t>
  </si>
  <si>
    <t>Aylesbury Vale</t>
  </si>
  <si>
    <t>Babergh</t>
  </si>
  <si>
    <t>Barking &amp; Dagenham</t>
  </si>
  <si>
    <t>Barnet</t>
  </si>
  <si>
    <t>Barnsley</t>
  </si>
  <si>
    <t>Barrow-in-Furness</t>
  </si>
  <si>
    <t>Basildon</t>
  </si>
  <si>
    <t>Basingstoke &amp; Deane</t>
  </si>
  <si>
    <t>Bassetlaw</t>
  </si>
  <si>
    <t>Bath &amp; NE Somerset UA</t>
  </si>
  <si>
    <t>Bedford</t>
  </si>
  <si>
    <t>Bedfordshire Combined Fire Authority</t>
  </si>
  <si>
    <t>Bedfordshire Police and Crime Commissioner and Chief Constable</t>
  </si>
  <si>
    <t>Berkshire Combined Fire Authority</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</si>
  <si>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</si>
  <si>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</si>
  <si>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</si>
  <si>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</si>
  <si>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</si>
  <si>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</si>
  <si>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</si>
  <si>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</si>
  <si>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</si>
  <si>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</si>
  <si>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</si>
  <si>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</si>
  <si>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</si>
  <si>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</si>
  <si>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</si>
  <si>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&amp; Hove UA</t>
  </si>
  <si>
    <t>Bristol UA</t>
  </si>
  <si>
    <t>Broadland</t>
  </si>
  <si>
    <t>Bromley</t>
  </si>
  <si>
    <t>Bromsgrove</t>
  </si>
  <si>
    <t>Broxbourne</t>
  </si>
  <si>
    <t>Broxtowe</t>
  </si>
  <si>
    <t>Buckinghamshire</t>
  </si>
  <si>
    <t>Buckinghamshire Combined Fire Authority</t>
  </si>
  <si>
    <t>Burnley</t>
  </si>
  <si>
    <t>Bury</t>
  </si>
  <si>
    <t>Calderdale</t>
  </si>
  <si>
    <t>Cambridge</t>
  </si>
  <si>
    <t>Cambridgeshire</t>
  </si>
  <si>
    <t>Cambridgeshire Combined Fire Authority</t>
  </si>
  <si>
    <t>Cambridgeshire Police and Crime Commissioner and Chief Constable</t>
  </si>
  <si>
    <t>Camden</t>
  </si>
  <si>
    <t>Cannock Chase</t>
  </si>
  <si>
    <t>Canterbury</t>
  </si>
  <si>
    <t>Carlisle</t>
  </si>
  <si>
    <t>Castle Point</t>
  </si>
  <si>
    <t>Central Bedfordshire</t>
  </si>
  <si>
    <t>Charnwood</t>
  </si>
  <si>
    <t>Chelmsford</t>
  </si>
  <si>
    <t>Cheltenham</t>
  </si>
  <si>
    <t>Cherwell</t>
  </si>
  <si>
    <t>Cheshire Combined Fire Authority</t>
  </si>
  <si>
    <t>Cheshire East</t>
  </si>
  <si>
    <t>Cheshire Police and Crime Commissioner and Chief Constable</t>
  </si>
  <si>
    <t>Cheshire West &amp; Chester</t>
  </si>
  <si>
    <t>Chesterfield</t>
  </si>
  <si>
    <t>Chichester</t>
  </si>
  <si>
    <t>Chiltern</t>
  </si>
  <si>
    <t>Chorley</t>
  </si>
  <si>
    <t>Christchurch</t>
  </si>
  <si>
    <t>City of London</t>
  </si>
  <si>
    <t>Cleveland Combined Fire Authority</t>
  </si>
  <si>
    <t>Cleveland Police and Crime Commissioner and Chief Constable</t>
  </si>
  <si>
    <t>Colchester</t>
  </si>
  <si>
    <t>Copeland</t>
  </si>
  <si>
    <t>Corby</t>
  </si>
  <si>
    <t>Cornwall</t>
  </si>
  <si>
    <t>Cotswold</t>
  </si>
  <si>
    <t>Coventry</t>
  </si>
  <si>
    <t>Craven</t>
  </si>
  <si>
    <t>Crawley</t>
  </si>
  <si>
    <t>Croydon</t>
  </si>
  <si>
    <t>Cumbria</t>
  </si>
  <si>
    <t>Cumbria Police and Crime Commissioner and Chief Constable</t>
  </si>
  <si>
    <t>Dacorum</t>
  </si>
  <si>
    <t>Darlington UA</t>
  </si>
  <si>
    <t>Dartford</t>
  </si>
  <si>
    <t>E6401</t>
  </si>
  <si>
    <t>Dartmoor National Park Authority</t>
  </si>
  <si>
    <t>Daventry</t>
  </si>
  <si>
    <t>Derby City UA</t>
  </si>
  <si>
    <t>Derbyshire</t>
  </si>
  <si>
    <t>Derbyshire Combined Fire Authority</t>
  </si>
  <si>
    <t>Derbyshire Dales</t>
  </si>
  <si>
    <t>Derbyshire Police and Crime Commissioner and Chief Constable</t>
  </si>
  <si>
    <t>Devon</t>
  </si>
  <si>
    <t>Devon &amp; Cornwall Police and Crime Commissioner and Chief Constable</t>
  </si>
  <si>
    <t>Devon and Somerset Combined Fire Authority</t>
  </si>
  <si>
    <t>Doncaster</t>
  </si>
  <si>
    <t>Dorset</t>
  </si>
  <si>
    <t>Dorset Police and Crime Commissioner and Chief Constable</t>
  </si>
  <si>
    <t>Dover</t>
  </si>
  <si>
    <t>Dudley</t>
  </si>
  <si>
    <t>Durham</t>
  </si>
  <si>
    <t>Durham Combined Fire Authority</t>
  </si>
  <si>
    <t>Durham Police and Crime Commissioner and Chief Constable</t>
  </si>
  <si>
    <t>Ealing</t>
  </si>
  <si>
    <t>East Cambridgeshire</t>
  </si>
  <si>
    <t>East Devon</t>
  </si>
  <si>
    <t>East Dorset</t>
  </si>
  <si>
    <t>East Hampshire</t>
  </si>
  <si>
    <t>East Hertfordshire</t>
  </si>
  <si>
    <t>East Lindsey</t>
  </si>
  <si>
    <t>East London Waste Authority</t>
  </si>
  <si>
    <t>East Northamptonshire</t>
  </si>
  <si>
    <t>East Riding of Yorkshire UA</t>
  </si>
  <si>
    <t>East Staffordshire</t>
  </si>
  <si>
    <t>East Sussex</t>
  </si>
  <si>
    <t>East Sussex Combined Fire Authority</t>
  </si>
  <si>
    <t>Eastbourne</t>
  </si>
  <si>
    <t>Eastleigh</t>
  </si>
  <si>
    <t>Eden</t>
  </si>
  <si>
    <t>Elmbridge</t>
  </si>
  <si>
    <t>Enfield</t>
  </si>
  <si>
    <t>Epping Forest</t>
  </si>
  <si>
    <t>Epsom &amp; Ewell</t>
  </si>
  <si>
    <t>Erewash</t>
  </si>
  <si>
    <t>Essex</t>
  </si>
  <si>
    <t>Essex Combined Fire Authority</t>
  </si>
  <si>
    <t>Essex Police and Crime Commissioner and Chief Constable</t>
  </si>
  <si>
    <t>Exeter</t>
  </si>
  <si>
    <t>Exmoor National Park Authority</t>
  </si>
  <si>
    <t>Fareham</t>
  </si>
  <si>
    <t>Fenland</t>
  </si>
  <si>
    <t>Forest Heath</t>
  </si>
  <si>
    <t>Forest of Dean</t>
  </si>
  <si>
    <t>Fylde</t>
  </si>
  <si>
    <t>Gateshead</t>
  </si>
  <si>
    <t>Gedling</t>
  </si>
  <si>
    <t>Gloucester</t>
  </si>
  <si>
    <t>Gloucestershire</t>
  </si>
  <si>
    <t>Gloucestershire Police and Crime Commissioner and Chief Constable</t>
  </si>
  <si>
    <t>Gosport</t>
  </si>
  <si>
    <t>Gravesham</t>
  </si>
  <si>
    <t>Great Yarmouth</t>
  </si>
  <si>
    <t>E5100</t>
  </si>
  <si>
    <t>Greater London Authority</t>
  </si>
  <si>
    <t>Greater Manchester Fire &amp; CD Authority</t>
  </si>
  <si>
    <t>Greater Manchester Combined Authority</t>
  </si>
  <si>
    <t>Greater Manchester Police and Crime Commissioner and Chief Constable</t>
  </si>
  <si>
    <t>Greater Manchester Waste Disposal Authority</t>
  </si>
  <si>
    <t>Greenwich</t>
  </si>
  <si>
    <t>Guildford</t>
  </si>
  <si>
    <t>Hackney</t>
  </si>
  <si>
    <t>Halton UA</t>
  </si>
  <si>
    <t>Hambleton</t>
  </si>
  <si>
    <t>Hammersmith &amp; Fulham</t>
  </si>
  <si>
    <t>Hampshire</t>
  </si>
  <si>
    <t>Hampshire Combined Fire Authority</t>
  </si>
  <si>
    <t>Hampshire Police and Crime Commissioner and Chief Constable</t>
  </si>
  <si>
    <t>Harborough</t>
  </si>
  <si>
    <t>Haringey</t>
  </si>
  <si>
    <t>Harlow</t>
  </si>
  <si>
    <t>Harrogate</t>
  </si>
  <si>
    <t>Harrow</t>
  </si>
  <si>
    <t>Hart</t>
  </si>
  <si>
    <t>Hartlepool UA</t>
  </si>
  <si>
    <t>Hastings</t>
  </si>
  <si>
    <t>Havant</t>
  </si>
  <si>
    <t>Havering</t>
  </si>
  <si>
    <t>Hereford &amp; Worcester Combined Fire Authority</t>
  </si>
  <si>
    <t>Herefordshire UA</t>
  </si>
  <si>
    <t>Hertfordshire</t>
  </si>
  <si>
    <t>Hertfordshire Police and Crime Commissioner and Chief Constable</t>
  </si>
  <si>
    <t>Hertsmere</t>
  </si>
  <si>
    <t>High Peak</t>
  </si>
  <si>
    <t>Hillingdon</t>
  </si>
  <si>
    <t>Hinckley &amp; Bosworth</t>
  </si>
  <si>
    <t>Horsham</t>
  </si>
  <si>
    <t>Hounslow</t>
  </si>
  <si>
    <t>Humberside Combined Fire Authority</t>
  </si>
  <si>
    <t>Humberside Police and Crime Commissioner and Chief Constable</t>
  </si>
  <si>
    <t>Huntingdonshire</t>
  </si>
  <si>
    <t>Hyndburn</t>
  </si>
  <si>
    <t>Ipswich</t>
  </si>
  <si>
    <t>Isle of Wight UA</t>
  </si>
  <si>
    <t>Isles of Scilly</t>
  </si>
  <si>
    <t>Islington</t>
  </si>
  <si>
    <t xml:space="preserve">Kensington &amp; Chelsea </t>
  </si>
  <si>
    <t>Kent</t>
  </si>
  <si>
    <t>Kent Combined Fire Authority</t>
  </si>
  <si>
    <t>Kent Police and Crime Commissioner and Chief Constable</t>
  </si>
  <si>
    <t>Kettering</t>
  </si>
  <si>
    <t>King's Lynn &amp; West Norfolk</t>
  </si>
  <si>
    <t>Kingston upon Hull UA</t>
  </si>
  <si>
    <t>Kingston upon Thames</t>
  </si>
  <si>
    <t>Kirklees</t>
  </si>
  <si>
    <t>Knowsley</t>
  </si>
  <si>
    <t>Lake District National Park</t>
  </si>
  <si>
    <t>Lambeth</t>
  </si>
  <si>
    <t>Lancashire</t>
  </si>
  <si>
    <t>Lancashire Combined Fire Authority</t>
  </si>
  <si>
    <t>Lancashire Police and Crime Commissioner and Chief Constable</t>
  </si>
  <si>
    <t>Lancaster</t>
  </si>
  <si>
    <t>Lee Valley Park Authority</t>
  </si>
  <si>
    <t>Leeds</t>
  </si>
  <si>
    <t>Leicester City UA</t>
  </si>
  <si>
    <t>Leicestershire</t>
  </si>
  <si>
    <t>Leicestershire Combined Fire Authority</t>
  </si>
  <si>
    <t>Leicestershire Police and Crime Commissioner and Chief Constable</t>
  </si>
  <si>
    <t>Lewes</t>
  </si>
  <si>
    <t>Lewisham</t>
  </si>
  <si>
    <t>Lichfield</t>
  </si>
  <si>
    <t>Lincoln</t>
  </si>
  <si>
    <t>Lincolnshire</t>
  </si>
  <si>
    <t>Lincolnshire Police and Crime Commissioner and Chief Constable</t>
  </si>
  <si>
    <t>Liverpool</t>
  </si>
  <si>
    <t>Luton UA</t>
  </si>
  <si>
    <t>Maidstone</t>
  </si>
  <si>
    <t>Maldon</t>
  </si>
  <si>
    <t>Malvern Hills</t>
  </si>
  <si>
    <t>Manchester</t>
  </si>
  <si>
    <t>Mansfield</t>
  </si>
  <si>
    <t>Medway UA</t>
  </si>
  <si>
    <t>Melton</t>
  </si>
  <si>
    <t>Mendip</t>
  </si>
  <si>
    <t>Merseyside Fire &amp; CD Authority</t>
  </si>
  <si>
    <t>Merseyside Police and Crime Commissioner and Chief Constable</t>
  </si>
  <si>
    <t>Merseyside Waste Disposal Authority</t>
  </si>
  <si>
    <t>Merton</t>
  </si>
  <si>
    <t>Mid Devon</t>
  </si>
  <si>
    <t>Mid Suffolk</t>
  </si>
  <si>
    <t>Mid Sussex</t>
  </si>
  <si>
    <t>Middlesbrough UA</t>
  </si>
  <si>
    <t>Milton Keynes UA</t>
  </si>
  <si>
    <t>Mole Valley</t>
  </si>
  <si>
    <t>New Forest</t>
  </si>
  <si>
    <t>New Forest Park</t>
  </si>
  <si>
    <t>Newark &amp; Sherwood</t>
  </si>
  <si>
    <t>Newcastle upon Tyne</t>
  </si>
  <si>
    <t>Newcastle-under-Lyme</t>
  </si>
  <si>
    <t>Newham</t>
  </si>
  <si>
    <t>Norfolk</t>
  </si>
  <si>
    <t>Norfolk Police and Crime Commissioner and Chief Constable</t>
  </si>
  <si>
    <t>North Devon</t>
  </si>
  <si>
    <t>North Dorset</t>
  </si>
  <si>
    <t>North East Derbyshire</t>
  </si>
  <si>
    <t>North East Lincolnshire UA</t>
  </si>
  <si>
    <t>North Hertfordshire</t>
  </si>
  <si>
    <t>North Kesteven</t>
  </si>
  <si>
    <t>North Lincolnshire UA</t>
  </si>
  <si>
    <t>North London Waste Authority</t>
  </si>
  <si>
    <t>North Norfolk</t>
  </si>
  <si>
    <t>North Somerset UA</t>
  </si>
  <si>
    <t>North Tyneside</t>
  </si>
  <si>
    <t>North Warwickshire</t>
  </si>
  <si>
    <t>North West Leicestershire</t>
  </si>
  <si>
    <t>North York Moors National Park Authority</t>
  </si>
  <si>
    <t>North Yorkshire</t>
  </si>
  <si>
    <t>North Yorkshire Combined Fire Authority</t>
  </si>
  <si>
    <t>North Yorkshire Police and Crime Commissioner and Chief Constable</t>
  </si>
  <si>
    <t>Northampton</t>
  </si>
  <si>
    <t>Northamptonshire</t>
  </si>
  <si>
    <t>Northamptonshire Police and Crime Commissioner and Chief Constable</t>
  </si>
  <si>
    <t>Northumberland</t>
  </si>
  <si>
    <t>Northumberland National Park Authority</t>
  </si>
  <si>
    <t>Northumbria Police and Crime Commissioner and Chief Constable</t>
  </si>
  <si>
    <t>Norwich</t>
  </si>
  <si>
    <t>Nottingham UA</t>
  </si>
  <si>
    <t>Nottinghamshire</t>
  </si>
  <si>
    <t>Nottinghamshire Combined Fire Authority</t>
  </si>
  <si>
    <t>Nottinghamshire Police and Crime Commissioner and Chief Constable</t>
  </si>
  <si>
    <t>Nuneaton &amp; Bedworth</t>
  </si>
  <si>
    <t>Oadby &amp; Wigston</t>
  </si>
  <si>
    <t>Oldham</t>
  </si>
  <si>
    <t>Oxford</t>
  </si>
  <si>
    <t>Oxfordshire</t>
  </si>
  <si>
    <t>Peak National Park</t>
  </si>
  <si>
    <t>Pendle</t>
  </si>
  <si>
    <t>Peterborough UA</t>
  </si>
  <si>
    <t>Plymouth UA</t>
  </si>
  <si>
    <t>Poole UA</t>
  </si>
  <si>
    <t>Portsmouth UA</t>
  </si>
  <si>
    <t>Preston</t>
  </si>
  <si>
    <t>Purbeck</t>
  </si>
  <si>
    <t>Reading UA</t>
  </si>
  <si>
    <t>Redbridge</t>
  </si>
  <si>
    <t>Redcar and Cleveland UA</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</si>
  <si>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</si>
  <si>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</si>
  <si>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</si>
  <si>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</si>
  <si>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</si>
  <si>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</si>
  <si>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</si>
  <si>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</si>
  <si>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</si>
  <si>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</si>
  <si>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</si>
  <si>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</si>
  <si>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</si>
  <si>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</si>
  <si>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</si>
  <si>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</si>
  <si>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</si>
  <si>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</si>
  <si>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</si>
  <si>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</si>
  <si>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</si>
  <si>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</si>
  <si>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</si>
  <si>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</si>
  <si>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Shepway</t>
  </si>
  <si>
    <t>Shropshire</t>
  </si>
  <si>
    <t>Shropshire Combined Fire Authority</t>
  </si>
  <si>
    <t>Slough UA</t>
  </si>
  <si>
    <t>Solihull</t>
  </si>
  <si>
    <t>Somerset</t>
  </si>
  <si>
    <t>South Buckinghamshire</t>
  </si>
  <si>
    <t>South Cambridgeshire</t>
  </si>
  <si>
    <t>South Derbyshire</t>
  </si>
  <si>
    <t xml:space="preserve">South Downs National Park Authority </t>
  </si>
  <si>
    <t>South Gloucestershire UA</t>
  </si>
  <si>
    <t>South Hams</t>
  </si>
  <si>
    <t>South Holland</t>
  </si>
  <si>
    <t>South Kesteven</t>
  </si>
  <si>
    <t>South Lakeland</t>
  </si>
  <si>
    <t>South Norfolk</t>
  </si>
  <si>
    <t>South Northamptonshire</t>
  </si>
  <si>
    <t>South Oxfordshire</t>
  </si>
  <si>
    <t>South Ribble</t>
  </si>
  <si>
    <t>South Staffordshire</t>
  </si>
  <si>
    <t>South Somerset</t>
  </si>
  <si>
    <t>South Tyneside</t>
  </si>
  <si>
    <t>South Yorkshire Fire &amp; CD Authority</t>
  </si>
  <si>
    <t>South Yorkshire Police and Crime Commissioner and Chief Constable</t>
  </si>
  <si>
    <t>Southampton UA</t>
  </si>
  <si>
    <t>Southend on Sea UA</t>
  </si>
  <si>
    <t>Southwark</t>
  </si>
  <si>
    <t>Spelthorne</t>
  </si>
  <si>
    <t>St Albans</t>
  </si>
  <si>
    <t>St Edmundsbury</t>
  </si>
  <si>
    <t>St Helens</t>
  </si>
  <si>
    <t>Stafford</t>
  </si>
  <si>
    <t>Staffordshire</t>
  </si>
  <si>
    <t>Staffordshire Combined Fire Authority</t>
  </si>
  <si>
    <t>Staffordshire Moorlands</t>
  </si>
  <si>
    <t>Staffordshire Police and Crime Commissioner and Chief Constable</t>
  </si>
  <si>
    <t>Stevenage</t>
  </si>
  <si>
    <t>Stockport</t>
  </si>
  <si>
    <t>Stockton-on-Tees UA</t>
  </si>
  <si>
    <t>Stoke-on-Trent UA</t>
  </si>
  <si>
    <t>Stratford-on-Avon</t>
  </si>
  <si>
    <t>Stroud</t>
  </si>
  <si>
    <t>Suffolk</t>
  </si>
  <si>
    <t>Suffolk Coastal</t>
  </si>
  <si>
    <t>Suffolk Police and Crime Commissioner and Chief Constable</t>
  </si>
  <si>
    <t>Sunderland</t>
  </si>
  <si>
    <t>Surrey</t>
  </si>
  <si>
    <t>Surrey Heath</t>
  </si>
  <si>
    <t>Surrey Police and Crime Commissioner and Chief Constable</t>
  </si>
  <si>
    <t>Sussex Police and Crime Commissioner and Chief Constable</t>
  </si>
  <si>
    <t>Sutton</t>
  </si>
  <si>
    <t>Swale</t>
  </si>
  <si>
    <t>Swindon UA</t>
  </si>
  <si>
    <t>Tameside</t>
  </si>
  <si>
    <t>Tamworth</t>
  </si>
  <si>
    <t>Tandridge</t>
  </si>
  <si>
    <t>Taunton Deane</t>
  </si>
  <si>
    <t>Teignbridge</t>
  </si>
  <si>
    <t>Telford and Wrekin UA</t>
  </si>
  <si>
    <t>Tendring</t>
  </si>
  <si>
    <t>Test Valley</t>
  </si>
  <si>
    <t>Tewkesbury</t>
  </si>
  <si>
    <t>Thames Valley Police and Crime Commissioner and Chief Constable</t>
  </si>
  <si>
    <t>Thanet</t>
  </si>
  <si>
    <t>The Broads Authority</t>
  </si>
  <si>
    <t>Three Rivers</t>
  </si>
  <si>
    <t>Thurrock UA</t>
  </si>
  <si>
    <t>Tonbridge &amp; Malling</t>
  </si>
  <si>
    <t>Torbay UA</t>
  </si>
  <si>
    <t>Torridge</t>
  </si>
  <si>
    <t>Tower Hamlets</t>
  </si>
  <si>
    <t>Trafford</t>
  </si>
  <si>
    <t>Tunbridge Wells</t>
  </si>
  <si>
    <t>Tyne and Wear Fire &amp; CD Authority</t>
  </si>
  <si>
    <t>Uttlesford</t>
  </si>
  <si>
    <t>Vale of White Horse</t>
  </si>
  <si>
    <t>Wakefield</t>
  </si>
  <si>
    <t>Walsall</t>
  </si>
  <si>
    <t>Waltham Forest</t>
  </si>
  <si>
    <t>Wandsworth</t>
  </si>
  <si>
    <t>Warrington UA</t>
  </si>
  <si>
    <t>Warwick</t>
  </si>
  <si>
    <t>Warwickshire</t>
  </si>
  <si>
    <t>Warwickshire Police and Crime Commissioner and Chief Constable</t>
  </si>
  <si>
    <t>Watford</t>
  </si>
  <si>
    <t>Waveney</t>
  </si>
  <si>
    <t>Waverley</t>
  </si>
  <si>
    <t>Wealden</t>
  </si>
  <si>
    <t>Wellingborough</t>
  </si>
  <si>
    <t>Welwyn Hatfield</t>
  </si>
  <si>
    <t>West Berkshire UA</t>
  </si>
  <si>
    <t>West Devon</t>
  </si>
  <si>
    <t>West Dorset</t>
  </si>
  <si>
    <t>West Lancashire</t>
  </si>
  <si>
    <t>West Lindsey</t>
  </si>
  <si>
    <t>West London Waste Authority</t>
  </si>
  <si>
    <t>West Mercia Police and Crime Commissioner and Chief Constable</t>
  </si>
  <si>
    <t>West Midlands Fire &amp; CD Authority</t>
  </si>
  <si>
    <t>West Midlands Police and Crime Commissioner and Chief Constable</t>
  </si>
  <si>
    <t>West Oxfordshire</t>
  </si>
  <si>
    <t>West Somerset</t>
  </si>
  <si>
    <t>West Sussex</t>
  </si>
  <si>
    <t>West Yorkshire Fire &amp; CD Authority</t>
  </si>
  <si>
    <t>West Yorkshire Police and Crime Commissioner and Chief Constable</t>
  </si>
  <si>
    <t>Western Riverside Waste Authority</t>
  </si>
  <si>
    <t>Westminster</t>
  </si>
  <si>
    <t>Weymouth &amp; Portland</t>
  </si>
  <si>
    <t>Wigan</t>
  </si>
  <si>
    <t>Wiltshire</t>
  </si>
  <si>
    <t>Wiltshire Police and Crime Commissioner and Chief Constable</t>
  </si>
  <si>
    <t>Winchester</t>
  </si>
  <si>
    <t>Windsor &amp; Maidenhead UA</t>
  </si>
  <si>
    <t>Wirral</t>
  </si>
  <si>
    <t>Woking</t>
  </si>
  <si>
    <t>Wokingham UA</t>
  </si>
  <si>
    <t>Wolverhampton</t>
  </si>
  <si>
    <t>Worcester</t>
  </si>
  <si>
    <t>Worcestershire</t>
  </si>
  <si>
    <t>Worthing</t>
  </si>
  <si>
    <t>Wychavon</t>
  </si>
  <si>
    <t>Wycombe</t>
  </si>
  <si>
    <t>Wyre</t>
  </si>
  <si>
    <t>Wyre Forest</t>
  </si>
  <si>
    <t>York UA</t>
  </si>
  <si>
    <t>Yorkshire Dales National Park Authority</t>
  </si>
  <si>
    <t>Capital expenditure to be resourced by means of credit (lines 26 to 28, columns 1 and 2)</t>
  </si>
  <si>
    <t>Local Authority</t>
  </si>
  <si>
    <t>Indebtedness limit - DCLG input</t>
  </si>
  <si>
    <t>E6350</t>
  </si>
  <si>
    <t>E6351</t>
  </si>
  <si>
    <t>E6349</t>
  </si>
  <si>
    <t>E6353</t>
  </si>
  <si>
    <t>The West Yorkshire Combined Authority</t>
  </si>
  <si>
    <t>TOTAL RESOURCES USED TO FINANCE CAPITAL EXPENDITURE (total lines 16 to 26)</t>
  </si>
  <si>
    <t>M6</t>
  </si>
  <si>
    <t>M7</t>
  </si>
  <si>
    <t>M8</t>
  </si>
  <si>
    <t>section 106 payments for affordable housing (commuted sums)</t>
  </si>
  <si>
    <t>other section 106 amounts</t>
  </si>
  <si>
    <t>Capital expenditure financed by the community infrastructure levy (CIL)</t>
  </si>
  <si>
    <t>Grants and contributions from private developers and leaseholders</t>
  </si>
  <si>
    <t>MEMORANDUM ITEMS</t>
  </si>
  <si>
    <t>COR5</t>
  </si>
  <si>
    <t>Debits - Repayment of debt  (equal to COR4, column 1, line 32)</t>
  </si>
  <si>
    <t>LA Name</t>
  </si>
  <si>
    <t xml:space="preserve">Debits - Transfers to HRA permitted by item 8 - HRA determination           </t>
  </si>
  <si>
    <t>We welcome comments and suggestions for further improvement or about your experiences with this product.  This may include comments on data quality, timing and the format of the statistics.  Please contact us at:</t>
  </si>
  <si>
    <t>capital.receipts@communities.gsi.gov.uk</t>
  </si>
  <si>
    <t>E - Code</t>
  </si>
  <si>
    <t>Indebtedness Limit</t>
  </si>
  <si>
    <t>Indebtedness limit (DCLG)</t>
  </si>
  <si>
    <t>Borrowing Headroom</t>
  </si>
  <si>
    <t>E6162</t>
  </si>
  <si>
    <t>E6355</t>
  </si>
  <si>
    <t>Row</t>
  </si>
  <si>
    <t>Col</t>
  </si>
  <si>
    <t>29a</t>
  </si>
  <si>
    <t>Capital expenditure to be resourced by means of credit (lines 29, columns 1 and 2)</t>
  </si>
  <si>
    <t>Change in Capital Financing Requirement (line 32 less lines 33 to 37)</t>
  </si>
  <si>
    <t>Capital Financing Requirement as at 31 March (line 31 plus line 38)</t>
  </si>
  <si>
    <t>B. RESOURCES USED TO FINANCE CAPITAL EXPENDITURE IN 2016-17</t>
  </si>
  <si>
    <t>TOTAL RESOURCES USED TO FINANCE CAPITAL EXPENDITURE (total lines 19 to 29)</t>
  </si>
  <si>
    <t xml:space="preserve">Debits - Capital expenditure financed by the MRR (equal to COR4 column 1 line 27)         </t>
  </si>
  <si>
    <t xml:space="preserve">Debits - Repayment of debt  (equal to COR4 column 2 line 36)              </t>
  </si>
  <si>
    <t>Cambridgeshire and Peterborough Combined Authority</t>
  </si>
  <si>
    <t>Dorset &amp; Wiltshire Fire Authority</t>
  </si>
  <si>
    <t>North East Combined Authority</t>
  </si>
  <si>
    <t>Tees Valley Combined Authority</t>
  </si>
  <si>
    <t>The Barnsley, Doncaster, Rotherham and Sheffield Combined Authority</t>
  </si>
  <si>
    <t>The Halton, Knowsley, Liverpool, St Helens, Sefton and Wirral Combined Authority</t>
  </si>
  <si>
    <t>West Midlands Combined Authority</t>
  </si>
  <si>
    <t>West of England Combined Authority</t>
  </si>
  <si>
    <t>B. MAJOR REPAIRS RESERVE FOR 2016-17</t>
  </si>
  <si>
    <t>B. RESOURCES USED TO FINANCE HRA CAPITAL EXPENDITURE IN 2016-17</t>
  </si>
  <si>
    <t xml:space="preserve">C. PRUDENTIAL SYSTEM INFORMATION FOR 2016-17 </t>
  </si>
  <si>
    <t>MAJOR REPAIRS RESERVE FOR 2016-17</t>
  </si>
  <si>
    <t>E07000223</t>
  </si>
  <si>
    <t>SD</t>
  </si>
  <si>
    <t>E07000026</t>
  </si>
  <si>
    <t>E07000032</t>
  </si>
  <si>
    <t>E07000224</t>
  </si>
  <si>
    <t>E07000170</t>
  </si>
  <si>
    <t>E07000105</t>
  </si>
  <si>
    <t>E23000036</t>
  </si>
  <si>
    <t>O</t>
  </si>
  <si>
    <t>E31000001</t>
  </si>
  <si>
    <t>E07000004</t>
  </si>
  <si>
    <t>E07000200</t>
  </si>
  <si>
    <t>E09000002</t>
  </si>
  <si>
    <t>L</t>
  </si>
  <si>
    <t>E09000003</t>
  </si>
  <si>
    <t>E08000016</t>
  </si>
  <si>
    <t>MD</t>
  </si>
  <si>
    <t>E07000027</t>
  </si>
  <si>
    <t>E07000066</t>
  </si>
  <si>
    <t>E07000084</t>
  </si>
  <si>
    <t>E07000171</t>
  </si>
  <si>
    <t>E06000022</t>
  </si>
  <si>
    <t>UA</t>
  </si>
  <si>
    <t>E06000055</t>
  </si>
  <si>
    <t>E31000002</t>
  </si>
  <si>
    <t>E23000026</t>
  </si>
  <si>
    <t>E31000003</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</si>
  <si>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</si>
  <si>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</si>
  <si>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</si>
  <si>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</si>
  <si>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</si>
  <si>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</si>
  <si>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</si>
  <si>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</si>
  <si>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</si>
  <si>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</si>
  <si>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</si>
  <si>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</si>
  <si>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</si>
  <si>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</si>
  <si>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</si>
  <si>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</si>
  <si>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E06000023</t>
  </si>
  <si>
    <t>E07000144</t>
  </si>
  <si>
    <t>E09000006</t>
  </si>
  <si>
    <t>E07000234</t>
  </si>
  <si>
    <t>E07000095</t>
  </si>
  <si>
    <t>E07000172</t>
  </si>
  <si>
    <t>E10000002</t>
  </si>
  <si>
    <t>SC</t>
  </si>
  <si>
    <t>E31000004</t>
  </si>
  <si>
    <t>E07000117</t>
  </si>
  <si>
    <t>E08000002</t>
  </si>
  <si>
    <t>E08000033</t>
  </si>
  <si>
    <t>E07000008</t>
  </si>
  <si>
    <t>E10000003</t>
  </si>
  <si>
    <t>E31000005</t>
  </si>
  <si>
    <t>E23000023</t>
  </si>
  <si>
    <t>E09000007</t>
  </si>
  <si>
    <t>E07000192</t>
  </si>
  <si>
    <t>E07000106</t>
  </si>
  <si>
    <t>E07000028</t>
  </si>
  <si>
    <t>E07000069</t>
  </si>
  <si>
    <t>E06000056</t>
  </si>
  <si>
    <t>E07000130</t>
  </si>
  <si>
    <t>E07000070</t>
  </si>
  <si>
    <t>E07000078</t>
  </si>
  <si>
    <t>E07000177</t>
  </si>
  <si>
    <t>E31000006</t>
  </si>
  <si>
    <t>E06000049</t>
  </si>
  <si>
    <t>E23000006</t>
  </si>
  <si>
    <t>E06000050</t>
  </si>
  <si>
    <t>E07000034</t>
  </si>
  <si>
    <t>E07000225</t>
  </si>
  <si>
    <t>E07000005</t>
  </si>
  <si>
    <t>E07000118</t>
  </si>
  <si>
    <t>E07000048</t>
  </si>
  <si>
    <t>E09000001</t>
  </si>
  <si>
    <t>E31000007</t>
  </si>
  <si>
    <t>E23000013</t>
  </si>
  <si>
    <t>E07000071</t>
  </si>
  <si>
    <t>E07000029</t>
  </si>
  <si>
    <t>E07000150</t>
  </si>
  <si>
    <t>E06000052</t>
  </si>
  <si>
    <t>E07000079</t>
  </si>
  <si>
    <t>E08000026</t>
  </si>
  <si>
    <t>E07000163</t>
  </si>
  <si>
    <t>E07000226</t>
  </si>
  <si>
    <t>E09000008</t>
  </si>
  <si>
    <t>E10000006</t>
  </si>
  <si>
    <t>E23000002</t>
  </si>
  <si>
    <t>E07000096</t>
  </si>
  <si>
    <t>E06000005</t>
  </si>
  <si>
    <t>E07000107</t>
  </si>
  <si>
    <t>E26000001</t>
  </si>
  <si>
    <t>E07000151</t>
  </si>
  <si>
    <t>E06000015</t>
  </si>
  <si>
    <t>E10000007</t>
  </si>
  <si>
    <t>E31000010</t>
  </si>
  <si>
    <t>E07000035</t>
  </si>
  <si>
    <t>E23000018</t>
  </si>
  <si>
    <t>E10000008</t>
  </si>
  <si>
    <t>E23000035</t>
  </si>
  <si>
    <t>E31000011</t>
  </si>
  <si>
    <t>E08000017</t>
  </si>
  <si>
    <t>E10000009</t>
  </si>
  <si>
    <t>E31000047</t>
  </si>
  <si>
    <t>E23000039</t>
  </si>
  <si>
    <t>E07000108</t>
  </si>
  <si>
    <t>E08000027</t>
  </si>
  <si>
    <t>E06000047</t>
  </si>
  <si>
    <t>E31000013</t>
  </si>
  <si>
    <t>E23000008</t>
  </si>
  <si>
    <t>E09000009</t>
  </si>
  <si>
    <t>E07000009</t>
  </si>
  <si>
    <t>E07000040</t>
  </si>
  <si>
    <t>E07000049</t>
  </si>
  <si>
    <t>E07000085</t>
  </si>
  <si>
    <t>E07000242</t>
  </si>
  <si>
    <t>E07000137</t>
  </si>
  <si>
    <t>E50000001</t>
  </si>
  <si>
    <t>E07000152</t>
  </si>
  <si>
    <t>E06000011</t>
  </si>
  <si>
    <t>E07000193</t>
  </si>
  <si>
    <t>E10000011</t>
  </si>
  <si>
    <t>E31000014</t>
  </si>
  <si>
    <t>E07000061</t>
  </si>
  <si>
    <t>E07000086</t>
  </si>
  <si>
    <t>E07000030</t>
  </si>
  <si>
    <t>E07000207</t>
  </si>
  <si>
    <t>E09000010</t>
  </si>
  <si>
    <t>E07000072</t>
  </si>
  <si>
    <t>E07000208</t>
  </si>
  <si>
    <t>E07000036</t>
  </si>
  <si>
    <t>E10000012</t>
  </si>
  <si>
    <t>E31000015</t>
  </si>
  <si>
    <t>E23000028</t>
  </si>
  <si>
    <t>E07000041</t>
  </si>
  <si>
    <t>E26000002</t>
  </si>
  <si>
    <t>E07000087</t>
  </si>
  <si>
    <t>E07000010</t>
  </si>
  <si>
    <t>E07000201</t>
  </si>
  <si>
    <t>E07000080</t>
  </si>
  <si>
    <t>E07000119</t>
  </si>
  <si>
    <t>E08000037</t>
  </si>
  <si>
    <t>E07000173</t>
  </si>
  <si>
    <t>E07000081</t>
  </si>
  <si>
    <t>E10000013</t>
  </si>
  <si>
    <t>E23000037</t>
  </si>
  <si>
    <t>E07000088</t>
  </si>
  <si>
    <t>E07000109</t>
  </si>
  <si>
    <t>E07000145</t>
  </si>
  <si>
    <t>E12000007</t>
  </si>
  <si>
    <t>E47000001</t>
  </si>
  <si>
    <t>E31000040</t>
  </si>
  <si>
    <t>E23000005</t>
  </si>
  <si>
    <t>E50000005</t>
  </si>
  <si>
    <t>E09000011</t>
  </si>
  <si>
    <t>E07000209</t>
  </si>
  <si>
    <t>E09000012</t>
  </si>
  <si>
    <t>E06000006</t>
  </si>
  <si>
    <t>E07000164</t>
  </si>
  <si>
    <t>E09000013</t>
  </si>
  <si>
    <t>E10000014</t>
  </si>
  <si>
    <t>E31000017</t>
  </si>
  <si>
    <t>E23000030</t>
  </si>
  <si>
    <t>E07000131</t>
  </si>
  <si>
    <t>E09000014</t>
  </si>
  <si>
    <t>E07000073</t>
  </si>
  <si>
    <t>E07000165</t>
  </si>
  <si>
    <t>E09000015</t>
  </si>
  <si>
    <t>E07000089</t>
  </si>
  <si>
    <t>E06000001</t>
  </si>
  <si>
    <t>E07000062</t>
  </si>
  <si>
    <t>E07000090</t>
  </si>
  <si>
    <t>E09000016</t>
  </si>
  <si>
    <t>E31000018</t>
  </si>
  <si>
    <t>E06000019</t>
  </si>
  <si>
    <t>E10000015</t>
  </si>
  <si>
    <t>E23000027</t>
  </si>
  <si>
    <t>E07000098</t>
  </si>
  <si>
    <t>E07000037</t>
  </si>
  <si>
    <t>E09000017</t>
  </si>
  <si>
    <t>E07000132</t>
  </si>
  <si>
    <t>E07000227</t>
  </si>
  <si>
    <t>E09000018</t>
  </si>
  <si>
    <t>E31000020</t>
  </si>
  <si>
    <t>E23000012</t>
  </si>
  <si>
    <t>E07000011</t>
  </si>
  <si>
    <t>E07000120</t>
  </si>
  <si>
    <t>E07000202</t>
  </si>
  <si>
    <t>E06000046</t>
  </si>
  <si>
    <t>E06000053</t>
  </si>
  <si>
    <t>E09000019</t>
  </si>
  <si>
    <t>E09000020</t>
  </si>
  <si>
    <t>E10000016</t>
  </si>
  <si>
    <t>E31000022</t>
  </si>
  <si>
    <t>E23000032</t>
  </si>
  <si>
    <t>E07000153</t>
  </si>
  <si>
    <t>E07000146</t>
  </si>
  <si>
    <t>E06000010</t>
  </si>
  <si>
    <t>E09000021</t>
  </si>
  <si>
    <t>E08000034</t>
  </si>
  <si>
    <t>E08000011</t>
  </si>
  <si>
    <t>E26000011</t>
  </si>
  <si>
    <t>E09000022</t>
  </si>
  <si>
    <t>E10000017</t>
  </si>
  <si>
    <t>E31000023</t>
  </si>
  <si>
    <t>E23000003</t>
  </si>
  <si>
    <t>E07000121</t>
  </si>
  <si>
    <t>E08000035</t>
  </si>
  <si>
    <t>E06000016</t>
  </si>
  <si>
    <t>E10000018</t>
  </si>
  <si>
    <t>E31000024</t>
  </si>
  <si>
    <t>E23000021</t>
  </si>
  <si>
    <t>E07000063</t>
  </si>
  <si>
    <t>E09000023</t>
  </si>
  <si>
    <t>E07000194</t>
  </si>
  <si>
    <t>E07000138</t>
  </si>
  <si>
    <t>E10000019</t>
  </si>
  <si>
    <t>E23000020</t>
  </si>
  <si>
    <t>E08000012</t>
  </si>
  <si>
    <t>E06000032</t>
  </si>
  <si>
    <t>E07000110</t>
  </si>
  <si>
    <t>E07000074</t>
  </si>
  <si>
    <t>E07000235</t>
  </si>
  <si>
    <t>E08000003</t>
  </si>
  <si>
    <t>E07000174</t>
  </si>
  <si>
    <t>E06000035</t>
  </si>
  <si>
    <t>E07000133</t>
  </si>
  <si>
    <t>E07000187</t>
  </si>
  <si>
    <t>E31000041</t>
  </si>
  <si>
    <t>E23000004</t>
  </si>
  <si>
    <t>E50000006</t>
  </si>
  <si>
    <t>E09000024</t>
  </si>
  <si>
    <t>E07000042</t>
  </si>
  <si>
    <t>E07000203</t>
  </si>
  <si>
    <t>E07000228</t>
  </si>
  <si>
    <t>E06000002</t>
  </si>
  <si>
    <t>E06000042</t>
  </si>
  <si>
    <t>E07000210</t>
  </si>
  <si>
    <t>E07000091</t>
  </si>
  <si>
    <t>E26000009</t>
  </si>
  <si>
    <t>E07000175</t>
  </si>
  <si>
    <t>E08000021</t>
  </si>
  <si>
    <t>E07000195</t>
  </si>
  <si>
    <t>E09000025</t>
  </si>
  <si>
    <t>E10000020</t>
  </si>
  <si>
    <t>E23000024</t>
  </si>
  <si>
    <t>E07000043</t>
  </si>
  <si>
    <t>E07000050</t>
  </si>
  <si>
    <t>E47000005</t>
  </si>
  <si>
    <t>E07000038</t>
  </si>
  <si>
    <t>E06000012</t>
  </si>
  <si>
    <t>E07000099</t>
  </si>
  <si>
    <t>E07000139</t>
  </si>
  <si>
    <t>E06000013</t>
  </si>
  <si>
    <t>E50000002</t>
  </si>
  <si>
    <t>E07000147</t>
  </si>
  <si>
    <t>E06000024</t>
  </si>
  <si>
    <t>E08000022</t>
  </si>
  <si>
    <t>E07000218</t>
  </si>
  <si>
    <t>E07000134</t>
  </si>
  <si>
    <t>E26000005</t>
  </si>
  <si>
    <t>E10000023</t>
  </si>
  <si>
    <t>E31000027</t>
  </si>
  <si>
    <t>E23000009</t>
  </si>
  <si>
    <t>E07000154</t>
  </si>
  <si>
    <t>E10000021</t>
  </si>
  <si>
    <t>E23000022</t>
  </si>
  <si>
    <t>E06000057</t>
  </si>
  <si>
    <t>E26000004</t>
  </si>
  <si>
    <t>E23000007</t>
  </si>
  <si>
    <t>E07000148</t>
  </si>
  <si>
    <t>E06000018</t>
  </si>
  <si>
    <t>E10000024</t>
  </si>
  <si>
    <t>E31000030</t>
  </si>
  <si>
    <t>E23000019</t>
  </si>
  <si>
    <t>E07000219</t>
  </si>
  <si>
    <t>E07000135</t>
  </si>
  <si>
    <t>E08000004</t>
  </si>
  <si>
    <t>E07000178</t>
  </si>
  <si>
    <t>E10000025</t>
  </si>
  <si>
    <t>E26000006</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</si>
  <si>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</si>
  <si>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</si>
  <si>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</si>
  <si>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</si>
  <si>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</si>
  <si>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</si>
  <si>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</si>
  <si>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</si>
  <si>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</si>
  <si>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</si>
  <si>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</si>
  <si>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</si>
  <si>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</si>
  <si>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</si>
  <si>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</si>
  <si>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</si>
  <si>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</si>
  <si>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</si>
  <si>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</si>
  <si>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</si>
  <si>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</si>
  <si>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</si>
  <si>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</si>
  <si>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</si>
  <si>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</si>
  <si>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</si>
  <si>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</si>
  <si>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</si>
  <si>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</si>
  <si>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</si>
  <si>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</si>
  <si>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</si>
  <si>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</si>
  <si>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</si>
  <si>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</si>
  <si>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</si>
  <si>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E31000032</t>
  </si>
  <si>
    <t>E06000039</t>
  </si>
  <si>
    <t>E08000029</t>
  </si>
  <si>
    <t>E10000027</t>
  </si>
  <si>
    <t>E07000006</t>
  </si>
  <si>
    <t>E07000012</t>
  </si>
  <si>
    <t>E07000039</t>
  </si>
  <si>
    <t>E26000010</t>
  </si>
  <si>
    <t>E06000025</t>
  </si>
  <si>
    <t>E07000044</t>
  </si>
  <si>
    <t>E07000140</t>
  </si>
  <si>
    <t>E07000141</t>
  </si>
  <si>
    <t>E07000031</t>
  </si>
  <si>
    <t>E07000149</t>
  </si>
  <si>
    <t>E07000155</t>
  </si>
  <si>
    <t>E07000179</t>
  </si>
  <si>
    <t>E07000126</t>
  </si>
  <si>
    <t>E07000189</t>
  </si>
  <si>
    <t>E07000196</t>
  </si>
  <si>
    <t>E08000023</t>
  </si>
  <si>
    <t>E31000042</t>
  </si>
  <si>
    <t>E23000011</t>
  </si>
  <si>
    <t>E06000045</t>
  </si>
  <si>
    <t>E06000033</t>
  </si>
  <si>
    <t>E09000028</t>
  </si>
  <si>
    <t>E07000213</t>
  </si>
  <si>
    <t>E07000240</t>
  </si>
  <si>
    <t>E07000204</t>
  </si>
  <si>
    <t>E08000013</t>
  </si>
  <si>
    <t>E07000197</t>
  </si>
  <si>
    <t>E10000028</t>
  </si>
  <si>
    <t>E31000033</t>
  </si>
  <si>
    <t>E07000198</t>
  </si>
  <si>
    <t>E23000015</t>
  </si>
  <si>
    <t>E07000243</t>
  </si>
  <si>
    <t>E08000007</t>
  </si>
  <si>
    <t>E06000004</t>
  </si>
  <si>
    <t>E06000021</t>
  </si>
  <si>
    <t>E07000221</t>
  </si>
  <si>
    <t>E07000082</t>
  </si>
  <si>
    <t>E10000029</t>
  </si>
  <si>
    <t>E07000205</t>
  </si>
  <si>
    <t>E23000025</t>
  </si>
  <si>
    <t>E08000024</t>
  </si>
  <si>
    <t>E10000030</t>
  </si>
  <si>
    <t>E07000214</t>
  </si>
  <si>
    <t>E23000031</t>
  </si>
  <si>
    <t>E23000033</t>
  </si>
  <si>
    <t>E09000029</t>
  </si>
  <si>
    <t>E07000113</t>
  </si>
  <si>
    <t>E06000030</t>
  </si>
  <si>
    <t>E08000008</t>
  </si>
  <si>
    <t>E07000199</t>
  </si>
  <si>
    <t>E07000215</t>
  </si>
  <si>
    <t>E07000190</t>
  </si>
  <si>
    <t>E47000006</t>
  </si>
  <si>
    <t>E07000045</t>
  </si>
  <si>
    <t>E06000020</t>
  </si>
  <si>
    <t>E07000076</t>
  </si>
  <si>
    <t>E07000093</t>
  </si>
  <si>
    <t>E07000083</t>
  </si>
  <si>
    <t>E23000029</t>
  </si>
  <si>
    <t>E07000114</t>
  </si>
  <si>
    <t>E47000002</t>
  </si>
  <si>
    <t>E26000007</t>
  </si>
  <si>
    <t>E47000004</t>
  </si>
  <si>
    <t>E47000003</t>
  </si>
  <si>
    <t>E07000102</t>
  </si>
  <si>
    <t>E06000034</t>
  </si>
  <si>
    <t>E07000115</t>
  </si>
  <si>
    <t>E06000027</t>
  </si>
  <si>
    <t>E07000046</t>
  </si>
  <si>
    <t>E09000030</t>
  </si>
  <si>
    <t>E08000009</t>
  </si>
  <si>
    <t>E07000116</t>
  </si>
  <si>
    <t>E31000043</t>
  </si>
  <si>
    <t>E07000077</t>
  </si>
  <si>
    <t>E07000180</t>
  </si>
  <si>
    <t>E08000036</t>
  </si>
  <si>
    <t>E08000030</t>
  </si>
  <si>
    <t>E09000031</t>
  </si>
  <si>
    <t>E09000032</t>
  </si>
  <si>
    <t>E06000007</t>
  </si>
  <si>
    <t>E07000222</t>
  </si>
  <si>
    <t>E10000031</t>
  </si>
  <si>
    <t>E23000017</t>
  </si>
  <si>
    <t>E07000103</t>
  </si>
  <si>
    <t>E07000206</t>
  </si>
  <si>
    <t>E07000216</t>
  </si>
  <si>
    <t>E07000065</t>
  </si>
  <si>
    <t>E07000156</t>
  </si>
  <si>
    <t>E07000241</t>
  </si>
  <si>
    <t>E06000037</t>
  </si>
  <si>
    <t>E07000047</t>
  </si>
  <si>
    <t>E07000052</t>
  </si>
  <si>
    <t>E07000127</t>
  </si>
  <si>
    <t>E07000142</t>
  </si>
  <si>
    <t>E50000003</t>
  </si>
  <si>
    <t>E23000016</t>
  </si>
  <si>
    <t>E47000007</t>
  </si>
  <si>
    <t>E31000044</t>
  </si>
  <si>
    <t>E23000014</t>
  </si>
  <si>
    <t>E07000181</t>
  </si>
  <si>
    <t>E07000191</t>
  </si>
  <si>
    <t>E10000032</t>
  </si>
  <si>
    <t>E31000045</t>
  </si>
  <si>
    <t>E23000010</t>
  </si>
  <si>
    <t>E50000004</t>
  </si>
  <si>
    <t>E09000033</t>
  </si>
  <si>
    <t>E07000053</t>
  </si>
  <si>
    <t>E08000010</t>
  </si>
  <si>
    <t>E06000054</t>
  </si>
  <si>
    <t>E23000038</t>
  </si>
  <si>
    <t>E07000094</t>
  </si>
  <si>
    <t>E06000040</t>
  </si>
  <si>
    <t>E08000015</t>
  </si>
  <si>
    <t>E07000217</t>
  </si>
  <si>
    <t>E06000041</t>
  </si>
  <si>
    <t>E08000031</t>
  </si>
  <si>
    <t>E07000237</t>
  </si>
  <si>
    <t>E10000034</t>
  </si>
  <si>
    <t>E07000229</t>
  </si>
  <si>
    <t>E07000238</t>
  </si>
  <si>
    <t>E07000007</t>
  </si>
  <si>
    <t>E07000128</t>
  </si>
  <si>
    <t>E07000239</t>
  </si>
  <si>
    <t>E06000014</t>
  </si>
  <si>
    <t>E26000012</t>
  </si>
  <si>
    <t>England</t>
  </si>
  <si>
    <t>CLASS BREAKDOWN</t>
  </si>
  <si>
    <t>London boroughs</t>
  </si>
  <si>
    <t>Metropolitan districts</t>
  </si>
  <si>
    <t>Unitary authorities</t>
  </si>
  <si>
    <t>Shire counties</t>
  </si>
  <si>
    <t>Shire districts</t>
  </si>
  <si>
    <t>Other authorities</t>
  </si>
  <si>
    <t>ONS Code</t>
  </si>
  <si>
    <t>Class</t>
  </si>
  <si>
    <t>MEMORANDUM ITEM</t>
  </si>
  <si>
    <t>Borrowing Headroom (column AD - column AC)</t>
  </si>
  <si>
    <t>C. PRUDENTIAL SYSTEM INFORMATION FOR 2016-17</t>
  </si>
  <si>
    <t>COR4 2016-17: Housing Revenue Account Capital Expenditure, Financing &amp; Prudential System Information by Authority &amp; Category, England, 2016-17</t>
  </si>
  <si>
    <t>All figures in £000s</t>
  </si>
  <si>
    <t>COR5 2016-17: Major Repairs Reserve by Authority &amp; Category, England, 2016-17</t>
  </si>
  <si>
    <t>(a)</t>
  </si>
  <si>
    <t>(b)</t>
  </si>
  <si>
    <t>…</t>
  </si>
  <si>
    <t>TOTAL RESOURCES USED TO FINANCE CAPITAL EXPENDITURE</t>
  </si>
  <si>
    <t>These data were collected on the 2016-17 Capital Outturn Return (COR) submitted by 443/444 local authorities in England. Isle of Scilly are the only authority who failed to submit a valid return. They can be can be found at https://www.gov.uk/government/collections/local-authority-capital-expenditure-receipts-and-financing. The figures for Indebtedness Limit - DCLG Input (row 44 on the LA Dropdown sheet, column AE on the Housing Revenue Account sheet) are taken from DCLG records rather than from the COR forms.</t>
  </si>
  <si>
    <r>
      <t xml:space="preserve">The </t>
    </r>
    <r>
      <rPr>
        <b/>
        <sz val="10"/>
        <rFont val="Arial"/>
        <family val="2"/>
      </rPr>
      <t>Housing Revenue Account (HRA)</t>
    </r>
    <r>
      <rPr>
        <sz val="10"/>
        <rFont val="Arial"/>
        <family val="2"/>
      </rPr>
      <t xml:space="preserve"> is a statutory requirement for local authorities to account for council housing within a ring-fenced account in accordance with Part VI of the Local Government and Housing Act 1989. It contains the balance of income and expenditure as defined by the 1989 Act that is available to fund expenditure in connection with the Council's landlord function.
Regulations 7(5)(c) &amp; (d) of the Accounts and Audit (England) Regulations 2011 require local authorities to maintain a Major Repairs Reserve (MRR). The Major Repairs Reserve (MRR) controls the application of HRA depreciation charges. The MRR is restricted to being applied to new capital investment in HRA assets or the financing of historical capital expenditure by the HRA (i.e. debt).
The Indebtedness Limit (column AD) is the maximum amount of debt that a local authority can hold in relation to financing housing capital expenditure.  The borrowing headroom (column AE) is the difference between an authorities indebtedness limit and its HRA Capital Financing Requirement.  The HRA Capital Financing requirement is the amount of housing debt that is held by the local authority.  These new data set out, for the first time since the self-financing settlement, each local housing authority's housing debt against its borrowing limit and indicates the amount of borrowing headroom held by each authority. 
The Memorandum Items (columns S to U) capture the section 106 and community infrastructure levy (CIL) payments made to finance capital expenditure. 
</t>
    </r>
  </si>
  <si>
    <t>Supplementary data - Housing Revenue Account capital expenditure, financing and Major Repairs Reserve, England, 2016-17</t>
  </si>
  <si>
    <t>Borrowing Headroom (Indebtedness Limit (DCLG) - Capital Financing Requirement as at 31 March)</t>
  </si>
  <si>
    <t>Minimum Revenue Provision</t>
  </si>
  <si>
    <t>….</t>
  </si>
  <si>
    <t>(e)</t>
  </si>
  <si>
    <t>(c) DCLG queried the HRA data of a number of authorities. Brent, Doncaster, Epping Forest, Harlow, Ipswich, and Sedgemoor have provided revised CFR figures.</t>
  </si>
  <si>
    <t>(d) Durham County Council transferred its housing stock on 13 April 2015. It longer has a Housing Revenue Account.</t>
  </si>
  <si>
    <t>(c)</t>
  </si>
  <si>
    <t>(e) Exeter and Woking are questioning the limit on indebtedness, suggesting that it should have been amended following the self-financing settlement. DCLG is working with these authorities to resolve the issue.</t>
  </si>
  <si>
    <t>(f) Leeds' CFR does not include a PFI credit of £146m. With this, their CFR is £674m, leaving them borrowing headroom of £51m.</t>
  </si>
  <si>
    <t>(g) Manchester's CFR does not include a PFI credit of £123m. With this, their CFR is £121m, leaving them borrowing headroom of £46m.</t>
  </si>
  <si>
    <t>(h) North Tyneside's CFR does not include a PFI credit of £77m. With this, their CFR is £267m, leaving them borrowing headroom of £24m.</t>
  </si>
  <si>
    <t>(a) The England and Authority Class level Headroom totals do not include negative figures. Leeds, Manchester, and North Tyneside appear to have negative Headroom because their Capital Financing Requirements as at 31 March figures do not include PFI credits (see footnotes f, g and h for more information). Two other authorities have PFI credits but do not have negative Headroom. As a result, Headroom totals may slightly underrepresent available borrowing.</t>
  </si>
  <si>
    <t xml:space="preserve">(d) </t>
  </si>
  <si>
    <t>(f)</t>
  </si>
  <si>
    <t xml:space="preserve">(g) </t>
  </si>
  <si>
    <t>(h)</t>
  </si>
  <si>
    <t>(b) DCLG queried the HRA data of a number of authorities. Barking &amp; Dagenham, Barnet, East Devon, Enfield, Kirklees, Sandwell, Selby, Southwark, Sutton, Swindon, Wandsworth and Welwyn Hatfield have provided revised Capital Outturn Returns.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</si>
</sst>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_(* #,##0.00_);_(* \(#,##0.00\);_(* &quot;-&quot;??_);_(@_)"/>
  </numFmts>
  <fonts count="25" x14ac:knownFonts="1">
    <font>
      <sz val="12"/>
      <color theme="1"/>
      <name val="Arial"/>
      <family val="2"/>
    </font>
    <font>
      <b/>
      <sz val="12"/>
      <name val="Arial"/>
      <family val="2"/>
    </font>
    <font>
      <sz val="10"/>
      <name val="Arial"/>
      <family val="2"/>
    </font>
    <font>
      <sz val="12"/>
      <name val="Arial"/>
      <family val="2"/>
    </font>
    <font>
      <b/>
      <sz val="10"/>
      <name val="Arial"/>
      <family val="2"/>
    </font>
    <font>
      <sz val="10"/>
      <color theme="1"/>
      <name val="Arial"/>
      <family val="2"/>
    </font>
    <font>
      <b/>
      <sz val="10"/>
      <color theme="1"/>
      <name val="Arial"/>
      <family val="2"/>
    </font>
    <font>
      <sz val="10"/>
      <color indexed="8"/>
      <name val="Arial"/>
      <family val="2"/>
    </font>
    <font>
      <sz val="10"/>
      <color indexed="8"/>
      <name val="Arial"/>
      <family val="2"/>
    </font>
    <font>
      <sz val="10"/>
      <color theme="1"/>
      <name val="Courier"/>
      <family val="3"/>
    </font>
    <font>
      <sz val="12"/>
      <color indexed="8"/>
      <name val="Arial"/>
      <family val="2"/>
    </font>
    <font>
      <u/>
      <sz val="10"/>
      <color indexed="12"/>
      <name val="Courier"/>
      <family val="3"/>
    </font>
    <font>
      <u/>
      <sz val="10"/>
      <color indexed="12"/>
      <name val="Arial"/>
      <family val="2"/>
    </font>
    <font>
      <sz val="12"/>
      <color theme="1"/>
      <name val="Arial"/>
      <family val="2"/>
    </font>
    <font>
      <sz val="10"/>
      <color rgb="FFFF0000"/>
      <name val="Arial"/>
      <family val="2"/>
    </font>
    <font>
      <i/>
      <sz val="10"/>
      <color rgb="FFFF0000"/>
      <name val="Arial"/>
      <family val="2"/>
    </font>
    <font>
      <sz val="12"/>
      <color theme="0"/>
      <name val="Arial"/>
      <family val="2"/>
    </font>
    <font>
      <b/>
      <sz val="12"/>
      <color theme="1"/>
      <name val="Arial"/>
      <family val="2"/>
    </font>
    <font>
      <b/>
      <sz val="12"/>
      <color theme="0"/>
      <name val="Arial"/>
      <family val="2"/>
    </font>
    <font>
      <b/>
      <sz val="14"/>
      <color theme="0"/>
      <name val="Arial"/>
      <family val="2"/>
    </font>
    <font>
      <b/>
      <sz val="18"/>
      <color theme="0"/>
      <name val="Arial"/>
      <family val="2"/>
    </font>
    <font>
      <i/>
      <sz val="10"/>
      <color theme="1"/>
      <name val="Arial"/>
      <family val="2"/>
    </font>
    <font>
      <i/>
      <sz val="10"/>
      <name val="Arial"/>
      <family val="2"/>
    </font>
    <font>
      <sz val="10"/>
      <color theme="0"/>
      <name val="Arial"/>
      <family val="2"/>
    </font>
    <font>
      <sz val="10"/>
      <color rgb="FF0070C0"/>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rgb="FF002060"/>
        <bgColor indexed="64"/>
      </patternFill>
    </fill>
  </fills>
  <borders count="4">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bottom style="thin">
        <color indexed="64"/>
      </bottom>
      <diagonal/>
    </border>
  </borders>
  <cellStyleXfs count="14">
    <xf numFmtId="0" fontId="0" fillId="0" borderId="0"/>
    <xf numFmtId="0" fontId="2" fillId="0" borderId="0"/>
    <xf numFmtId="0" fontId="8" fillId="0" borderId="0"/>
    <xf numFmtId="1" fontId="10" fillId="0" borderId="0"/>
    <xf numFmtId="0" fontId="11" fillId="0" borderId="0" applyNumberFormat="0" applyFill="0" applyBorder="0" applyAlignment="0" applyProtection="0">
      <alignment vertical="top"/>
      <protection locked="0"/>
    </xf>
    <xf numFmtId="0" fontId="16" fillId="4" borderId="0" applyNumberFormat="0" applyBorder="0" applyAlignment="0" applyProtection="0"/>
    <xf numFmtId="0" fontId="13" fillId="5" borderId="0" applyNumberFormat="0" applyBorder="0" applyAlignment="0" applyProtection="0"/>
    <xf numFmtId="0" fontId="16"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6"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165" fontId="13" fillId="0" borderId="0" applyFont="0" applyFill="0" applyBorder="0" applyAlignment="0" applyProtection="0"/>
  </cellStyleXfs>
  <cellXfs count="168">
    <xf numFmtId="0" fontId="0" fillId="0" borderId="0" xfId="0"/>
    <xf numFmtId="0" fontId="2" fillId="3" borderId="0" xfId="0" applyFont="1" applyFill="1" applyAlignment="1">
      <alignment horizontal="center" vertical="top"/>
    </xf>
    <xf numFmtId="0" fontId="2" fillId="3" borderId="0" xfId="0" applyFont="1" applyFill="1" applyBorder="1" applyAlignment="1" applyProtection="1">
      <alignment horizontal="right" vertical="top"/>
      <protection hidden="1"/>
    </xf>
    <xf numFmtId="0" fontId="5" fillId="3" borderId="0" xfId="0" applyFont="1" applyFill="1" applyAlignment="1">
      <alignment vertical="top"/>
    </xf>
    <xf numFmtId="0" fontId="4" fillId="3" borderId="0" xfId="0" applyFont="1" applyFill="1"/>
    <xf numFmtId="0" fontId="5" fillId="3" borderId="0" xfId="0" applyFont="1" applyFill="1"/>
    <xf numFmtId="0" fontId="14" fillId="3" borderId="0" xfId="0" applyFont="1" applyFill="1"/>
    <xf numFmtId="0" fontId="14" fillId="3" borderId="0" xfId="0" applyFont="1" applyFill="1" applyAlignment="1"/>
    <xf numFmtId="0" fontId="14" fillId="3" borderId="0" xfId="0" applyFont="1" applyFill="1" applyAlignment="1">
      <alignment horizontal="left"/>
    </xf>
    <xf numFmtId="0" fontId="5" fillId="3" borderId="0" xfId="0" applyFont="1" applyFill="1" applyAlignment="1">
      <alignment horizontal="left"/>
    </xf>
    <xf numFmtId="0" fontId="5" fillId="3" borderId="0" xfId="0" applyFont="1" applyFill="1" applyBorder="1" applyAlignment="1">
      <alignment horizontal="left" vertical="top"/>
    </xf>
    <xf numFmtId="0" fontId="5" fillId="3" borderId="0" xfId="0" applyFont="1" applyFill="1" applyAlignment="1">
      <alignment horizontal="left" vertical="top"/>
    </xf>
    <xf numFmtId="0" fontId="5" fillId="3" borderId="0" xfId="0" applyFont="1" applyFill="1" applyBorder="1" applyAlignment="1">
      <alignment horizontal="left" wrapText="1"/>
    </xf>
    <xf numFmtId="0" fontId="5" fillId="3" borderId="0" xfId="0" applyFont="1" applyFill="1" applyAlignment="1">
      <alignment horizontal="right"/>
    </xf>
    <xf numFmtId="0" fontId="2" fillId="3" borderId="0" xfId="0" applyFont="1" applyFill="1" applyBorder="1" applyAlignment="1">
      <alignment horizontal="left"/>
    </xf>
    <xf numFmtId="0" fontId="2" fillId="3" borderId="0" xfId="0" applyFont="1" applyFill="1" applyAlignment="1">
      <alignment horizontal="left"/>
    </xf>
    <xf numFmtId="0" fontId="2" fillId="3" borderId="0" xfId="0" applyFont="1" applyFill="1" applyBorder="1" applyAlignment="1">
      <alignment horizontal="right"/>
    </xf>
    <xf numFmtId="0" fontId="2" fillId="3" borderId="0" xfId="0" applyFont="1" applyFill="1" applyBorder="1" applyAlignment="1" applyProtection="1">
      <alignment horizontal="left"/>
    </xf>
    <xf numFmtId="0" fontId="2" fillId="3" borderId="0" xfId="2" applyFont="1" applyFill="1" applyBorder="1" applyAlignment="1">
      <alignment horizontal="left"/>
    </xf>
    <xf numFmtId="3" fontId="2" fillId="3" borderId="0" xfId="0" applyNumberFormat="1" applyFont="1" applyFill="1" applyBorder="1" applyAlignment="1">
      <alignment horizontal="right"/>
    </xf>
    <xf numFmtId="3" fontId="2" fillId="3" borderId="0" xfId="0" applyNumberFormat="1" applyFont="1" applyFill="1" applyBorder="1" applyAlignment="1">
      <alignment horizontal="left"/>
    </xf>
    <xf numFmtId="3" fontId="2" fillId="3" borderId="0" xfId="0" applyNumberFormat="1" applyFont="1" applyFill="1" applyBorder="1" applyAlignment="1">
      <alignment horizontal="left" wrapText="1"/>
    </xf>
    <xf numFmtId="1" fontId="2" fillId="3" borderId="0" xfId="3" applyFont="1" applyFill="1" applyBorder="1" applyAlignment="1">
      <alignment horizontal="left"/>
    </xf>
    <xf numFmtId="0" fontId="5" fillId="5" borderId="0" xfId="6" applyFont="1" applyBorder="1" applyAlignment="1">
      <alignment horizontal="right"/>
    </xf>
    <xf numFmtId="0" fontId="5" fillId="7" borderId="0" xfId="8" applyFont="1" applyBorder="1" applyAlignment="1">
      <alignment horizontal="right"/>
    </xf>
    <xf numFmtId="0" fontId="5" fillId="10" borderId="0" xfId="11" applyFont="1" applyBorder="1" applyAlignment="1">
      <alignment horizontal="right"/>
    </xf>
    <xf numFmtId="3" fontId="5" fillId="7" borderId="0" xfId="8" applyNumberFormat="1" applyFont="1" applyBorder="1" applyAlignment="1">
      <alignment horizontal="right"/>
    </xf>
    <xf numFmtId="164" fontId="5" fillId="5" borderId="1" xfId="6" applyNumberFormat="1" applyFont="1" applyBorder="1" applyAlignment="1" applyProtection="1">
      <alignment horizontal="right" wrapText="1"/>
    </xf>
    <xf numFmtId="0" fontId="5" fillId="7" borderId="1" xfId="8" applyFont="1" applyBorder="1" applyAlignment="1">
      <alignment horizontal="right" wrapText="1"/>
    </xf>
    <xf numFmtId="0" fontId="5" fillId="10" borderId="1" xfId="11" applyFont="1" applyBorder="1" applyAlignment="1">
      <alignment horizontal="right" wrapText="1"/>
    </xf>
    <xf numFmtId="1" fontId="5" fillId="10" borderId="1" xfId="11" applyNumberFormat="1" applyFont="1" applyBorder="1" applyAlignment="1">
      <alignment horizontal="right" wrapText="1"/>
    </xf>
    <xf numFmtId="0" fontId="4" fillId="3" borderId="1" xfId="0" applyFont="1" applyFill="1" applyBorder="1" applyAlignment="1">
      <alignment horizontal="left" wrapText="1"/>
    </xf>
    <xf numFmtId="3" fontId="4" fillId="3" borderId="1" xfId="0" applyNumberFormat="1" applyFont="1" applyFill="1" applyBorder="1" applyAlignment="1">
      <alignment horizontal="left" wrapText="1"/>
    </xf>
    <xf numFmtId="0" fontId="5" fillId="7" borderId="1" xfId="8" applyNumberFormat="1" applyFont="1" applyBorder="1" applyAlignment="1">
      <alignment horizontal="right" wrapText="1"/>
    </xf>
    <xf numFmtId="0" fontId="5" fillId="8" borderId="0" xfId="9" applyFont="1" applyBorder="1" applyAlignment="1">
      <alignment horizontal="right"/>
    </xf>
    <xf numFmtId="0" fontId="5" fillId="8" borderId="1" xfId="9" applyFont="1" applyBorder="1" applyAlignment="1">
      <alignment horizontal="right" wrapText="1"/>
    </xf>
    <xf numFmtId="0" fontId="5" fillId="11" borderId="0" xfId="12" applyFont="1" applyBorder="1" applyAlignment="1">
      <alignment horizontal="right"/>
    </xf>
    <xf numFmtId="0" fontId="5" fillId="11" borderId="1" xfId="12" applyFont="1" applyBorder="1" applyAlignment="1">
      <alignment horizontal="right" wrapText="1"/>
    </xf>
    <xf numFmtId="0" fontId="19" fillId="12" borderId="0" xfId="0" applyFont="1" applyFill="1" applyBorder="1" applyAlignment="1">
      <alignment horizontal="left"/>
    </xf>
    <xf numFmtId="0" fontId="19" fillId="12" borderId="0" xfId="0" applyFont="1" applyFill="1" applyBorder="1" applyAlignment="1">
      <alignment horizontal="right"/>
    </xf>
    <xf numFmtId="0" fontId="19" fillId="12" borderId="0" xfId="0" applyFont="1" applyFill="1" applyBorder="1" applyAlignment="1">
      <alignment horizontal="left" vertical="top"/>
    </xf>
    <xf numFmtId="0" fontId="1" fillId="3" borderId="0" xfId="0" applyFont="1" applyFill="1" applyBorder="1" applyAlignment="1">
      <alignment horizontal="left" vertical="top" wrapText="1"/>
    </xf>
    <xf numFmtId="0" fontId="1" fillId="3" borderId="0" xfId="0" applyFont="1" applyFill="1" applyAlignment="1">
      <alignment horizontal="left" vertical="top" wrapText="1"/>
    </xf>
    <xf numFmtId="0" fontId="1" fillId="3" borderId="0" xfId="0" applyFont="1" applyFill="1" applyBorder="1" applyAlignment="1">
      <alignment horizontal="right" vertical="top" wrapText="1"/>
    </xf>
    <xf numFmtId="164" fontId="18" fillId="4" borderId="0" xfId="5" applyNumberFormat="1" applyFont="1" applyBorder="1" applyAlignment="1" applyProtection="1">
      <alignment horizontal="left" vertical="top" wrapText="1"/>
    </xf>
    <xf numFmtId="164" fontId="18" fillId="6" borderId="0" xfId="7" applyNumberFormat="1" applyFont="1" applyBorder="1" applyAlignment="1" applyProtection="1">
      <alignment horizontal="left" vertical="top"/>
    </xf>
    <xf numFmtId="164" fontId="18" fillId="6" borderId="0" xfId="7" applyNumberFormat="1" applyFont="1" applyBorder="1" applyAlignment="1" applyProtection="1">
      <alignment horizontal="left" vertical="top" wrapText="1"/>
    </xf>
    <xf numFmtId="164" fontId="18" fillId="9" borderId="0" xfId="10" applyNumberFormat="1" applyFont="1" applyBorder="1" applyAlignment="1" applyProtection="1">
      <alignment horizontal="left" vertical="top"/>
    </xf>
    <xf numFmtId="164" fontId="18" fillId="9" borderId="0" xfId="10" applyNumberFormat="1" applyFont="1" applyBorder="1" applyAlignment="1" applyProtection="1">
      <alignment horizontal="left" vertical="top" wrapText="1"/>
    </xf>
    <xf numFmtId="0" fontId="18" fillId="9" borderId="0" xfId="10" applyFont="1" applyBorder="1" applyAlignment="1">
      <alignment horizontal="left" vertical="top" wrapText="1"/>
    </xf>
    <xf numFmtId="0" fontId="17" fillId="3" borderId="0" xfId="0" applyFont="1" applyFill="1" applyAlignment="1">
      <alignment horizontal="left" vertical="top" wrapText="1"/>
    </xf>
    <xf numFmtId="0" fontId="2" fillId="3" borderId="0" xfId="0" applyFont="1" applyFill="1" applyBorder="1" applyAlignment="1">
      <alignment horizontal="left" vertical="top"/>
    </xf>
    <xf numFmtId="0" fontId="2" fillId="3" borderId="0" xfId="0" applyFont="1" applyFill="1" applyAlignment="1">
      <alignment horizontal="left" vertical="top"/>
    </xf>
    <xf numFmtId="0" fontId="2" fillId="3" borderId="0" xfId="0" applyFont="1" applyFill="1" applyBorder="1" applyAlignment="1">
      <alignment horizontal="right" vertical="top"/>
    </xf>
    <xf numFmtId="164" fontId="5" fillId="5" borderId="0" xfId="6" applyNumberFormat="1" applyFont="1" applyBorder="1" applyAlignment="1" applyProtection="1">
      <alignment horizontal="left" vertical="top"/>
    </xf>
    <xf numFmtId="164" fontId="6" fillId="7" borderId="0" xfId="8" applyNumberFormat="1" applyFont="1" applyBorder="1" applyAlignment="1" applyProtection="1">
      <alignment horizontal="left" vertical="top"/>
    </xf>
    <xf numFmtId="164" fontId="5" fillId="7" borderId="0" xfId="8" applyNumberFormat="1" applyFont="1" applyBorder="1" applyAlignment="1" applyProtection="1">
      <alignment horizontal="left" vertical="top"/>
    </xf>
    <xf numFmtId="164" fontId="6" fillId="8" borderId="0" xfId="9" applyNumberFormat="1" applyFont="1" applyBorder="1" applyAlignment="1" applyProtection="1">
      <alignment horizontal="left" vertical="top"/>
    </xf>
    <xf numFmtId="164" fontId="5" fillId="8" borderId="0" xfId="9" applyNumberFormat="1" applyFont="1" applyBorder="1" applyAlignment="1" applyProtection="1">
      <alignment horizontal="left" vertical="top"/>
    </xf>
    <xf numFmtId="164" fontId="6" fillId="10" borderId="0" xfId="11" applyNumberFormat="1" applyFont="1" applyBorder="1" applyAlignment="1" applyProtection="1">
      <alignment horizontal="left" vertical="top"/>
    </xf>
    <xf numFmtId="164" fontId="5" fillId="10" borderId="0" xfId="11" applyNumberFormat="1" applyFont="1" applyBorder="1" applyAlignment="1" applyProtection="1">
      <alignment horizontal="left" vertical="top"/>
    </xf>
    <xf numFmtId="164" fontId="5" fillId="11" borderId="0" xfId="12" applyNumberFormat="1" applyFont="1" applyBorder="1" applyAlignment="1" applyProtection="1">
      <alignment horizontal="left" vertical="top"/>
    </xf>
    <xf numFmtId="0" fontId="5" fillId="11" borderId="0" xfId="12" applyFont="1" applyBorder="1" applyAlignment="1">
      <alignment horizontal="left" vertical="top"/>
    </xf>
    <xf numFmtId="3" fontId="4" fillId="8" borderId="0" xfId="9" applyNumberFormat="1" applyFont="1" applyAlignment="1">
      <alignment horizontal="right"/>
    </xf>
    <xf numFmtId="3" fontId="20" fillId="12" borderId="0" xfId="0" applyNumberFormat="1" applyFont="1" applyFill="1" applyBorder="1" applyAlignment="1">
      <alignment horizontal="left" vertical="top"/>
    </xf>
    <xf numFmtId="3" fontId="4" fillId="3" borderId="0" xfId="0" applyNumberFormat="1" applyFont="1" applyFill="1" applyBorder="1" applyAlignment="1">
      <alignment horizontal="left"/>
    </xf>
    <xf numFmtId="3" fontId="1" fillId="3" borderId="0" xfId="0" applyNumberFormat="1" applyFont="1" applyFill="1" applyBorder="1" applyAlignment="1">
      <alignment horizontal="left" vertical="top"/>
    </xf>
    <xf numFmtId="3" fontId="18" fillId="6" borderId="0" xfId="7" applyNumberFormat="1" applyFont="1" applyBorder="1" applyAlignment="1">
      <alignment horizontal="left" vertical="top"/>
    </xf>
    <xf numFmtId="3" fontId="6" fillId="7" borderId="0" xfId="8" applyNumberFormat="1" applyFont="1" applyBorder="1" applyAlignment="1">
      <alignment horizontal="right"/>
    </xf>
    <xf numFmtId="3" fontId="5" fillId="3" borderId="0" xfId="8" applyNumberFormat="1" applyFont="1" applyFill="1" applyBorder="1" applyAlignment="1">
      <alignment horizontal="right"/>
    </xf>
    <xf numFmtId="3" fontId="6" fillId="3" borderId="0" xfId="8" applyNumberFormat="1" applyFont="1" applyFill="1" applyBorder="1" applyAlignment="1">
      <alignment horizontal="right"/>
    </xf>
    <xf numFmtId="0" fontId="5" fillId="12" borderId="0" xfId="0" applyFont="1" applyFill="1" applyAlignment="1">
      <alignment horizontal="left"/>
    </xf>
    <xf numFmtId="0" fontId="5" fillId="11" borderId="0" xfId="12" applyFont="1" applyAlignment="1">
      <alignment horizontal="left"/>
    </xf>
    <xf numFmtId="0" fontId="21" fillId="3" borderId="0" xfId="0" applyFont="1" applyFill="1" applyAlignment="1">
      <alignment vertical="top"/>
    </xf>
    <xf numFmtId="0" fontId="2" fillId="3" borderId="0" xfId="0" applyFont="1" applyFill="1"/>
    <xf numFmtId="0" fontId="2" fillId="3" borderId="0" xfId="0" applyFont="1" applyFill="1" applyAlignment="1">
      <alignment vertical="top"/>
    </xf>
    <xf numFmtId="0" fontId="6" fillId="3" borderId="0" xfId="0" applyFont="1" applyFill="1" applyBorder="1" applyAlignment="1">
      <alignment horizontal="center" vertical="top"/>
    </xf>
    <xf numFmtId="0" fontId="6" fillId="3" borderId="2" xfId="0" applyFont="1" applyFill="1" applyBorder="1" applyAlignment="1">
      <alignment horizontal="center" vertical="top"/>
    </xf>
    <xf numFmtId="0" fontId="1" fillId="3" borderId="0" xfId="0" applyFont="1" applyFill="1" applyBorder="1" applyAlignment="1">
      <alignment horizontal="left" vertical="top"/>
    </xf>
    <xf numFmtId="0" fontId="4" fillId="3" borderId="0" xfId="0" applyFont="1" applyFill="1" applyBorder="1" applyAlignment="1">
      <alignment horizontal="center" vertical="top"/>
    </xf>
    <xf numFmtId="0" fontId="2" fillId="3" borderId="0" xfId="0" applyFont="1" applyFill="1" applyBorder="1" applyAlignment="1">
      <alignment vertical="top"/>
    </xf>
    <xf numFmtId="164" fontId="2" fillId="3" borderId="0" xfId="0" applyNumberFormat="1" applyFont="1" applyFill="1" applyBorder="1" applyAlignment="1" applyProtection="1">
      <alignment vertical="top"/>
    </xf>
    <xf numFmtId="164" fontId="2" fillId="3" borderId="0" xfId="0" applyNumberFormat="1" applyFont="1" applyFill="1" applyBorder="1" applyAlignment="1" applyProtection="1">
      <alignment horizontal="left" vertical="top"/>
    </xf>
    <xf numFmtId="3" fontId="5" fillId="3" borderId="0" xfId="0" applyNumberFormat="1" applyFont="1" applyFill="1" applyBorder="1" applyAlignment="1">
      <alignment vertical="top"/>
    </xf>
    <xf numFmtId="0" fontId="5" fillId="3" borderId="0" xfId="0" applyFont="1" applyFill="1" applyBorder="1" applyAlignment="1">
      <alignment vertical="top"/>
    </xf>
    <xf numFmtId="0" fontId="21" fillId="3" borderId="0" xfId="0" applyFont="1" applyFill="1" applyBorder="1" applyAlignment="1">
      <alignment vertical="top"/>
    </xf>
    <xf numFmtId="0" fontId="5" fillId="2" borderId="0" xfId="0" applyFont="1" applyFill="1" applyBorder="1" applyAlignment="1">
      <alignment horizontal="center" vertical="top"/>
    </xf>
    <xf numFmtId="0" fontId="14" fillId="3" borderId="0" xfId="0" applyFont="1" applyFill="1" applyAlignment="1">
      <alignment horizontal="left" vertical="top"/>
    </xf>
    <xf numFmtId="0" fontId="14" fillId="3" borderId="0" xfId="0" applyFont="1" applyFill="1" applyAlignment="1">
      <alignment vertical="top"/>
    </xf>
    <xf numFmtId="0" fontId="22" fillId="3" borderId="0" xfId="0" quotePrefix="1" applyFont="1" applyFill="1" applyBorder="1" applyAlignment="1">
      <alignment horizontal="center" vertical="top"/>
    </xf>
    <xf numFmtId="0" fontId="15" fillId="3" borderId="0" xfId="0" applyFont="1" applyFill="1" applyAlignment="1">
      <alignment horizontal="left" vertical="top"/>
    </xf>
    <xf numFmtId="0" fontId="15" fillId="3" borderId="0" xfId="0" applyFont="1" applyFill="1" applyAlignment="1">
      <alignment vertical="top"/>
    </xf>
    <xf numFmtId="0" fontId="15" fillId="3" borderId="0" xfId="0" applyFont="1" applyFill="1" applyAlignment="1">
      <alignment horizontal="left"/>
    </xf>
    <xf numFmtId="0" fontId="7" fillId="3" borderId="0" xfId="0" applyNumberFormat="1" applyFont="1" applyFill="1" applyBorder="1" applyAlignment="1">
      <alignment vertical="top"/>
    </xf>
    <xf numFmtId="0" fontId="7" fillId="3" borderId="0" xfId="0" applyNumberFormat="1" applyFont="1" applyFill="1" applyBorder="1" applyAlignment="1">
      <alignment vertical="top" wrapText="1"/>
    </xf>
    <xf numFmtId="164" fontId="4" fillId="3" borderId="0" xfId="0" applyNumberFormat="1" applyFont="1" applyFill="1" applyBorder="1" applyAlignment="1" applyProtection="1">
      <alignment horizontal="left" vertical="top"/>
    </xf>
    <xf numFmtId="164" fontId="4" fillId="3" borderId="0" xfId="0" applyNumberFormat="1" applyFont="1" applyFill="1" applyAlignment="1" applyProtection="1">
      <alignment horizontal="left" vertical="top"/>
    </xf>
    <xf numFmtId="0" fontId="5" fillId="3" borderId="0" xfId="0" applyFont="1" applyFill="1" applyAlignment="1" applyProtection="1">
      <alignment vertical="top"/>
      <protection hidden="1"/>
    </xf>
    <xf numFmtId="0" fontId="2" fillId="3" borderId="0" xfId="0" applyFont="1" applyFill="1" applyBorder="1" applyAlignment="1" applyProtection="1">
      <alignment horizontal="center" vertical="top"/>
      <protection hidden="1"/>
    </xf>
    <xf numFmtId="0" fontId="21" fillId="3" borderId="0" xfId="0" applyFont="1" applyFill="1" applyBorder="1" applyAlignment="1">
      <alignment horizontal="right" vertical="top" wrapText="1"/>
    </xf>
    <xf numFmtId="0" fontId="4" fillId="3" borderId="0" xfId="0" applyFont="1" applyFill="1" applyBorder="1" applyAlignment="1">
      <alignment horizontal="right" vertical="top"/>
    </xf>
    <xf numFmtId="0" fontId="6" fillId="3" borderId="0" xfId="0" applyFont="1" applyFill="1" applyAlignment="1">
      <alignment vertical="top"/>
    </xf>
    <xf numFmtId="0" fontId="5" fillId="3" borderId="0" xfId="0" applyFont="1" applyFill="1" applyBorder="1"/>
    <xf numFmtId="0" fontId="9" fillId="3" borderId="0" xfId="0" quotePrefix="1" applyFont="1" applyFill="1" applyBorder="1" applyAlignment="1">
      <alignment horizontal="center"/>
    </xf>
    <xf numFmtId="164" fontId="2" fillId="3" borderId="0" xfId="0" applyNumberFormat="1" applyFont="1" applyFill="1" applyBorder="1" applyAlignment="1" applyProtection="1">
      <alignment horizontal="left" vertical="center"/>
    </xf>
    <xf numFmtId="164" fontId="4" fillId="3" borderId="0" xfId="0" applyNumberFormat="1" applyFont="1" applyFill="1" applyBorder="1" applyAlignment="1" applyProtection="1">
      <alignment horizontal="left"/>
    </xf>
    <xf numFmtId="0" fontId="6" fillId="3" borderId="0" xfId="0" applyFont="1" applyFill="1" applyBorder="1" applyAlignment="1">
      <alignment horizontal="right" vertical="top" wrapText="1"/>
    </xf>
    <xf numFmtId="0" fontId="5" fillId="3" borderId="0" xfId="0" applyFont="1" applyFill="1" applyBorder="1" applyAlignment="1">
      <alignment horizontal="right" vertical="top"/>
    </xf>
    <xf numFmtId="1" fontId="7" fillId="3" borderId="0" xfId="0" applyNumberFormat="1" applyFont="1" applyFill="1" applyBorder="1" applyAlignment="1">
      <alignment horizontal="left" vertical="top"/>
    </xf>
    <xf numFmtId="0" fontId="6" fillId="3" borderId="0" xfId="0" applyFont="1" applyFill="1" applyBorder="1" applyAlignment="1">
      <alignment horizontal="left" vertical="top" wrapText="1"/>
    </xf>
    <xf numFmtId="0" fontId="3" fillId="3" borderId="0" xfId="0" applyFont="1" applyFill="1" applyBorder="1" applyAlignment="1">
      <alignment horizontal="left"/>
    </xf>
    <xf numFmtId="0" fontId="3" fillId="3" borderId="0" xfId="0" applyFont="1" applyFill="1" applyBorder="1" applyAlignment="1">
      <alignment horizontal="left" vertical="top"/>
    </xf>
    <xf numFmtId="0" fontId="2" fillId="3" borderId="0" xfId="0" applyFont="1" applyFill="1" applyBorder="1" applyAlignment="1" applyProtection="1">
      <alignment horizontal="center" vertical="top"/>
    </xf>
    <xf numFmtId="0" fontId="7" fillId="3" borderId="0" xfId="0" applyNumberFormat="1" applyFont="1" applyFill="1" applyBorder="1" applyAlignment="1">
      <alignment horizontal="left" vertical="top" wrapText="1"/>
    </xf>
    <xf numFmtId="164" fontId="2" fillId="3" borderId="0" xfId="0" applyNumberFormat="1" applyFont="1" applyFill="1" applyBorder="1" applyAlignment="1" applyProtection="1">
      <alignment vertical="top" wrapText="1"/>
    </xf>
    <xf numFmtId="0" fontId="12" fillId="3" borderId="0" xfId="4" applyFont="1" applyFill="1" applyBorder="1" applyAlignment="1" applyProtection="1">
      <protection hidden="1"/>
    </xf>
    <xf numFmtId="0" fontId="5" fillId="0" borderId="0" xfId="0" applyFont="1" applyFill="1" applyBorder="1"/>
    <xf numFmtId="0" fontId="5" fillId="0" borderId="0" xfId="0" applyFont="1" applyFill="1" applyBorder="1" applyAlignment="1">
      <alignment vertical="top"/>
    </xf>
    <xf numFmtId="0" fontId="4" fillId="3" borderId="0" xfId="0" applyFont="1" applyFill="1" applyBorder="1" applyAlignment="1" applyProtection="1">
      <alignment horizontal="center"/>
      <protection hidden="1"/>
    </xf>
    <xf numFmtId="0" fontId="2" fillId="3" borderId="0" xfId="0" applyFont="1" applyFill="1" applyBorder="1" applyProtection="1">
      <protection hidden="1"/>
    </xf>
    <xf numFmtId="0" fontId="2" fillId="3" borderId="0" xfId="0" applyFont="1" applyFill="1" applyBorder="1" applyAlignment="1" applyProtection="1">
      <protection hidden="1"/>
    </xf>
    <xf numFmtId="0" fontId="23" fillId="9" borderId="0" xfId="10" applyFont="1" applyAlignment="1">
      <alignment horizontal="left" vertical="top" wrapText="1"/>
    </xf>
    <xf numFmtId="0" fontId="5" fillId="11" borderId="0" xfId="12" applyFont="1" applyAlignment="1">
      <alignment horizontal="left" vertical="top"/>
    </xf>
    <xf numFmtId="0" fontId="5" fillId="11" borderId="1" xfId="12" applyFont="1" applyBorder="1" applyAlignment="1">
      <alignment horizontal="left" wrapText="1"/>
    </xf>
    <xf numFmtId="0" fontId="5" fillId="3" borderId="0" xfId="0" applyFont="1" applyFill="1" applyBorder="1" applyAlignment="1">
      <alignment horizontal="left"/>
    </xf>
    <xf numFmtId="0" fontId="5" fillId="3" borderId="0" xfId="0" applyFont="1" applyFill="1" applyBorder="1" applyAlignment="1">
      <alignment horizontal="right"/>
    </xf>
    <xf numFmtId="3" fontId="5" fillId="3" borderId="0" xfId="0" applyNumberFormat="1" applyFont="1" applyFill="1" applyAlignment="1">
      <alignment horizontal="left"/>
    </xf>
    <xf numFmtId="0" fontId="24" fillId="3" borderId="0" xfId="0" applyFont="1" applyFill="1" applyAlignment="1">
      <alignment horizontal="left"/>
    </xf>
    <xf numFmtId="0" fontId="24" fillId="3" borderId="0" xfId="0" applyFont="1" applyFill="1" applyAlignment="1">
      <alignment horizontal="left" vertical="top"/>
    </xf>
    <xf numFmtId="3" fontId="2" fillId="5" borderId="0" xfId="6" applyNumberFormat="1" applyFont="1" applyAlignment="1">
      <alignment horizontal="right"/>
    </xf>
    <xf numFmtId="3" fontId="2" fillId="7" borderId="0" xfId="8" applyNumberFormat="1" applyFont="1" applyAlignment="1">
      <alignment horizontal="right"/>
    </xf>
    <xf numFmtId="3" fontId="2" fillId="8" borderId="0" xfId="9" applyNumberFormat="1" applyFont="1" applyAlignment="1">
      <alignment horizontal="right"/>
    </xf>
    <xf numFmtId="3" fontId="2" fillId="10" borderId="0" xfId="11" applyNumberFormat="1" applyFont="1" applyAlignment="1">
      <alignment horizontal="right"/>
    </xf>
    <xf numFmtId="3" fontId="2" fillId="10" borderId="0" xfId="11" applyNumberFormat="1" applyFont="1" applyBorder="1" applyAlignment="1" applyProtection="1">
      <alignment horizontal="right"/>
    </xf>
    <xf numFmtId="3" fontId="2" fillId="11" borderId="0" xfId="12" applyNumberFormat="1" applyFont="1" applyBorder="1" applyAlignment="1" applyProtection="1">
      <alignment horizontal="right"/>
    </xf>
    <xf numFmtId="3" fontId="2" fillId="5" borderId="0" xfId="6" applyNumberFormat="1" applyFont="1" applyBorder="1" applyAlignment="1" applyProtection="1">
      <alignment horizontal="right"/>
    </xf>
    <xf numFmtId="3" fontId="2" fillId="7" borderId="0" xfId="8" applyNumberFormat="1" applyFont="1" applyBorder="1" applyAlignment="1" applyProtection="1">
      <alignment horizontal="right"/>
    </xf>
    <xf numFmtId="3" fontId="2" fillId="8" borderId="0" xfId="9" applyNumberFormat="1" applyFont="1" applyBorder="1" applyAlignment="1" applyProtection="1">
      <alignment horizontal="right"/>
    </xf>
    <xf numFmtId="0" fontId="2" fillId="11" borderId="0" xfId="12" applyFont="1" applyBorder="1" applyAlignment="1">
      <alignment horizontal="left" vertical="top"/>
    </xf>
    <xf numFmtId="0" fontId="2" fillId="11" borderId="0" xfId="12" applyFont="1" applyAlignment="1">
      <alignment horizontal="left" vertical="top"/>
    </xf>
    <xf numFmtId="0" fontId="2" fillId="11" borderId="0" xfId="12" applyFont="1" applyAlignment="1">
      <alignment horizontal="left"/>
    </xf>
    <xf numFmtId="3" fontId="2" fillId="5" borderId="0" xfId="6" applyNumberFormat="1" applyFont="1" applyBorder="1" applyAlignment="1">
      <alignment horizontal="right"/>
    </xf>
    <xf numFmtId="3" fontId="2" fillId="7" borderId="0" xfId="8" applyNumberFormat="1" applyFont="1" applyBorder="1" applyAlignment="1">
      <alignment horizontal="right"/>
    </xf>
    <xf numFmtId="3" fontId="2" fillId="8" borderId="0" xfId="9" applyNumberFormat="1" applyFont="1" applyBorder="1" applyAlignment="1">
      <alignment horizontal="right"/>
    </xf>
    <xf numFmtId="3" fontId="2" fillId="10" borderId="0" xfId="11" applyNumberFormat="1" applyFont="1" applyBorder="1" applyAlignment="1">
      <alignment horizontal="right"/>
    </xf>
    <xf numFmtId="3" fontId="2" fillId="3" borderId="0" xfId="6" applyNumberFormat="1" applyFont="1" applyFill="1" applyAlignment="1">
      <alignment horizontal="right"/>
    </xf>
    <xf numFmtId="3" fontId="2" fillId="3" borderId="0" xfId="8" applyNumberFormat="1" applyFont="1" applyFill="1" applyAlignment="1">
      <alignment horizontal="right"/>
    </xf>
    <xf numFmtId="3" fontId="2" fillId="3" borderId="0" xfId="9" applyNumberFormat="1" applyFont="1" applyFill="1" applyAlignment="1">
      <alignment horizontal="right"/>
    </xf>
    <xf numFmtId="3" fontId="2" fillId="3" borderId="0" xfId="11" applyNumberFormat="1" applyFont="1" applyFill="1" applyAlignment="1">
      <alignment horizontal="right"/>
    </xf>
    <xf numFmtId="3" fontId="2" fillId="3" borderId="0" xfId="12" applyNumberFormat="1" applyFont="1" applyFill="1" applyAlignment="1">
      <alignment horizontal="right"/>
    </xf>
    <xf numFmtId="0" fontId="2" fillId="3" borderId="0" xfId="12" applyFont="1" applyFill="1" applyAlignment="1">
      <alignment horizontal="left"/>
    </xf>
    <xf numFmtId="0" fontId="4" fillId="3" borderId="0" xfId="0" applyFont="1" applyFill="1" applyAlignment="1">
      <alignment horizontal="left"/>
    </xf>
    <xf numFmtId="3" fontId="4" fillId="5" borderId="0" xfId="6" applyNumberFormat="1" applyFont="1" applyAlignment="1">
      <alignment horizontal="right"/>
    </xf>
    <xf numFmtId="3" fontId="4" fillId="7" borderId="0" xfId="8" applyNumberFormat="1" applyFont="1" applyAlignment="1">
      <alignment horizontal="right"/>
    </xf>
    <xf numFmtId="3" fontId="4" fillId="10" borderId="0" xfId="11" applyNumberFormat="1" applyFont="1" applyAlignment="1">
      <alignment horizontal="right"/>
    </xf>
    <xf numFmtId="3" fontId="4" fillId="11" borderId="0" xfId="12" applyNumberFormat="1" applyFont="1" applyAlignment="1">
      <alignment horizontal="right"/>
    </xf>
    <xf numFmtId="3" fontId="4" fillId="3" borderId="0" xfId="6" applyNumberFormat="1" applyFont="1" applyFill="1" applyAlignment="1">
      <alignment horizontal="right"/>
    </xf>
    <xf numFmtId="3" fontId="4" fillId="3" borderId="0" xfId="8" applyNumberFormat="1" applyFont="1" applyFill="1" applyAlignment="1">
      <alignment horizontal="right"/>
    </xf>
    <xf numFmtId="3" fontId="4" fillId="3" borderId="0" xfId="11" applyNumberFormat="1" applyFont="1" applyFill="1" applyAlignment="1">
      <alignment horizontal="right"/>
    </xf>
    <xf numFmtId="0" fontId="2" fillId="3" borderId="3" xfId="0" applyFont="1" applyFill="1" applyBorder="1" applyAlignment="1">
      <alignment horizontal="left"/>
    </xf>
    <xf numFmtId="0" fontId="2" fillId="3" borderId="3" xfId="0" applyFont="1" applyFill="1" applyBorder="1" applyAlignment="1">
      <alignment horizontal="right"/>
    </xf>
    <xf numFmtId="0" fontId="12" fillId="3" borderId="0" xfId="4" applyFont="1" applyFill="1" applyBorder="1" applyAlignment="1" applyProtection="1">
      <protection hidden="1"/>
    </xf>
    <xf numFmtId="0" fontId="2" fillId="3" borderId="0" xfId="0" applyFont="1" applyFill="1" applyBorder="1" applyAlignment="1" applyProtection="1">
      <protection hidden="1"/>
    </xf>
    <xf numFmtId="0" fontId="4" fillId="3" borderId="0" xfId="0" applyFont="1" applyFill="1" applyBorder="1" applyAlignment="1" applyProtection="1">
      <alignment horizontal="center"/>
      <protection hidden="1"/>
    </xf>
    <xf numFmtId="0" fontId="2" fillId="3" borderId="0" xfId="0" applyFont="1" applyFill="1" applyBorder="1" applyAlignment="1" applyProtection="1">
      <alignment horizontal="left" vertical="top" wrapText="1"/>
      <protection hidden="1"/>
    </xf>
    <xf numFmtId="0" fontId="2" fillId="3" borderId="0" xfId="0" applyFont="1" applyFill="1" applyBorder="1" applyAlignment="1" applyProtection="1">
      <alignment vertical="top" wrapText="1"/>
      <protection hidden="1"/>
    </xf>
    <xf numFmtId="0" fontId="18" fillId="12" borderId="0" xfId="0" applyFont="1" applyFill="1" applyBorder="1" applyAlignment="1">
      <alignment horizontal="left" vertical="top" wrapText="1"/>
    </xf>
    <xf numFmtId="164" fontId="6" fillId="7" borderId="0" xfId="8" applyNumberFormat="1" applyFont="1" applyBorder="1" applyAlignment="1" applyProtection="1">
      <alignment horizontal="left" vertical="top" wrapText="1"/>
    </xf>
  </cellXfs>
  <cellStyles count="14">
    <cellStyle name="]_x000d__x000a_Zoomed=1_x000d__x000a_Row=0_x000d__x000a_Column=0_x000d__x000a_Height=0_x000d__x000a_Width=0_x000d__x000a_FontName=FoxFont_x000d__x000a_FontStyle=0_x000d__x000a_FontSize=9_x000d__x000a_PrtFontName=FoxPrin" xfId="1"/>
    <cellStyle name="20% - Accent1" xfId="6" builtinId="30"/>
    <cellStyle name="20% - Accent2" xfId="8" builtinId="34"/>
    <cellStyle name="20% - Accent3" xfId="11" builtinId="38"/>
    <cellStyle name="40% - Accent2" xfId="9" builtinId="35"/>
    <cellStyle name="40% - Accent3" xfId="12" builtinId="39"/>
    <cellStyle name="Accent1" xfId="5" builtinId="29"/>
    <cellStyle name="Accent2" xfId="7" builtinId="33"/>
    <cellStyle name="Accent3" xfId="10" builtinId="37"/>
    <cellStyle name="Comma 2" xfId="13"/>
    <cellStyle name="Hyperlink" xfId="4" builtinId="8"/>
    <cellStyle name="Normal" xfId="0" builtinId="0"/>
    <cellStyle name="Normal 2" xfId="3"/>
    <cellStyle name="Normal_Sheet1" xfId="2"/>
  </cellStyles>
  <dxfs count="1">
    <dxf>
      <fill>
        <patternFill>
          <bgColor rgb="FFFF0000"/>
        </patternFill>
      </fill>
    </dxf>
  </dxfs>
  <tableStyles count="0" defaultTableStyle="TableStyleMedium2" defaultPivotStyle="PivotStyleLight16"/>
  <colors>
    <mruColors>
      <color rgb="FFFFFFCC"/>
      <color rgb="FFE7E200"/>
      <color rgb="FFFFFF21"/>
      <color rgb="FFEECFCE"/>
      <color rgb="FF66FFFF"/>
      <color rgb="FFDFDA00"/>
      <color rgb="FFFFFF8F"/>
      <color rgb="FF99FFCC"/>
      <color rgb="FF9BFFC8"/>
      <color rgb="FF0000B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365924</xdr:colOff>
      <xdr:row>0</xdr:row>
      <xdr:rowOff>1097375</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190500"/>
          <a:ext cx="1889924" cy="1097375"/>
        </a:xfrm>
        <a:prstGeom prst="rect">
          <a:avLst/>
        </a:prstGeom>
      </xdr:spPr>
    </xdr:pic>
    <xdr:clientData/>
  </xdr:twoCellAnchor>
  <xdr:twoCellAnchor editAs="oneCell">
    <xdr:from>
      <xdr:col>10</xdr:col>
      <xdr:colOff>85219</xdr:colOff>
      <xdr:row>0</xdr:row>
      <xdr:rowOff>0</xdr:rowOff>
    </xdr:from>
    <xdr:to>
      <xdr:col>12</xdr:col>
      <xdr:colOff>0</xdr:colOff>
      <xdr:row>0</xdr:row>
      <xdr:rowOff>1438781</xdr:rowOff>
    </xdr:to>
    <xdr:pic>
      <xdr:nvPicPr>
        <xdr:cNvPr id="5" name="Picture 4"/>
        <xdr:cNvPicPr>
          <a:picLocks noChangeAspect="1"/>
        </xdr:cNvPicPr>
      </xdr:nvPicPr>
      <xdr:blipFill>
        <a:blip xmlns:r="http://schemas.openxmlformats.org/officeDocument/2006/relationships" r:embed="rId2"/>
        <a:stretch>
          <a:fillRect/>
        </a:stretch>
      </xdr:blipFill>
      <xdr:spPr>
        <a:xfrm>
          <a:off x="7829044" y="190500"/>
          <a:ext cx="1438781" cy="14387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pital.receipts@communities.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8"/>
  <sheetViews>
    <sheetView tabSelected="1" workbookViewId="0">
      <selection sqref="A1:L1"/>
    </sheetView>
  </sheetViews>
  <sheetFormatPr defaultRowHeight="12.75" x14ac:dyDescent="0.2"/>
  <cols>
    <col min="1" max="16384" width="8.88671875" style="116"/>
  </cols>
  <sheetData>
    <row r="1" spans="1:12" ht="150" customHeight="1" x14ac:dyDescent="0.2">
      <c r="A1" s="163" t="s">
        <v>1426</v>
      </c>
      <c r="B1" s="163"/>
      <c r="C1" s="163"/>
      <c r="D1" s="163"/>
      <c r="E1" s="163"/>
      <c r="F1" s="163"/>
      <c r="G1" s="163"/>
      <c r="H1" s="163"/>
      <c r="I1" s="163"/>
      <c r="J1" s="163"/>
      <c r="K1" s="163"/>
      <c r="L1" s="163"/>
    </row>
    <row r="2" spans="1:12" ht="15" customHeight="1" x14ac:dyDescent="0.2">
      <c r="A2" s="118"/>
      <c r="B2" s="118"/>
      <c r="C2" s="118"/>
      <c r="D2" s="118"/>
      <c r="E2" s="118"/>
      <c r="F2" s="118"/>
      <c r="G2" s="118"/>
      <c r="H2" s="118"/>
      <c r="I2" s="118"/>
      <c r="J2" s="118"/>
      <c r="K2" s="118"/>
      <c r="L2" s="118"/>
    </row>
    <row r="3" spans="1:12" s="117" customFormat="1" ht="60" customHeight="1" x14ac:dyDescent="0.2">
      <c r="A3" s="164" t="s">
        <v>1424</v>
      </c>
      <c r="B3" s="164"/>
      <c r="C3" s="164"/>
      <c r="D3" s="164"/>
      <c r="E3" s="164"/>
      <c r="F3" s="164"/>
      <c r="G3" s="164"/>
      <c r="H3" s="164"/>
      <c r="I3" s="164"/>
      <c r="J3" s="164"/>
      <c r="K3" s="164"/>
      <c r="L3" s="164"/>
    </row>
    <row r="4" spans="1:12" ht="195" customHeight="1" x14ac:dyDescent="0.2">
      <c r="A4" s="164" t="s">
        <v>1425</v>
      </c>
      <c r="B4" s="164"/>
      <c r="C4" s="164"/>
      <c r="D4" s="164"/>
      <c r="E4" s="164"/>
      <c r="F4" s="164"/>
      <c r="G4" s="164"/>
      <c r="H4" s="164"/>
      <c r="I4" s="164"/>
      <c r="J4" s="164"/>
      <c r="K4" s="164"/>
      <c r="L4" s="164"/>
    </row>
    <row r="5" spans="1:12" ht="30" customHeight="1" x14ac:dyDescent="0.2">
      <c r="A5" s="165" t="s">
        <v>925</v>
      </c>
      <c r="B5" s="165"/>
      <c r="C5" s="165"/>
      <c r="D5" s="165"/>
      <c r="E5" s="165"/>
      <c r="F5" s="165"/>
      <c r="G5" s="165"/>
      <c r="H5" s="165"/>
      <c r="I5" s="165"/>
      <c r="J5" s="165"/>
      <c r="K5" s="165"/>
      <c r="L5" s="165"/>
    </row>
    <row r="6" spans="1:12" ht="15" customHeight="1" x14ac:dyDescent="0.2">
      <c r="A6" s="119"/>
      <c r="B6" s="119"/>
      <c r="C6" s="119"/>
      <c r="D6" s="119"/>
      <c r="E6" s="119"/>
      <c r="F6" s="119"/>
      <c r="G6" s="119"/>
      <c r="H6" s="119"/>
      <c r="I6" s="119"/>
      <c r="J6" s="119"/>
      <c r="K6" s="119"/>
      <c r="L6" s="119"/>
    </row>
    <row r="7" spans="1:12" ht="15" customHeight="1" x14ac:dyDescent="0.2">
      <c r="A7" s="161" t="s">
        <v>926</v>
      </c>
      <c r="B7" s="162"/>
      <c r="C7" s="162"/>
      <c r="D7" s="162"/>
      <c r="E7" s="119"/>
      <c r="F7" s="119"/>
      <c r="G7" s="119"/>
      <c r="H7" s="119"/>
      <c r="I7" s="119"/>
      <c r="J7" s="119"/>
      <c r="K7" s="119"/>
      <c r="L7" s="119"/>
    </row>
    <row r="8" spans="1:12" ht="15" customHeight="1" x14ac:dyDescent="0.2">
      <c r="A8" s="115"/>
      <c r="B8" s="120"/>
      <c r="C8" s="120"/>
      <c r="D8" s="120"/>
      <c r="E8" s="119"/>
      <c r="F8" s="119"/>
      <c r="G8" s="119"/>
      <c r="H8" s="119"/>
      <c r="I8" s="119"/>
      <c r="J8" s="119"/>
      <c r="K8" s="119"/>
      <c r="L8" s="119"/>
    </row>
  </sheetData>
  <mergeCells count="5">
    <mergeCell ref="A7:D7"/>
    <mergeCell ref="A1:L1"/>
    <mergeCell ref="A3:L3"/>
    <mergeCell ref="A4:L4"/>
    <mergeCell ref="A5:L5"/>
  </mergeCells>
  <hyperlinks>
    <hyperlink ref="A7" r:id="rId1"/>
  </hyperlinks>
  <pageMargins left="0.7" right="0.7" top="0.75" bottom="0.75" header="0.3" footer="0.3"/>
  <pageSetup paperSize="9"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58"/>
  <sheetViews>
    <sheetView workbookViewId="0">
      <selection sqref="A1:D1"/>
    </sheetView>
  </sheetViews>
  <sheetFormatPr defaultColWidth="8.77734375" defaultRowHeight="12.75" x14ac:dyDescent="0.2"/>
  <cols>
    <col min="1" max="1" width="3.21875" style="3" customWidth="1"/>
    <col min="2" max="2" width="68.6640625" style="3" customWidth="1"/>
    <col min="3" max="3" width="12.109375" style="3" customWidth="1"/>
    <col min="4" max="4" width="13.21875" style="3" customWidth="1"/>
    <col min="5" max="5" width="59.44140625" style="8" bestFit="1" customWidth="1"/>
    <col min="6" max="7" width="2.33203125" style="8" bestFit="1" customWidth="1"/>
    <col min="8" max="16384" width="8.77734375" style="3"/>
  </cols>
  <sheetData>
    <row r="1" spans="1:7" ht="38.450000000000003" customHeight="1" x14ac:dyDescent="0.2">
      <c r="A1" s="166" t="str">
        <f>CONCATENATE("Capital Outturn Return 4 &amp; 5 (COR4&amp;5) 2016-17: Housing Revenue Account capital expenditure, financing and Major Repairs Reserve for ",$B$3,", 2016-17")</f>
        <v>Capital Outturn Return 4 &amp; 5 (COR4&amp;5) 2016-17: Housing Revenue Account capital expenditure, financing and Major Repairs Reserve for England, 2016-17</v>
      </c>
      <c r="B1" s="166"/>
      <c r="C1" s="166"/>
      <c r="D1" s="166"/>
    </row>
    <row r="2" spans="1:7" ht="15" customHeight="1" thickBot="1" x14ac:dyDescent="0.25"/>
    <row r="3" spans="1:7" ht="15" customHeight="1" thickBot="1" x14ac:dyDescent="0.25">
      <c r="B3" s="77" t="s">
        <v>1404</v>
      </c>
      <c r="C3" s="76"/>
    </row>
    <row r="4" spans="1:7" ht="15" customHeight="1" x14ac:dyDescent="0.2"/>
    <row r="5" spans="1:7" s="80" customFormat="1" ht="15" customHeight="1" x14ac:dyDescent="0.2">
      <c r="A5" s="78" t="s">
        <v>28</v>
      </c>
      <c r="B5" s="79"/>
      <c r="C5" s="79"/>
      <c r="D5" s="79"/>
      <c r="E5" s="14"/>
      <c r="F5" s="14"/>
      <c r="G5" s="14"/>
    </row>
    <row r="6" spans="1:7" ht="15" customHeight="1" x14ac:dyDescent="0.2"/>
    <row r="7" spans="1:7" ht="15" customHeight="1" x14ac:dyDescent="0.2">
      <c r="A7" s="96" t="s">
        <v>1</v>
      </c>
    </row>
    <row r="8" spans="1:7" ht="15" customHeight="1" x14ac:dyDescent="0.2"/>
    <row r="9" spans="1:7" ht="15" customHeight="1" x14ac:dyDescent="0.2">
      <c r="A9" s="81">
        <v>17</v>
      </c>
      <c r="B9" s="82" t="s">
        <v>2</v>
      </c>
      <c r="C9" s="83">
        <f>VLOOKUP($B$3,HRA_Data_LA_Name,MATCH($E9,HRA_Subheaders_LA_Name,0),0)</f>
        <v>3438365</v>
      </c>
      <c r="E9" s="8" t="s">
        <v>2</v>
      </c>
      <c r="F9" s="6"/>
    </row>
    <row r="10" spans="1:7" ht="15" customHeight="1" x14ac:dyDescent="0.2"/>
    <row r="11" spans="1:7" ht="15" customHeight="1" x14ac:dyDescent="0.2">
      <c r="A11" s="101" t="s">
        <v>952</v>
      </c>
      <c r="E11" s="87"/>
      <c r="F11" s="88"/>
    </row>
    <row r="12" spans="1:7" ht="15" customHeight="1" x14ac:dyDescent="0.2">
      <c r="A12" s="84"/>
      <c r="B12" s="84"/>
      <c r="D12" s="100" t="s">
        <v>5</v>
      </c>
      <c r="E12" s="87"/>
      <c r="F12" s="88"/>
    </row>
    <row r="13" spans="1:7" s="73" customFormat="1" ht="30" customHeight="1" x14ac:dyDescent="0.2">
      <c r="A13" s="85"/>
      <c r="B13" s="85"/>
      <c r="C13" s="89"/>
      <c r="D13" s="99" t="s">
        <v>3</v>
      </c>
      <c r="E13" s="90"/>
      <c r="F13" s="91"/>
      <c r="G13" s="92"/>
    </row>
    <row r="14" spans="1:7" ht="15" customHeight="1" x14ac:dyDescent="0.2">
      <c r="A14" s="81">
        <v>19</v>
      </c>
      <c r="B14" s="93" t="s">
        <v>6</v>
      </c>
      <c r="C14" s="83">
        <f t="shared" ref="C14:C24" si="0">VLOOKUP($B$3,HRA_Data_LA_Name,MATCH($E14,HRA_Subheaders_LA_Name,0),0)</f>
        <v>51631</v>
      </c>
      <c r="D14" s="86"/>
      <c r="E14" s="8" t="s">
        <v>6</v>
      </c>
      <c r="F14" s="6"/>
    </row>
    <row r="15" spans="1:7" ht="15" customHeight="1" x14ac:dyDescent="0.2">
      <c r="A15" s="81">
        <v>20</v>
      </c>
      <c r="B15" s="93" t="s">
        <v>7</v>
      </c>
      <c r="C15" s="83">
        <f t="shared" si="0"/>
        <v>129</v>
      </c>
      <c r="D15" s="86"/>
      <c r="E15" s="8" t="s">
        <v>7</v>
      </c>
      <c r="F15" s="7"/>
    </row>
    <row r="16" spans="1:7" ht="15" customHeight="1" x14ac:dyDescent="0.2">
      <c r="A16" s="81">
        <v>21</v>
      </c>
      <c r="B16" s="93" t="s">
        <v>8</v>
      </c>
      <c r="C16" s="83">
        <f t="shared" si="0"/>
        <v>101211</v>
      </c>
      <c r="D16" s="86"/>
      <c r="E16" s="87" t="s">
        <v>8</v>
      </c>
      <c r="F16" s="6"/>
    </row>
    <row r="17" spans="1:7" ht="15" customHeight="1" x14ac:dyDescent="0.2">
      <c r="A17" s="81">
        <v>22</v>
      </c>
      <c r="B17" s="93" t="s">
        <v>9</v>
      </c>
      <c r="C17" s="83">
        <f t="shared" si="0"/>
        <v>19583</v>
      </c>
      <c r="D17" s="86"/>
      <c r="E17" s="87" t="s">
        <v>9</v>
      </c>
      <c r="F17" s="6"/>
    </row>
    <row r="18" spans="1:7" ht="15" customHeight="1" x14ac:dyDescent="0.2">
      <c r="A18" s="81">
        <v>23</v>
      </c>
      <c r="B18" s="93" t="s">
        <v>10</v>
      </c>
      <c r="C18" s="83">
        <f t="shared" si="0"/>
        <v>0</v>
      </c>
      <c r="D18" s="86"/>
      <c r="E18" s="87" t="s">
        <v>10</v>
      </c>
      <c r="F18" s="7"/>
    </row>
    <row r="19" spans="1:7" ht="15" customHeight="1" x14ac:dyDescent="0.2">
      <c r="A19" s="81">
        <v>24</v>
      </c>
      <c r="B19" s="93" t="s">
        <v>11</v>
      </c>
      <c r="C19" s="83">
        <f t="shared" si="0"/>
        <v>3179</v>
      </c>
      <c r="D19" s="86"/>
      <c r="E19" s="87" t="s">
        <v>11</v>
      </c>
      <c r="F19" s="6"/>
    </row>
    <row r="20" spans="1:7" ht="15" customHeight="1" x14ac:dyDescent="0.2">
      <c r="A20" s="81">
        <v>25</v>
      </c>
      <c r="B20" s="93" t="s">
        <v>12</v>
      </c>
      <c r="C20" s="83">
        <f t="shared" si="0"/>
        <v>566753</v>
      </c>
      <c r="D20" s="86"/>
      <c r="E20" s="87" t="s">
        <v>12</v>
      </c>
      <c r="F20" s="6"/>
    </row>
    <row r="21" spans="1:7" ht="15" customHeight="1" x14ac:dyDescent="0.2">
      <c r="A21" s="81">
        <v>26</v>
      </c>
      <c r="B21" s="93" t="s">
        <v>13</v>
      </c>
      <c r="C21" s="83">
        <f t="shared" si="0"/>
        <v>726468</v>
      </c>
      <c r="D21" s="86"/>
      <c r="E21" s="87" t="s">
        <v>13</v>
      </c>
      <c r="F21" s="7"/>
    </row>
    <row r="22" spans="1:7" ht="15" customHeight="1" x14ac:dyDescent="0.2">
      <c r="A22" s="81">
        <v>27</v>
      </c>
      <c r="B22" s="93" t="s">
        <v>14</v>
      </c>
      <c r="C22" s="83">
        <f t="shared" si="0"/>
        <v>1642455</v>
      </c>
      <c r="D22" s="86"/>
      <c r="E22" s="87" t="s">
        <v>14</v>
      </c>
      <c r="F22" s="6"/>
    </row>
    <row r="23" spans="1:7" ht="15" customHeight="1" x14ac:dyDescent="0.2">
      <c r="A23" s="81" t="s">
        <v>935</v>
      </c>
      <c r="B23" s="94" t="s">
        <v>4</v>
      </c>
      <c r="C23" s="83">
        <f t="shared" si="0"/>
        <v>332455</v>
      </c>
      <c r="D23" s="83">
        <f>VLOOKUP($B$3,HRA_Data_LA_Name,MATCH($E23,HRA_Subheaders_LA_Name,0)+2,0)</f>
        <v>-20139</v>
      </c>
      <c r="E23" s="87" t="s">
        <v>4</v>
      </c>
      <c r="F23" s="6"/>
      <c r="G23" s="6"/>
    </row>
    <row r="24" spans="1:7" ht="15" customHeight="1" x14ac:dyDescent="0.2">
      <c r="A24" s="81">
        <v>30</v>
      </c>
      <c r="B24" s="95" t="s">
        <v>1423</v>
      </c>
      <c r="C24" s="83">
        <f t="shared" si="0"/>
        <v>3444924</v>
      </c>
      <c r="D24" s="83">
        <f>VLOOKUP($B$3,HRA_Data_LA_Name,MATCH($E24,HRA_Subheaders_LA_Name,0)+2,0)</f>
        <v>-20139</v>
      </c>
      <c r="E24" s="87" t="s">
        <v>940</v>
      </c>
      <c r="F24" s="6"/>
      <c r="G24" s="6"/>
    </row>
    <row r="25" spans="1:7" ht="15" customHeight="1" x14ac:dyDescent="0.2">
      <c r="E25" s="87"/>
    </row>
    <row r="26" spans="1:7" ht="15" customHeight="1" x14ac:dyDescent="0.2">
      <c r="A26" s="4" t="s">
        <v>920</v>
      </c>
      <c r="B26" s="5"/>
      <c r="C26" s="5"/>
      <c r="D26" s="5"/>
      <c r="E26" s="87"/>
    </row>
    <row r="27" spans="1:7" ht="15" customHeight="1" x14ac:dyDescent="0.2">
      <c r="A27" s="74"/>
      <c r="B27" s="5"/>
      <c r="C27" s="5"/>
      <c r="D27" s="5"/>
      <c r="E27" s="87"/>
    </row>
    <row r="28" spans="1:7" ht="15" customHeight="1" x14ac:dyDescent="0.2">
      <c r="A28" s="105" t="s">
        <v>919</v>
      </c>
      <c r="B28" s="102"/>
      <c r="C28" s="103"/>
      <c r="E28" s="87"/>
    </row>
    <row r="29" spans="1:7" ht="15" customHeight="1" x14ac:dyDescent="0.2">
      <c r="A29" s="104" t="s">
        <v>913</v>
      </c>
      <c r="B29" s="104" t="s">
        <v>916</v>
      </c>
      <c r="C29" s="83">
        <f>VLOOKUP($B$3,HRA_Data_LA_Name,MATCH($E29,HRA_Subheaders_LA_Name,0),0)</f>
        <v>92999</v>
      </c>
      <c r="E29" s="87" t="s">
        <v>916</v>
      </c>
      <c r="F29" s="6"/>
    </row>
    <row r="30" spans="1:7" ht="15" customHeight="1" x14ac:dyDescent="0.2">
      <c r="A30" s="104" t="s">
        <v>914</v>
      </c>
      <c r="B30" s="104" t="s">
        <v>917</v>
      </c>
      <c r="C30" s="83">
        <f>VLOOKUP($B$3,HRA_Data_LA_Name,MATCH($E30,HRA_Subheaders_LA_Name,0),0)</f>
        <v>196217</v>
      </c>
      <c r="E30" s="87" t="s">
        <v>917</v>
      </c>
      <c r="F30" s="7"/>
    </row>
    <row r="31" spans="1:7" ht="15" customHeight="1" x14ac:dyDescent="0.2">
      <c r="A31" s="104" t="s">
        <v>915</v>
      </c>
      <c r="B31" s="104" t="s">
        <v>918</v>
      </c>
      <c r="C31" s="83">
        <f>VLOOKUP($B$3,HRA_Data_LA_Name,MATCH($E31,HRA_Subheaders_LA_Name,0),0)</f>
        <v>23934</v>
      </c>
      <c r="E31" s="87" t="s">
        <v>918</v>
      </c>
      <c r="F31" s="6"/>
    </row>
    <row r="32" spans="1:7" ht="15" customHeight="1" x14ac:dyDescent="0.2">
      <c r="E32" s="87"/>
    </row>
    <row r="33" spans="1:7" ht="15" customHeight="1" x14ac:dyDescent="0.2">
      <c r="A33" s="101" t="s">
        <v>953</v>
      </c>
      <c r="E33" s="87"/>
      <c r="F33" s="88"/>
    </row>
    <row r="34" spans="1:7" ht="15" customHeight="1" x14ac:dyDescent="0.2">
      <c r="A34" s="84"/>
      <c r="B34" s="84"/>
      <c r="C34" s="106" t="s">
        <v>15</v>
      </c>
      <c r="E34" s="87"/>
    </row>
    <row r="35" spans="1:7" ht="15" customHeight="1" x14ac:dyDescent="0.2">
      <c r="A35" s="107">
        <v>31</v>
      </c>
      <c r="B35" s="10" t="s">
        <v>16</v>
      </c>
      <c r="C35" s="83">
        <f t="shared" ref="C35:C45" si="1">VLOOKUP($B$3,HRA_Data_LA_Name,MATCH($E35,HRA_Subheaders_LA_Name,0),0)</f>
        <v>26059267.645390499</v>
      </c>
      <c r="E35" s="87" t="s">
        <v>16</v>
      </c>
      <c r="F35" s="6"/>
    </row>
    <row r="36" spans="1:7" ht="15" customHeight="1" x14ac:dyDescent="0.2">
      <c r="A36" s="107">
        <v>32</v>
      </c>
      <c r="B36" s="10" t="s">
        <v>904</v>
      </c>
      <c r="C36" s="83">
        <f t="shared" si="1"/>
        <v>310441</v>
      </c>
      <c r="E36" s="87" t="s">
        <v>936</v>
      </c>
      <c r="F36" s="7"/>
    </row>
    <row r="37" spans="1:7" ht="15" customHeight="1" x14ac:dyDescent="0.2">
      <c r="A37" s="107">
        <v>34</v>
      </c>
      <c r="B37" s="10" t="s">
        <v>17</v>
      </c>
      <c r="C37" s="83">
        <f t="shared" si="1"/>
        <v>203577</v>
      </c>
      <c r="E37" s="87" t="s">
        <v>17</v>
      </c>
      <c r="F37" s="6"/>
    </row>
    <row r="38" spans="1:7" ht="15" customHeight="1" x14ac:dyDescent="0.2">
      <c r="A38" s="107">
        <v>35</v>
      </c>
      <c r="B38" s="10" t="s">
        <v>18</v>
      </c>
      <c r="C38" s="83">
        <f t="shared" si="1"/>
        <v>54184</v>
      </c>
      <c r="E38" s="87" t="s">
        <v>18</v>
      </c>
      <c r="F38" s="6"/>
    </row>
    <row r="39" spans="1:7" ht="15" customHeight="1" x14ac:dyDescent="0.2">
      <c r="A39" s="107">
        <v>36</v>
      </c>
      <c r="B39" s="10" t="s">
        <v>19</v>
      </c>
      <c r="C39" s="83">
        <f t="shared" si="1"/>
        <v>68143</v>
      </c>
      <c r="E39" s="87" t="s">
        <v>19</v>
      </c>
      <c r="F39" s="7"/>
    </row>
    <row r="40" spans="1:7" ht="15" customHeight="1" x14ac:dyDescent="0.2">
      <c r="A40" s="107">
        <v>37</v>
      </c>
      <c r="B40" s="10" t="s">
        <v>20</v>
      </c>
      <c r="C40" s="83">
        <f t="shared" si="1"/>
        <v>2908</v>
      </c>
      <c r="E40" s="87" t="s">
        <v>20</v>
      </c>
      <c r="F40" s="6"/>
    </row>
    <row r="41" spans="1:7" ht="15" customHeight="1" x14ac:dyDescent="0.2">
      <c r="A41" s="107">
        <v>38</v>
      </c>
      <c r="B41" s="108" t="s">
        <v>937</v>
      </c>
      <c r="C41" s="83">
        <f t="shared" si="1"/>
        <v>-32447</v>
      </c>
      <c r="E41" s="87" t="s">
        <v>937</v>
      </c>
      <c r="F41" s="6"/>
    </row>
    <row r="42" spans="1:7" ht="15" customHeight="1" x14ac:dyDescent="0.2">
      <c r="A42" s="107">
        <v>39</v>
      </c>
      <c r="B42" s="108" t="s">
        <v>938</v>
      </c>
      <c r="C42" s="83">
        <f t="shared" si="1"/>
        <v>26019936.645390499</v>
      </c>
      <c r="E42" s="87" t="s">
        <v>938</v>
      </c>
      <c r="F42" s="7"/>
    </row>
    <row r="43" spans="1:7" ht="15" customHeight="1" x14ac:dyDescent="0.2">
      <c r="A43" s="107">
        <v>40</v>
      </c>
      <c r="B43" s="10" t="s">
        <v>21</v>
      </c>
      <c r="C43" s="83" t="e">
        <f t="shared" si="1"/>
        <v>#N/A</v>
      </c>
      <c r="E43" s="87" t="s">
        <v>928</v>
      </c>
      <c r="F43" s="6"/>
    </row>
    <row r="44" spans="1:7" ht="15" customHeight="1" x14ac:dyDescent="0.2">
      <c r="A44" s="107"/>
      <c r="B44" s="109" t="s">
        <v>906</v>
      </c>
      <c r="C44" s="83">
        <f t="shared" si="1"/>
        <v>29388919.987</v>
      </c>
      <c r="E44" s="87" t="s">
        <v>929</v>
      </c>
      <c r="F44" s="6"/>
    </row>
    <row r="45" spans="1:7" ht="15" customHeight="1" x14ac:dyDescent="0.2">
      <c r="A45" s="84"/>
      <c r="B45" s="10" t="s">
        <v>930</v>
      </c>
      <c r="C45" s="83" t="e">
        <f t="shared" si="1"/>
        <v>#N/A</v>
      </c>
      <c r="E45" s="87" t="s">
        <v>1415</v>
      </c>
      <c r="F45" s="7"/>
    </row>
    <row r="46" spans="1:7" ht="15" customHeight="1" x14ac:dyDescent="0.2">
      <c r="A46" s="84"/>
      <c r="B46" s="84"/>
      <c r="C46" s="84"/>
      <c r="D46" s="84"/>
    </row>
    <row r="47" spans="1:7" s="111" customFormat="1" ht="15" customHeight="1" x14ac:dyDescent="0.2">
      <c r="A47" s="78" t="s">
        <v>921</v>
      </c>
      <c r="B47" s="78"/>
      <c r="C47" s="78"/>
      <c r="D47" s="78"/>
      <c r="E47" s="110"/>
      <c r="F47" s="110"/>
      <c r="G47" s="110"/>
    </row>
    <row r="48" spans="1:7" ht="15" customHeight="1" x14ac:dyDescent="0.2"/>
    <row r="49" spans="1:7" ht="15" customHeight="1" x14ac:dyDescent="0.2">
      <c r="A49" s="96" t="s">
        <v>954</v>
      </c>
      <c r="B49" s="97"/>
      <c r="C49" s="2"/>
      <c r="D49" s="98"/>
    </row>
    <row r="50" spans="1:7" ht="15" customHeight="1" x14ac:dyDescent="0.2">
      <c r="A50" s="1"/>
      <c r="B50" s="75"/>
      <c r="C50" s="2"/>
      <c r="D50" s="98"/>
    </row>
    <row r="51" spans="1:7" ht="15" customHeight="1" x14ac:dyDescent="0.2">
      <c r="A51" s="112">
        <v>10</v>
      </c>
      <c r="B51" s="113" t="s">
        <v>22</v>
      </c>
      <c r="C51" s="83">
        <f t="shared" ref="C51:C57" si="2">VLOOKUP($B$3,MRR_Data_LA_Name,MATCH($E51,MRR_Subheaders_LA_Name,0),0)</f>
        <v>1017855</v>
      </c>
      <c r="D51" s="98"/>
      <c r="E51" s="8" t="s">
        <v>22</v>
      </c>
      <c r="F51" s="3"/>
      <c r="G51" s="3"/>
    </row>
    <row r="52" spans="1:7" ht="15" customHeight="1" x14ac:dyDescent="0.2">
      <c r="A52" s="112">
        <v>11</v>
      </c>
      <c r="B52" s="82" t="s">
        <v>23</v>
      </c>
      <c r="C52" s="83">
        <f t="shared" si="2"/>
        <v>1482356</v>
      </c>
      <c r="D52" s="98"/>
      <c r="E52" s="8" t="s">
        <v>23</v>
      </c>
    </row>
    <row r="53" spans="1:7" ht="15" customHeight="1" x14ac:dyDescent="0.2">
      <c r="A53" s="112">
        <v>12</v>
      </c>
      <c r="B53" s="82" t="s">
        <v>24</v>
      </c>
      <c r="C53" s="83">
        <f t="shared" si="2"/>
        <v>407548</v>
      </c>
      <c r="D53" s="98"/>
      <c r="E53" s="8" t="s">
        <v>24</v>
      </c>
    </row>
    <row r="54" spans="1:7" ht="15" customHeight="1" x14ac:dyDescent="0.2">
      <c r="A54" s="112">
        <v>13</v>
      </c>
      <c r="B54" s="114" t="s">
        <v>25</v>
      </c>
      <c r="C54" s="83">
        <f t="shared" si="2"/>
        <v>1642455</v>
      </c>
      <c r="D54" s="98"/>
      <c r="E54" s="87" t="s">
        <v>941</v>
      </c>
    </row>
    <row r="55" spans="1:7" ht="15" customHeight="1" x14ac:dyDescent="0.2">
      <c r="A55" s="112">
        <v>14</v>
      </c>
      <c r="B55" s="114" t="s">
        <v>922</v>
      </c>
      <c r="C55" s="83">
        <f t="shared" si="2"/>
        <v>79782</v>
      </c>
      <c r="D55" s="98"/>
      <c r="E55" s="87" t="s">
        <v>942</v>
      </c>
    </row>
    <row r="56" spans="1:7" ht="15" customHeight="1" x14ac:dyDescent="0.2">
      <c r="A56" s="112">
        <v>15</v>
      </c>
      <c r="B56" s="114" t="s">
        <v>26</v>
      </c>
      <c r="C56" s="83">
        <f t="shared" si="2"/>
        <v>247322</v>
      </c>
      <c r="D56" s="98"/>
      <c r="E56" s="87" t="s">
        <v>924</v>
      </c>
    </row>
    <row r="57" spans="1:7" ht="15" customHeight="1" x14ac:dyDescent="0.2">
      <c r="A57" s="112">
        <v>16</v>
      </c>
      <c r="B57" s="95" t="s">
        <v>27</v>
      </c>
      <c r="C57" s="83">
        <f t="shared" si="2"/>
        <v>938200</v>
      </c>
      <c r="D57" s="98"/>
      <c r="E57" s="87" t="s">
        <v>27</v>
      </c>
    </row>
    <row r="58" spans="1:7" ht="15" customHeight="1" x14ac:dyDescent="0.2"/>
  </sheetData>
  <mergeCells count="1">
    <mergeCell ref="A1:D1"/>
  </mergeCells>
  <pageMargins left="0.51181102362204722" right="0.51181102362204722" top="0.55118110236220474" bottom="0.55118110236220474" header="0.31496062992125984" footer="0.31496062992125984"/>
  <pageSetup paperSize="9"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Lists!$A$1:$A$447</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FDA00"/>
    <pageSetUpPr fitToPage="1"/>
  </sheetPr>
  <dimension ref="A1:AI195"/>
  <sheetViews>
    <sheetView view="pageBreakPreview" zoomScale="60" zoomScaleNormal="80" workbookViewId="0">
      <selection activeCell="A195" sqref="A195:XFD195"/>
    </sheetView>
  </sheetViews>
  <sheetFormatPr defaultColWidth="0" defaultRowHeight="12.75" zeroHeight="1" x14ac:dyDescent="0.2"/>
  <cols>
    <col min="1" max="2" width="15.77734375" style="9" customWidth="1"/>
    <col min="3" max="3" width="60.77734375" style="9" customWidth="1"/>
    <col min="4" max="4" width="8.33203125" style="9" customWidth="1"/>
    <col min="5" max="32" width="15.77734375" style="13" customWidth="1"/>
    <col min="33" max="33" width="5.109375" style="9" bestFit="1" customWidth="1"/>
    <col min="34" max="35" width="0" style="9" hidden="1" customWidth="1"/>
    <col min="36" max="16384" width="8.88671875" style="9" hidden="1"/>
  </cols>
  <sheetData>
    <row r="1" spans="1:33" ht="30" customHeight="1" x14ac:dyDescent="0.25">
      <c r="A1" s="40" t="s">
        <v>1417</v>
      </c>
      <c r="B1" s="38"/>
      <c r="C1" s="38"/>
      <c r="D1" s="38"/>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71"/>
    </row>
    <row r="2" spans="1:33" ht="15" customHeight="1" x14ac:dyDescent="0.2">
      <c r="A2" s="14" t="s">
        <v>1418</v>
      </c>
      <c r="B2" s="14"/>
      <c r="C2" s="15"/>
      <c r="D2" s="16"/>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3" s="50" customFormat="1" ht="120" customHeight="1" x14ac:dyDescent="0.2">
      <c r="A3" s="41"/>
      <c r="B3" s="41"/>
      <c r="C3" s="42"/>
      <c r="D3" s="43"/>
      <c r="E3" s="44" t="s">
        <v>1</v>
      </c>
      <c r="F3" s="45" t="s">
        <v>939</v>
      </c>
      <c r="G3" s="46"/>
      <c r="H3" s="46"/>
      <c r="I3" s="46"/>
      <c r="J3" s="46"/>
      <c r="K3" s="46"/>
      <c r="L3" s="46"/>
      <c r="M3" s="46"/>
      <c r="N3" s="46"/>
      <c r="O3" s="46"/>
      <c r="P3" s="46"/>
      <c r="Q3" s="46"/>
      <c r="R3" s="46"/>
      <c r="S3" s="46" t="s">
        <v>1414</v>
      </c>
      <c r="T3" s="46"/>
      <c r="U3" s="46"/>
      <c r="V3" s="47" t="s">
        <v>1416</v>
      </c>
      <c r="W3" s="48"/>
      <c r="X3" s="48"/>
      <c r="Y3" s="48"/>
      <c r="Z3" s="48"/>
      <c r="AA3" s="48"/>
      <c r="AB3" s="48"/>
      <c r="AC3" s="48"/>
      <c r="AD3" s="48"/>
      <c r="AE3" s="48"/>
      <c r="AF3" s="49"/>
      <c r="AG3" s="121"/>
    </row>
    <row r="4" spans="1:33" s="11" customFormat="1" ht="30" customHeight="1" x14ac:dyDescent="0.2">
      <c r="A4" s="51"/>
      <c r="B4" s="51"/>
      <c r="C4" s="52"/>
      <c r="D4" s="53"/>
      <c r="E4" s="54"/>
      <c r="F4" s="55" t="s">
        <v>5</v>
      </c>
      <c r="G4" s="56"/>
      <c r="H4" s="56"/>
      <c r="I4" s="56"/>
      <c r="J4" s="56"/>
      <c r="K4" s="56"/>
      <c r="L4" s="56"/>
      <c r="M4" s="56"/>
      <c r="N4" s="56"/>
      <c r="O4" s="56"/>
      <c r="P4" s="56"/>
      <c r="Q4" s="57" t="s">
        <v>3</v>
      </c>
      <c r="R4" s="58"/>
      <c r="S4" s="167" t="s">
        <v>919</v>
      </c>
      <c r="T4" s="167"/>
      <c r="U4" s="167"/>
      <c r="V4" s="59" t="s">
        <v>15</v>
      </c>
      <c r="W4" s="60"/>
      <c r="X4" s="60"/>
      <c r="Y4" s="60"/>
      <c r="Z4" s="60"/>
      <c r="AA4" s="60"/>
      <c r="AB4" s="60"/>
      <c r="AC4" s="60"/>
      <c r="AD4" s="60"/>
      <c r="AE4" s="61"/>
      <c r="AF4" s="62"/>
      <c r="AG4" s="122"/>
    </row>
    <row r="5" spans="1:33" ht="15" customHeight="1" x14ac:dyDescent="0.2">
      <c r="A5" s="14"/>
      <c r="B5" s="14"/>
      <c r="C5" s="15"/>
      <c r="D5" s="16" t="s">
        <v>933</v>
      </c>
      <c r="E5" s="23">
        <v>17</v>
      </c>
      <c r="F5" s="24">
        <v>19</v>
      </c>
      <c r="G5" s="24">
        <v>20</v>
      </c>
      <c r="H5" s="24">
        <v>21</v>
      </c>
      <c r="I5" s="24">
        <v>22</v>
      </c>
      <c r="J5" s="24">
        <v>23</v>
      </c>
      <c r="K5" s="24">
        <v>24</v>
      </c>
      <c r="L5" s="24">
        <v>25</v>
      </c>
      <c r="M5" s="24">
        <v>26</v>
      </c>
      <c r="N5" s="24">
        <v>27</v>
      </c>
      <c r="O5" s="24">
        <v>29</v>
      </c>
      <c r="P5" s="24">
        <v>30</v>
      </c>
      <c r="Q5" s="34">
        <v>29</v>
      </c>
      <c r="R5" s="34">
        <v>30</v>
      </c>
      <c r="S5" s="24">
        <v>6</v>
      </c>
      <c r="T5" s="24">
        <v>7</v>
      </c>
      <c r="U5" s="24">
        <v>8</v>
      </c>
      <c r="V5" s="25">
        <v>31</v>
      </c>
      <c r="W5" s="25">
        <v>32</v>
      </c>
      <c r="X5" s="25">
        <v>33</v>
      </c>
      <c r="Y5" s="25">
        <v>34</v>
      </c>
      <c r="Z5" s="25">
        <v>35</v>
      </c>
      <c r="AA5" s="25">
        <v>36</v>
      </c>
      <c r="AB5" s="25">
        <v>37</v>
      </c>
      <c r="AC5" s="25">
        <v>38</v>
      </c>
      <c r="AD5" s="25">
        <v>39</v>
      </c>
      <c r="AE5" s="36"/>
      <c r="AF5" s="36"/>
      <c r="AG5" s="72"/>
    </row>
    <row r="6" spans="1:33" ht="15" customHeight="1" x14ac:dyDescent="0.2">
      <c r="A6" s="14"/>
      <c r="B6" s="14"/>
      <c r="C6" s="15"/>
      <c r="D6" s="16" t="s">
        <v>934</v>
      </c>
      <c r="E6" s="23">
        <v>3</v>
      </c>
      <c r="F6" s="24">
        <v>11</v>
      </c>
      <c r="G6" s="24">
        <v>11</v>
      </c>
      <c r="H6" s="24">
        <v>11</v>
      </c>
      <c r="I6" s="24">
        <v>11</v>
      </c>
      <c r="J6" s="24">
        <v>11</v>
      </c>
      <c r="K6" s="24">
        <v>11</v>
      </c>
      <c r="L6" s="24">
        <v>11</v>
      </c>
      <c r="M6" s="24">
        <v>11</v>
      </c>
      <c r="N6" s="24">
        <v>11</v>
      </c>
      <c r="O6" s="24">
        <v>11</v>
      </c>
      <c r="P6" s="24">
        <v>11</v>
      </c>
      <c r="Q6" s="34">
        <v>12</v>
      </c>
      <c r="R6" s="34">
        <v>12</v>
      </c>
      <c r="S6" s="24">
        <v>1</v>
      </c>
      <c r="T6" s="24">
        <v>1</v>
      </c>
      <c r="U6" s="24">
        <v>1</v>
      </c>
      <c r="V6" s="25">
        <v>14</v>
      </c>
      <c r="W6" s="25">
        <v>14</v>
      </c>
      <c r="X6" s="25">
        <v>14</v>
      </c>
      <c r="Y6" s="25">
        <v>14</v>
      </c>
      <c r="Z6" s="25">
        <v>14</v>
      </c>
      <c r="AA6" s="25">
        <v>14</v>
      </c>
      <c r="AB6" s="25">
        <v>14</v>
      </c>
      <c r="AC6" s="25">
        <v>14</v>
      </c>
      <c r="AD6" s="25">
        <v>14</v>
      </c>
      <c r="AE6" s="36"/>
      <c r="AF6" s="36"/>
      <c r="AG6" s="72"/>
    </row>
    <row r="7" spans="1:33" s="12" customFormat="1" ht="90" customHeight="1" thickBot="1" x14ac:dyDescent="0.25">
      <c r="A7" s="31" t="s">
        <v>927</v>
      </c>
      <c r="B7" s="31" t="s">
        <v>1412</v>
      </c>
      <c r="C7" s="31" t="s">
        <v>905</v>
      </c>
      <c r="D7" s="31" t="s">
        <v>1413</v>
      </c>
      <c r="E7" s="27" t="s">
        <v>2</v>
      </c>
      <c r="F7" s="28" t="s">
        <v>6</v>
      </c>
      <c r="G7" s="28" t="s">
        <v>7</v>
      </c>
      <c r="H7" s="28" t="s">
        <v>8</v>
      </c>
      <c r="I7" s="28" t="s">
        <v>9</v>
      </c>
      <c r="J7" s="28" t="s">
        <v>10</v>
      </c>
      <c r="K7" s="28" t="s">
        <v>11</v>
      </c>
      <c r="L7" s="28" t="s">
        <v>12</v>
      </c>
      <c r="M7" s="28" t="s">
        <v>13</v>
      </c>
      <c r="N7" s="28" t="s">
        <v>14</v>
      </c>
      <c r="O7" s="28" t="s">
        <v>4</v>
      </c>
      <c r="P7" s="28" t="s">
        <v>940</v>
      </c>
      <c r="Q7" s="35" t="s">
        <v>4</v>
      </c>
      <c r="R7" s="35" t="s">
        <v>912</v>
      </c>
      <c r="S7" s="28" t="s">
        <v>916</v>
      </c>
      <c r="T7" s="28" t="s">
        <v>917</v>
      </c>
      <c r="U7" s="28" t="s">
        <v>918</v>
      </c>
      <c r="V7" s="29" t="s">
        <v>16</v>
      </c>
      <c r="W7" s="29" t="s">
        <v>936</v>
      </c>
      <c r="X7" s="29" t="s">
        <v>1428</v>
      </c>
      <c r="Y7" s="29" t="s">
        <v>17</v>
      </c>
      <c r="Z7" s="29" t="s">
        <v>18</v>
      </c>
      <c r="AA7" s="29" t="s">
        <v>19</v>
      </c>
      <c r="AB7" s="29" t="s">
        <v>20</v>
      </c>
      <c r="AC7" s="30" t="s">
        <v>937</v>
      </c>
      <c r="AD7" s="30" t="s">
        <v>938</v>
      </c>
      <c r="AE7" s="37" t="s">
        <v>929</v>
      </c>
      <c r="AF7" s="37" t="s">
        <v>1427</v>
      </c>
      <c r="AG7" s="123" t="s">
        <v>1420</v>
      </c>
    </row>
    <row r="8" spans="1:33" s="10" customFormat="1" ht="15" customHeight="1" x14ac:dyDescent="0.2">
      <c r="A8" s="14" t="s">
        <v>111</v>
      </c>
      <c r="B8" s="14" t="s">
        <v>955</v>
      </c>
      <c r="C8" s="17" t="s">
        <v>465</v>
      </c>
      <c r="D8" s="17" t="s">
        <v>956</v>
      </c>
      <c r="E8" s="135">
        <v>2825</v>
      </c>
      <c r="F8" s="136">
        <v>20</v>
      </c>
      <c r="G8" s="136">
        <v>0</v>
      </c>
      <c r="H8" s="136">
        <v>0</v>
      </c>
      <c r="I8" s="136">
        <v>0</v>
      </c>
      <c r="J8" s="136">
        <v>0</v>
      </c>
      <c r="K8" s="136">
        <v>0</v>
      </c>
      <c r="L8" s="136">
        <v>427</v>
      </c>
      <c r="M8" s="136">
        <v>8</v>
      </c>
      <c r="N8" s="136">
        <v>2370</v>
      </c>
      <c r="O8" s="136">
        <v>0</v>
      </c>
      <c r="P8" s="136">
        <v>2825</v>
      </c>
      <c r="Q8" s="137">
        <v>0</v>
      </c>
      <c r="R8" s="137">
        <v>0</v>
      </c>
      <c r="S8" s="136">
        <v>0</v>
      </c>
      <c r="T8" s="136">
        <v>127</v>
      </c>
      <c r="U8" s="136">
        <v>0</v>
      </c>
      <c r="V8" s="133">
        <v>61820</v>
      </c>
      <c r="W8" s="133">
        <v>0</v>
      </c>
      <c r="X8" s="133">
        <v>0</v>
      </c>
      <c r="Y8" s="133">
        <v>1717</v>
      </c>
      <c r="Z8" s="133">
        <v>0</v>
      </c>
      <c r="AA8" s="133">
        <v>0</v>
      </c>
      <c r="AB8" s="133">
        <v>0</v>
      </c>
      <c r="AC8" s="132">
        <f t="shared" ref="AC8:AC22" si="0">SUM(W8-(X8+Y8+Z8+AA8+AB8))</f>
        <v>-1717</v>
      </c>
      <c r="AD8" s="133">
        <f t="shared" ref="AD8:AD22" si="1">SUM(V8+AC8)</f>
        <v>60103</v>
      </c>
      <c r="AE8" s="134">
        <v>68913</v>
      </c>
      <c r="AF8" s="134">
        <f t="shared" ref="AF8:AF39" si="2">SUM(AE8-AD8)</f>
        <v>8810</v>
      </c>
      <c r="AG8" s="138"/>
    </row>
    <row r="9" spans="1:33" s="11" customFormat="1" ht="15" customHeight="1" x14ac:dyDescent="0.2">
      <c r="A9" s="14" t="s">
        <v>29</v>
      </c>
      <c r="B9" s="14" t="s">
        <v>959</v>
      </c>
      <c r="C9" s="17" t="s">
        <v>468</v>
      </c>
      <c r="D9" s="17" t="s">
        <v>956</v>
      </c>
      <c r="E9" s="135">
        <v>4221</v>
      </c>
      <c r="F9" s="136">
        <v>0</v>
      </c>
      <c r="G9" s="136">
        <v>0</v>
      </c>
      <c r="H9" s="136">
        <v>0</v>
      </c>
      <c r="I9" s="136">
        <v>0</v>
      </c>
      <c r="J9" s="136">
        <v>0</v>
      </c>
      <c r="K9" s="136">
        <v>0</v>
      </c>
      <c r="L9" s="136">
        <v>585</v>
      </c>
      <c r="M9" s="136">
        <v>0</v>
      </c>
      <c r="N9" s="136">
        <v>2555</v>
      </c>
      <c r="O9" s="136">
        <v>1081</v>
      </c>
      <c r="P9" s="136">
        <v>4221</v>
      </c>
      <c r="Q9" s="137">
        <v>0</v>
      </c>
      <c r="R9" s="137">
        <v>0</v>
      </c>
      <c r="S9" s="136">
        <v>0</v>
      </c>
      <c r="T9" s="136">
        <v>0</v>
      </c>
      <c r="U9" s="136">
        <v>0</v>
      </c>
      <c r="V9" s="133">
        <v>59066</v>
      </c>
      <c r="W9" s="133">
        <v>1081</v>
      </c>
      <c r="X9" s="133">
        <v>0</v>
      </c>
      <c r="Y9" s="133">
        <v>0</v>
      </c>
      <c r="Z9" s="133">
        <v>3544</v>
      </c>
      <c r="AA9" s="133">
        <v>0</v>
      </c>
      <c r="AB9" s="133">
        <v>0</v>
      </c>
      <c r="AC9" s="132">
        <f t="shared" si="0"/>
        <v>-2463</v>
      </c>
      <c r="AD9" s="133">
        <f t="shared" si="1"/>
        <v>56603</v>
      </c>
      <c r="AE9" s="134">
        <v>81630</v>
      </c>
      <c r="AF9" s="134">
        <f t="shared" si="2"/>
        <v>25027</v>
      </c>
      <c r="AG9" s="139"/>
    </row>
    <row r="10" spans="1:33" s="11" customFormat="1" ht="15" customHeight="1" x14ac:dyDescent="0.2">
      <c r="A10" s="14" t="s">
        <v>365</v>
      </c>
      <c r="B10" s="14" t="s">
        <v>960</v>
      </c>
      <c r="C10" s="17" t="s">
        <v>469</v>
      </c>
      <c r="D10" s="17" t="s">
        <v>956</v>
      </c>
      <c r="E10" s="135">
        <v>8817</v>
      </c>
      <c r="F10" s="136">
        <v>0</v>
      </c>
      <c r="G10" s="136">
        <v>0</v>
      </c>
      <c r="H10" s="136">
        <v>0</v>
      </c>
      <c r="I10" s="136">
        <v>0</v>
      </c>
      <c r="J10" s="136">
        <v>0</v>
      </c>
      <c r="K10" s="136">
        <v>0</v>
      </c>
      <c r="L10" s="136">
        <v>1323</v>
      </c>
      <c r="M10" s="136">
        <v>869</v>
      </c>
      <c r="N10" s="136">
        <v>6625</v>
      </c>
      <c r="O10" s="136">
        <v>0</v>
      </c>
      <c r="P10" s="136">
        <v>8817</v>
      </c>
      <c r="Q10" s="137">
        <v>0</v>
      </c>
      <c r="R10" s="137">
        <v>0</v>
      </c>
      <c r="S10" s="136">
        <v>0</v>
      </c>
      <c r="T10" s="136">
        <v>674</v>
      </c>
      <c r="U10" s="136">
        <v>0</v>
      </c>
      <c r="V10" s="133">
        <v>80081</v>
      </c>
      <c r="W10" s="133">
        <v>0</v>
      </c>
      <c r="X10" s="133">
        <v>0</v>
      </c>
      <c r="Y10" s="133">
        <v>0</v>
      </c>
      <c r="Z10" s="133">
        <v>0</v>
      </c>
      <c r="AA10" s="133">
        <v>0</v>
      </c>
      <c r="AB10" s="133">
        <v>0</v>
      </c>
      <c r="AC10" s="132">
        <f t="shared" si="0"/>
        <v>0</v>
      </c>
      <c r="AD10" s="133">
        <f t="shared" si="1"/>
        <v>80081</v>
      </c>
      <c r="AE10" s="134">
        <v>80081</v>
      </c>
      <c r="AF10" s="134">
        <f t="shared" si="2"/>
        <v>0</v>
      </c>
      <c r="AG10" s="139"/>
    </row>
    <row r="11" spans="1:33" s="11" customFormat="1" ht="15" customHeight="1" x14ac:dyDescent="0.2">
      <c r="A11" s="14" t="s">
        <v>30</v>
      </c>
      <c r="B11" s="14" t="s">
        <v>961</v>
      </c>
      <c r="C11" s="17" t="s">
        <v>470</v>
      </c>
      <c r="D11" s="17" t="s">
        <v>956</v>
      </c>
      <c r="E11" s="135">
        <v>11737</v>
      </c>
      <c r="F11" s="136">
        <v>1900</v>
      </c>
      <c r="G11" s="136">
        <v>0</v>
      </c>
      <c r="H11" s="136">
        <v>0</v>
      </c>
      <c r="I11" s="136">
        <v>0</v>
      </c>
      <c r="J11" s="136">
        <v>0</v>
      </c>
      <c r="K11" s="136">
        <v>0</v>
      </c>
      <c r="L11" s="136">
        <v>165</v>
      </c>
      <c r="M11" s="136">
        <v>5488</v>
      </c>
      <c r="N11" s="136">
        <v>4184</v>
      </c>
      <c r="O11" s="136">
        <v>0</v>
      </c>
      <c r="P11" s="136">
        <v>11737</v>
      </c>
      <c r="Q11" s="137">
        <v>0</v>
      </c>
      <c r="R11" s="137">
        <v>0</v>
      </c>
      <c r="S11" s="136">
        <v>0</v>
      </c>
      <c r="T11" s="136">
        <v>1247</v>
      </c>
      <c r="U11" s="136">
        <v>0</v>
      </c>
      <c r="V11" s="133">
        <v>125767</v>
      </c>
      <c r="W11" s="133">
        <v>0</v>
      </c>
      <c r="X11" s="133">
        <v>0</v>
      </c>
      <c r="Y11" s="133">
        <v>2626</v>
      </c>
      <c r="Z11" s="133">
        <v>4184</v>
      </c>
      <c r="AA11" s="133">
        <v>0</v>
      </c>
      <c r="AB11" s="133">
        <v>0</v>
      </c>
      <c r="AC11" s="132">
        <f t="shared" si="0"/>
        <v>-6810</v>
      </c>
      <c r="AD11" s="133">
        <f t="shared" si="1"/>
        <v>118957</v>
      </c>
      <c r="AE11" s="134">
        <v>124333</v>
      </c>
      <c r="AF11" s="134">
        <f t="shared" si="2"/>
        <v>5376</v>
      </c>
      <c r="AG11" s="139"/>
    </row>
    <row r="12" spans="1:33" s="11" customFormat="1" ht="15" customHeight="1" x14ac:dyDescent="0.2">
      <c r="A12" s="14" t="s">
        <v>166</v>
      </c>
      <c r="B12" s="14" t="s">
        <v>966</v>
      </c>
      <c r="C12" s="17" t="s">
        <v>474</v>
      </c>
      <c r="D12" s="17" t="s">
        <v>956</v>
      </c>
      <c r="E12" s="135">
        <v>7259</v>
      </c>
      <c r="F12" s="136">
        <v>0</v>
      </c>
      <c r="G12" s="136">
        <v>0</v>
      </c>
      <c r="H12" s="136">
        <v>9</v>
      </c>
      <c r="I12" s="136">
        <v>341</v>
      </c>
      <c r="J12" s="136">
        <v>0</v>
      </c>
      <c r="K12" s="136">
        <v>0</v>
      </c>
      <c r="L12" s="136">
        <v>719</v>
      </c>
      <c r="M12" s="136">
        <v>1643</v>
      </c>
      <c r="N12" s="136">
        <v>4547</v>
      </c>
      <c r="O12" s="136">
        <v>0</v>
      </c>
      <c r="P12" s="136">
        <v>7259</v>
      </c>
      <c r="Q12" s="137">
        <v>0</v>
      </c>
      <c r="R12" s="137">
        <v>0</v>
      </c>
      <c r="S12" s="136">
        <v>0</v>
      </c>
      <c r="T12" s="136">
        <v>232</v>
      </c>
      <c r="U12" s="136">
        <v>0</v>
      </c>
      <c r="V12" s="133">
        <v>86758</v>
      </c>
      <c r="W12" s="133">
        <v>0</v>
      </c>
      <c r="X12" s="133">
        <v>0</v>
      </c>
      <c r="Y12" s="133">
        <v>0</v>
      </c>
      <c r="Z12" s="133">
        <v>0</v>
      </c>
      <c r="AA12" s="133">
        <v>500</v>
      </c>
      <c r="AB12" s="133">
        <v>0</v>
      </c>
      <c r="AC12" s="132">
        <f t="shared" si="0"/>
        <v>-500</v>
      </c>
      <c r="AD12" s="133">
        <f t="shared" si="1"/>
        <v>86258</v>
      </c>
      <c r="AE12" s="134">
        <v>97849</v>
      </c>
      <c r="AF12" s="134">
        <f t="shared" si="2"/>
        <v>11591</v>
      </c>
      <c r="AG12" s="139"/>
    </row>
    <row r="13" spans="1:33" s="128" customFormat="1" ht="15" customHeight="1" x14ac:dyDescent="0.2">
      <c r="A13" s="14" t="s">
        <v>324</v>
      </c>
      <c r="B13" s="14" t="s">
        <v>967</v>
      </c>
      <c r="C13" s="17" t="s">
        <v>475</v>
      </c>
      <c r="D13" s="17" t="s">
        <v>968</v>
      </c>
      <c r="E13" s="135">
        <v>57392</v>
      </c>
      <c r="F13" s="136">
        <v>198</v>
      </c>
      <c r="G13" s="136">
        <v>0</v>
      </c>
      <c r="H13" s="136">
        <v>0</v>
      </c>
      <c r="I13" s="136">
        <v>0</v>
      </c>
      <c r="J13" s="136">
        <v>0</v>
      </c>
      <c r="K13" s="136">
        <v>0</v>
      </c>
      <c r="L13" s="136">
        <v>8376</v>
      </c>
      <c r="M13" s="136">
        <v>40668</v>
      </c>
      <c r="N13" s="136">
        <v>0</v>
      </c>
      <c r="O13" s="136">
        <v>8150</v>
      </c>
      <c r="P13" s="136">
        <v>57392</v>
      </c>
      <c r="Q13" s="137">
        <v>0</v>
      </c>
      <c r="R13" s="137">
        <v>0</v>
      </c>
      <c r="S13" s="136">
        <v>0</v>
      </c>
      <c r="T13" s="136">
        <v>274</v>
      </c>
      <c r="U13" s="136">
        <v>0</v>
      </c>
      <c r="V13" s="133">
        <v>267722</v>
      </c>
      <c r="W13" s="133">
        <f>SUM(276232-V13)</f>
        <v>8510</v>
      </c>
      <c r="X13" s="133">
        <v>0</v>
      </c>
      <c r="Y13" s="133">
        <v>0</v>
      </c>
      <c r="Z13" s="133">
        <v>0</v>
      </c>
      <c r="AA13" s="133">
        <v>0</v>
      </c>
      <c r="AB13" s="133">
        <v>0</v>
      </c>
      <c r="AC13" s="132">
        <f t="shared" si="0"/>
        <v>8510</v>
      </c>
      <c r="AD13" s="133">
        <f t="shared" si="1"/>
        <v>276232</v>
      </c>
      <c r="AE13" s="134">
        <v>291599</v>
      </c>
      <c r="AF13" s="134">
        <f t="shared" si="2"/>
        <v>15367</v>
      </c>
      <c r="AG13" s="139" t="s">
        <v>1421</v>
      </c>
    </row>
    <row r="14" spans="1:33" s="128" customFormat="1" ht="15" customHeight="1" x14ac:dyDescent="0.2">
      <c r="A14" s="14" t="s">
        <v>397</v>
      </c>
      <c r="B14" s="14" t="s">
        <v>969</v>
      </c>
      <c r="C14" s="17" t="s">
        <v>476</v>
      </c>
      <c r="D14" s="17" t="s">
        <v>968</v>
      </c>
      <c r="E14" s="135">
        <v>37826</v>
      </c>
      <c r="F14" s="136">
        <v>0</v>
      </c>
      <c r="G14" s="136">
        <v>0</v>
      </c>
      <c r="H14" s="136">
        <v>5131</v>
      </c>
      <c r="I14" s="136">
        <v>0</v>
      </c>
      <c r="J14" s="136">
        <v>0</v>
      </c>
      <c r="K14" s="136">
        <v>0</v>
      </c>
      <c r="L14" s="136">
        <v>5864</v>
      </c>
      <c r="M14" s="136">
        <v>0</v>
      </c>
      <c r="N14" s="136">
        <v>26831</v>
      </c>
      <c r="O14" s="136">
        <v>0</v>
      </c>
      <c r="P14" s="136">
        <v>37826</v>
      </c>
      <c r="Q14" s="137">
        <v>0</v>
      </c>
      <c r="R14" s="137">
        <v>0</v>
      </c>
      <c r="S14" s="136">
        <v>0</v>
      </c>
      <c r="T14" s="136">
        <v>0</v>
      </c>
      <c r="U14" s="136">
        <v>0</v>
      </c>
      <c r="V14" s="133">
        <v>199502</v>
      </c>
      <c r="W14" s="133">
        <v>0</v>
      </c>
      <c r="X14" s="133">
        <v>0</v>
      </c>
      <c r="Y14" s="133">
        <v>0</v>
      </c>
      <c r="Z14" s="133">
        <v>0</v>
      </c>
      <c r="AA14" s="133">
        <v>0</v>
      </c>
      <c r="AB14" s="133">
        <v>0</v>
      </c>
      <c r="AC14" s="132">
        <f t="shared" si="0"/>
        <v>0</v>
      </c>
      <c r="AD14" s="133">
        <f t="shared" si="1"/>
        <v>199502</v>
      </c>
      <c r="AE14" s="134">
        <v>240043</v>
      </c>
      <c r="AF14" s="134">
        <f t="shared" si="2"/>
        <v>40541</v>
      </c>
      <c r="AG14" s="139" t="s">
        <v>1421</v>
      </c>
    </row>
    <row r="15" spans="1:33" s="11" customFormat="1" ht="15" customHeight="1" x14ac:dyDescent="0.2">
      <c r="A15" s="14" t="s">
        <v>390</v>
      </c>
      <c r="B15" s="14" t="s">
        <v>970</v>
      </c>
      <c r="C15" s="17" t="s">
        <v>477</v>
      </c>
      <c r="D15" s="17" t="s">
        <v>971</v>
      </c>
      <c r="E15" s="135">
        <v>27217</v>
      </c>
      <c r="F15" s="136">
        <v>0</v>
      </c>
      <c r="G15" s="136">
        <v>0</v>
      </c>
      <c r="H15" s="136">
        <v>260</v>
      </c>
      <c r="I15" s="136">
        <v>538</v>
      </c>
      <c r="J15" s="136">
        <v>0</v>
      </c>
      <c r="K15" s="136">
        <v>0</v>
      </c>
      <c r="L15" s="136">
        <v>883</v>
      </c>
      <c r="M15" s="136">
        <v>4346</v>
      </c>
      <c r="N15" s="136">
        <v>21190</v>
      </c>
      <c r="O15" s="136">
        <v>0</v>
      </c>
      <c r="P15" s="136">
        <v>27217</v>
      </c>
      <c r="Q15" s="137">
        <v>0</v>
      </c>
      <c r="R15" s="137">
        <v>0</v>
      </c>
      <c r="S15" s="136">
        <v>0</v>
      </c>
      <c r="T15" s="136">
        <v>814</v>
      </c>
      <c r="U15" s="136">
        <v>0</v>
      </c>
      <c r="V15" s="133">
        <v>282511</v>
      </c>
      <c r="W15" s="133">
        <v>0</v>
      </c>
      <c r="X15" s="133">
        <v>0</v>
      </c>
      <c r="Y15" s="133">
        <v>1951</v>
      </c>
      <c r="Z15" s="133">
        <v>0</v>
      </c>
      <c r="AA15" s="133">
        <v>3464</v>
      </c>
      <c r="AB15" s="133">
        <v>0</v>
      </c>
      <c r="AC15" s="132">
        <f t="shared" si="0"/>
        <v>-5415</v>
      </c>
      <c r="AD15" s="133">
        <f t="shared" si="1"/>
        <v>277096</v>
      </c>
      <c r="AE15" s="134">
        <v>300830</v>
      </c>
      <c r="AF15" s="134">
        <f t="shared" si="2"/>
        <v>23734</v>
      </c>
      <c r="AG15" s="139"/>
    </row>
    <row r="16" spans="1:33" s="11" customFormat="1" ht="15" customHeight="1" x14ac:dyDescent="0.2">
      <c r="A16" s="14" t="s">
        <v>262</v>
      </c>
      <c r="B16" s="14" t="s">
        <v>972</v>
      </c>
      <c r="C16" s="17" t="s">
        <v>478</v>
      </c>
      <c r="D16" s="17" t="s">
        <v>956</v>
      </c>
      <c r="E16" s="135">
        <v>2711</v>
      </c>
      <c r="F16" s="136">
        <v>0</v>
      </c>
      <c r="G16" s="136">
        <v>0</v>
      </c>
      <c r="H16" s="136">
        <v>0</v>
      </c>
      <c r="I16" s="136">
        <v>0</v>
      </c>
      <c r="J16" s="136">
        <v>0</v>
      </c>
      <c r="K16" s="136">
        <v>0</v>
      </c>
      <c r="L16" s="136">
        <v>0</v>
      </c>
      <c r="M16" s="136">
        <v>62</v>
      </c>
      <c r="N16" s="136">
        <v>2649</v>
      </c>
      <c r="O16" s="136">
        <v>0</v>
      </c>
      <c r="P16" s="136">
        <v>2711</v>
      </c>
      <c r="Q16" s="137">
        <v>0</v>
      </c>
      <c r="R16" s="137">
        <v>0</v>
      </c>
      <c r="S16" s="136">
        <v>0</v>
      </c>
      <c r="T16" s="136">
        <v>0</v>
      </c>
      <c r="U16" s="136">
        <v>0</v>
      </c>
      <c r="V16" s="133">
        <v>21074</v>
      </c>
      <c r="W16" s="133">
        <v>0</v>
      </c>
      <c r="X16" s="133">
        <v>0</v>
      </c>
      <c r="Y16" s="133">
        <v>547</v>
      </c>
      <c r="Z16" s="133">
        <v>0</v>
      </c>
      <c r="AA16" s="133">
        <v>0</v>
      </c>
      <c r="AB16" s="133">
        <v>0</v>
      </c>
      <c r="AC16" s="132">
        <f t="shared" si="0"/>
        <v>-547</v>
      </c>
      <c r="AD16" s="133">
        <f t="shared" si="1"/>
        <v>20527</v>
      </c>
      <c r="AE16" s="134">
        <v>36041</v>
      </c>
      <c r="AF16" s="134">
        <f t="shared" si="2"/>
        <v>15514</v>
      </c>
      <c r="AG16" s="139"/>
    </row>
    <row r="17" spans="1:33" s="11" customFormat="1" ht="15" customHeight="1" x14ac:dyDescent="0.2">
      <c r="A17" s="14" t="s">
        <v>120</v>
      </c>
      <c r="B17" s="14" t="s">
        <v>973</v>
      </c>
      <c r="C17" s="17" t="s">
        <v>479</v>
      </c>
      <c r="D17" s="17" t="s">
        <v>956</v>
      </c>
      <c r="E17" s="135">
        <v>13683</v>
      </c>
      <c r="F17" s="136">
        <v>0</v>
      </c>
      <c r="G17" s="136">
        <v>0</v>
      </c>
      <c r="H17" s="136">
        <v>0</v>
      </c>
      <c r="I17" s="136">
        <v>0</v>
      </c>
      <c r="J17" s="136">
        <v>0</v>
      </c>
      <c r="K17" s="136">
        <v>0</v>
      </c>
      <c r="L17" s="136">
        <v>1175</v>
      </c>
      <c r="M17" s="136">
        <v>642</v>
      </c>
      <c r="N17" s="136">
        <v>11700</v>
      </c>
      <c r="O17" s="136">
        <v>166</v>
      </c>
      <c r="P17" s="136">
        <v>13683</v>
      </c>
      <c r="Q17" s="137">
        <v>0</v>
      </c>
      <c r="R17" s="137">
        <v>0</v>
      </c>
      <c r="S17" s="136">
        <v>0</v>
      </c>
      <c r="T17" s="136">
        <v>0</v>
      </c>
      <c r="U17" s="136">
        <v>0</v>
      </c>
      <c r="V17" s="133">
        <v>205288</v>
      </c>
      <c r="W17" s="133">
        <v>166</v>
      </c>
      <c r="X17" s="133">
        <v>0</v>
      </c>
      <c r="Y17" s="133">
        <v>132</v>
      </c>
      <c r="Z17" s="133">
        <v>16</v>
      </c>
      <c r="AA17" s="133">
        <v>0</v>
      </c>
      <c r="AB17" s="133">
        <v>0</v>
      </c>
      <c r="AC17" s="132">
        <f t="shared" si="0"/>
        <v>18</v>
      </c>
      <c r="AD17" s="133">
        <f t="shared" si="1"/>
        <v>205306</v>
      </c>
      <c r="AE17" s="134">
        <v>222332</v>
      </c>
      <c r="AF17" s="134">
        <f t="shared" si="2"/>
        <v>17026</v>
      </c>
      <c r="AG17" s="139"/>
    </row>
    <row r="18" spans="1:33" s="11" customFormat="1" ht="15" customHeight="1" x14ac:dyDescent="0.2">
      <c r="A18" s="14" t="s">
        <v>168</v>
      </c>
      <c r="B18" s="14" t="s">
        <v>975</v>
      </c>
      <c r="C18" s="17" t="s">
        <v>481</v>
      </c>
      <c r="D18" s="17" t="s">
        <v>956</v>
      </c>
      <c r="E18" s="135">
        <v>11011</v>
      </c>
      <c r="F18" s="136">
        <v>714</v>
      </c>
      <c r="G18" s="136">
        <v>0</v>
      </c>
      <c r="H18" s="136">
        <v>0</v>
      </c>
      <c r="I18" s="136">
        <v>11</v>
      </c>
      <c r="J18" s="136">
        <v>0</v>
      </c>
      <c r="K18" s="136">
        <v>0</v>
      </c>
      <c r="L18" s="136">
        <v>1814</v>
      </c>
      <c r="M18" s="136">
        <v>0</v>
      </c>
      <c r="N18" s="136">
        <v>7472</v>
      </c>
      <c r="O18" s="136">
        <v>1000</v>
      </c>
      <c r="P18" s="136">
        <v>11011</v>
      </c>
      <c r="Q18" s="137">
        <v>0</v>
      </c>
      <c r="R18" s="137">
        <v>0</v>
      </c>
      <c r="S18" s="136">
        <v>220</v>
      </c>
      <c r="T18" s="136">
        <v>78</v>
      </c>
      <c r="U18" s="136">
        <v>0</v>
      </c>
      <c r="V18" s="133">
        <v>95143</v>
      </c>
      <c r="W18" s="133">
        <v>1000</v>
      </c>
      <c r="X18" s="133">
        <v>0</v>
      </c>
      <c r="Y18" s="133">
        <v>0</v>
      </c>
      <c r="Z18" s="133">
        <v>0</v>
      </c>
      <c r="AA18" s="133">
        <v>0</v>
      </c>
      <c r="AB18" s="133">
        <v>0</v>
      </c>
      <c r="AC18" s="132">
        <f t="shared" si="0"/>
        <v>1000</v>
      </c>
      <c r="AD18" s="133">
        <f t="shared" si="1"/>
        <v>96143</v>
      </c>
      <c r="AE18" s="134">
        <v>105846</v>
      </c>
      <c r="AF18" s="134">
        <f t="shared" si="2"/>
        <v>9703</v>
      </c>
      <c r="AG18" s="139"/>
    </row>
    <row r="19" spans="1:33" s="11" customFormat="1" ht="15" customHeight="1" x14ac:dyDescent="0.2">
      <c r="A19" s="14" t="s">
        <v>428</v>
      </c>
      <c r="B19" s="14" t="s">
        <v>983</v>
      </c>
      <c r="C19" s="17" t="s">
        <v>488</v>
      </c>
      <c r="D19" s="17" t="s">
        <v>971</v>
      </c>
      <c r="E19" s="135">
        <v>95671</v>
      </c>
      <c r="F19" s="136">
        <v>2545</v>
      </c>
      <c r="G19" s="136">
        <v>0</v>
      </c>
      <c r="H19" s="136">
        <v>276</v>
      </c>
      <c r="I19" s="136">
        <v>0</v>
      </c>
      <c r="J19" s="136">
        <v>0</v>
      </c>
      <c r="K19" s="136">
        <v>0</v>
      </c>
      <c r="L19" s="136">
        <v>22463</v>
      </c>
      <c r="M19" s="136">
        <v>28031</v>
      </c>
      <c r="N19" s="136">
        <v>14333</v>
      </c>
      <c r="O19" s="136">
        <v>28023</v>
      </c>
      <c r="P19" s="136">
        <v>95671</v>
      </c>
      <c r="Q19" s="137">
        <v>0</v>
      </c>
      <c r="R19" s="137">
        <v>0</v>
      </c>
      <c r="S19" s="136">
        <v>0</v>
      </c>
      <c r="T19" s="136">
        <v>470</v>
      </c>
      <c r="U19" s="136">
        <v>0</v>
      </c>
      <c r="V19" s="133">
        <v>1094706</v>
      </c>
      <c r="W19" s="133">
        <v>28023</v>
      </c>
      <c r="X19" s="133">
        <v>0</v>
      </c>
      <c r="Y19" s="133">
        <v>8891</v>
      </c>
      <c r="Z19" s="133">
        <v>0</v>
      </c>
      <c r="AA19" s="133">
        <v>0</v>
      </c>
      <c r="AB19" s="133">
        <v>-8440</v>
      </c>
      <c r="AC19" s="132">
        <f t="shared" si="0"/>
        <v>27572</v>
      </c>
      <c r="AD19" s="133">
        <f t="shared" si="1"/>
        <v>1122278</v>
      </c>
      <c r="AE19" s="134">
        <v>1145850</v>
      </c>
      <c r="AF19" s="134">
        <f t="shared" si="2"/>
        <v>23572</v>
      </c>
      <c r="AG19" s="139"/>
    </row>
    <row r="20" spans="1:33" s="11" customFormat="1" ht="15" customHeight="1" x14ac:dyDescent="0.2">
      <c r="A20" s="14" t="s">
        <v>366</v>
      </c>
      <c r="B20" s="14" t="s">
        <v>986</v>
      </c>
      <c r="C20" s="17" t="s">
        <v>491</v>
      </c>
      <c r="D20" s="17" t="s">
        <v>977</v>
      </c>
      <c r="E20" s="135">
        <v>7629</v>
      </c>
      <c r="F20" s="136">
        <v>0</v>
      </c>
      <c r="G20" s="136">
        <v>0</v>
      </c>
      <c r="H20" s="136">
        <v>0</v>
      </c>
      <c r="I20" s="136">
        <v>6</v>
      </c>
      <c r="J20" s="136">
        <v>0</v>
      </c>
      <c r="K20" s="136">
        <v>0</v>
      </c>
      <c r="L20" s="136">
        <v>66</v>
      </c>
      <c r="M20" s="136">
        <v>3685</v>
      </c>
      <c r="N20" s="136">
        <v>3872</v>
      </c>
      <c r="O20" s="136">
        <v>0</v>
      </c>
      <c r="P20" s="136">
        <v>7629</v>
      </c>
      <c r="Q20" s="137">
        <v>0</v>
      </c>
      <c r="R20" s="137">
        <v>0</v>
      </c>
      <c r="S20" s="136">
        <v>0</v>
      </c>
      <c r="T20" s="136">
        <v>0</v>
      </c>
      <c r="U20" s="136">
        <v>0</v>
      </c>
      <c r="V20" s="133">
        <v>8534</v>
      </c>
      <c r="W20" s="133">
        <v>0</v>
      </c>
      <c r="X20" s="133">
        <v>0</v>
      </c>
      <c r="Y20" s="133">
        <v>3685</v>
      </c>
      <c r="Z20" s="133">
        <v>0</v>
      </c>
      <c r="AA20" s="133">
        <v>0</v>
      </c>
      <c r="AB20" s="133">
        <v>0</v>
      </c>
      <c r="AC20" s="132">
        <f t="shared" si="0"/>
        <v>-3685</v>
      </c>
      <c r="AD20" s="133">
        <f t="shared" si="1"/>
        <v>4849</v>
      </c>
      <c r="AE20" s="134">
        <v>35739</v>
      </c>
      <c r="AF20" s="134">
        <f t="shared" si="2"/>
        <v>30890</v>
      </c>
      <c r="AG20" s="139"/>
    </row>
    <row r="21" spans="1:33" s="11" customFormat="1" ht="15" customHeight="1" x14ac:dyDescent="0.2">
      <c r="A21" s="14" t="s">
        <v>103</v>
      </c>
      <c r="B21" s="14" t="s">
        <v>987</v>
      </c>
      <c r="C21" s="17" t="s">
        <v>492</v>
      </c>
      <c r="D21" s="17" t="s">
        <v>956</v>
      </c>
      <c r="E21" s="135">
        <v>6375</v>
      </c>
      <c r="F21" s="136">
        <v>0</v>
      </c>
      <c r="G21" s="136">
        <v>0</v>
      </c>
      <c r="H21" s="136">
        <v>355</v>
      </c>
      <c r="I21" s="136">
        <v>105</v>
      </c>
      <c r="J21" s="136">
        <v>0</v>
      </c>
      <c r="K21" s="136">
        <v>0</v>
      </c>
      <c r="L21" s="136">
        <v>0</v>
      </c>
      <c r="M21" s="136">
        <v>413</v>
      </c>
      <c r="N21" s="136">
        <v>4211</v>
      </c>
      <c r="O21" s="136">
        <v>1291</v>
      </c>
      <c r="P21" s="136">
        <v>6375</v>
      </c>
      <c r="Q21" s="137">
        <v>0</v>
      </c>
      <c r="R21" s="137">
        <v>0</v>
      </c>
      <c r="S21" s="136">
        <v>0</v>
      </c>
      <c r="T21" s="136">
        <v>0</v>
      </c>
      <c r="U21" s="136">
        <v>0</v>
      </c>
      <c r="V21" s="133">
        <v>89422</v>
      </c>
      <c r="W21" s="133">
        <v>1291</v>
      </c>
      <c r="X21" s="133">
        <v>0</v>
      </c>
      <c r="Y21" s="133">
        <v>1015</v>
      </c>
      <c r="Z21" s="133">
        <v>0</v>
      </c>
      <c r="AA21" s="133">
        <v>1137</v>
      </c>
      <c r="AB21" s="133">
        <v>0</v>
      </c>
      <c r="AC21" s="132">
        <f t="shared" si="0"/>
        <v>-861</v>
      </c>
      <c r="AD21" s="133">
        <f t="shared" si="1"/>
        <v>88561</v>
      </c>
      <c r="AE21" s="134">
        <v>112350</v>
      </c>
      <c r="AF21" s="134">
        <f t="shared" si="2"/>
        <v>23789</v>
      </c>
      <c r="AG21" s="139"/>
    </row>
    <row r="22" spans="1:33" s="11" customFormat="1" ht="15" customHeight="1" x14ac:dyDescent="0.2">
      <c r="A22" s="14" t="s">
        <v>302</v>
      </c>
      <c r="B22" s="14" t="s">
        <v>990</v>
      </c>
      <c r="C22" s="17" t="s">
        <v>495</v>
      </c>
      <c r="D22" s="17" t="s">
        <v>977</v>
      </c>
      <c r="E22" s="135">
        <v>10976</v>
      </c>
      <c r="F22" s="136">
        <v>320</v>
      </c>
      <c r="G22" s="136">
        <v>0</v>
      </c>
      <c r="H22" s="136">
        <v>0</v>
      </c>
      <c r="I22" s="136">
        <v>0</v>
      </c>
      <c r="J22" s="136">
        <v>0</v>
      </c>
      <c r="K22" s="136">
        <v>0</v>
      </c>
      <c r="L22" s="136">
        <v>0</v>
      </c>
      <c r="M22" s="136">
        <v>3886</v>
      </c>
      <c r="N22" s="136">
        <v>6770</v>
      </c>
      <c r="O22" s="136">
        <v>0</v>
      </c>
      <c r="P22" s="136">
        <v>10976</v>
      </c>
      <c r="Q22" s="137">
        <v>0</v>
      </c>
      <c r="R22" s="137">
        <v>0</v>
      </c>
      <c r="S22" s="136">
        <v>431</v>
      </c>
      <c r="T22" s="136">
        <v>180</v>
      </c>
      <c r="U22" s="136">
        <v>0</v>
      </c>
      <c r="V22" s="133">
        <v>68281</v>
      </c>
      <c r="W22" s="133">
        <v>0</v>
      </c>
      <c r="X22" s="133">
        <v>0</v>
      </c>
      <c r="Y22" s="133">
        <v>0</v>
      </c>
      <c r="Z22" s="133">
        <v>0</v>
      </c>
      <c r="AA22" s="133">
        <v>0</v>
      </c>
      <c r="AB22" s="133">
        <v>0</v>
      </c>
      <c r="AC22" s="132">
        <f t="shared" si="0"/>
        <v>0</v>
      </c>
      <c r="AD22" s="133">
        <f t="shared" si="1"/>
        <v>68281</v>
      </c>
      <c r="AE22" s="134">
        <v>69297</v>
      </c>
      <c r="AF22" s="134">
        <f t="shared" si="2"/>
        <v>1016</v>
      </c>
      <c r="AG22" s="139"/>
    </row>
    <row r="23" spans="1:33" s="11" customFormat="1" ht="15" customHeight="1" x14ac:dyDescent="0.2">
      <c r="A23" s="14" t="s">
        <v>129</v>
      </c>
      <c r="B23" s="14" t="s">
        <v>995</v>
      </c>
      <c r="C23" s="17" t="s">
        <v>500</v>
      </c>
      <c r="D23" s="17" t="s">
        <v>968</v>
      </c>
      <c r="E23" s="135">
        <v>57098</v>
      </c>
      <c r="F23" s="136">
        <v>0</v>
      </c>
      <c r="G23" s="136">
        <v>0</v>
      </c>
      <c r="H23" s="136">
        <v>0</v>
      </c>
      <c r="I23" s="136">
        <v>0</v>
      </c>
      <c r="J23" s="136">
        <v>0</v>
      </c>
      <c r="K23" s="136">
        <v>417</v>
      </c>
      <c r="L23" s="136">
        <v>22277</v>
      </c>
      <c r="M23" s="136">
        <v>0</v>
      </c>
      <c r="N23" s="136">
        <v>32404</v>
      </c>
      <c r="O23" s="136">
        <v>2000</v>
      </c>
      <c r="P23" s="136">
        <v>57098</v>
      </c>
      <c r="Q23" s="137">
        <v>0</v>
      </c>
      <c r="R23" s="137">
        <v>0</v>
      </c>
      <c r="S23" s="136">
        <v>0</v>
      </c>
      <c r="T23" s="136">
        <v>762</v>
      </c>
      <c r="U23" s="136">
        <v>0</v>
      </c>
      <c r="V23" s="133">
        <v>139989</v>
      </c>
      <c r="W23" s="133" t="s">
        <v>1422</v>
      </c>
      <c r="X23" s="133" t="s">
        <v>1422</v>
      </c>
      <c r="Y23" s="133" t="s">
        <v>1422</v>
      </c>
      <c r="Z23" s="133" t="s">
        <v>1422</v>
      </c>
      <c r="AA23" s="133" t="s">
        <v>1422</v>
      </c>
      <c r="AB23" s="133" t="s">
        <v>1422</v>
      </c>
      <c r="AC23" s="132" t="s">
        <v>1422</v>
      </c>
      <c r="AD23" s="133">
        <v>129989</v>
      </c>
      <c r="AE23" s="134">
        <v>199291</v>
      </c>
      <c r="AF23" s="134">
        <f t="shared" si="2"/>
        <v>69302</v>
      </c>
      <c r="AG23" s="139" t="s">
        <v>1433</v>
      </c>
    </row>
    <row r="24" spans="1:33" s="11" customFormat="1" ht="15" customHeight="1" x14ac:dyDescent="0.2">
      <c r="A24" s="14" t="s">
        <v>349</v>
      </c>
      <c r="B24" s="14" t="s">
        <v>996</v>
      </c>
      <c r="C24" s="17" t="s">
        <v>501</v>
      </c>
      <c r="D24" s="17" t="s">
        <v>956</v>
      </c>
      <c r="E24" s="135">
        <v>3052</v>
      </c>
      <c r="F24" s="136">
        <v>0</v>
      </c>
      <c r="G24" s="136">
        <v>0</v>
      </c>
      <c r="H24" s="136">
        <v>0</v>
      </c>
      <c r="I24" s="136">
        <v>0</v>
      </c>
      <c r="J24" s="136">
        <v>0</v>
      </c>
      <c r="K24" s="136">
        <v>0</v>
      </c>
      <c r="L24" s="136">
        <v>269</v>
      </c>
      <c r="M24" s="136">
        <v>626</v>
      </c>
      <c r="N24" s="136">
        <v>2157</v>
      </c>
      <c r="O24" s="136">
        <v>0</v>
      </c>
      <c r="P24" s="136">
        <v>3052</v>
      </c>
      <c r="Q24" s="137">
        <v>0</v>
      </c>
      <c r="R24" s="137">
        <v>0</v>
      </c>
      <c r="S24" s="136">
        <v>0</v>
      </c>
      <c r="T24" s="136">
        <v>127</v>
      </c>
      <c r="U24" s="136">
        <v>0</v>
      </c>
      <c r="V24" s="133">
        <v>66847</v>
      </c>
      <c r="W24" s="133">
        <v>0</v>
      </c>
      <c r="X24" s="133">
        <v>0</v>
      </c>
      <c r="Y24" s="133">
        <v>1500</v>
      </c>
      <c r="Z24" s="133">
        <v>0</v>
      </c>
      <c r="AA24" s="133">
        <v>0</v>
      </c>
      <c r="AB24" s="133">
        <v>3256</v>
      </c>
      <c r="AC24" s="132">
        <f t="shared" ref="AC24:AC48" si="3">SUM(W24-(X24+Y24+Z24+AA24+AB24))</f>
        <v>-4756</v>
      </c>
      <c r="AD24" s="133">
        <f t="shared" ref="AD24:AD48" si="4">SUM(V24+AC24)</f>
        <v>62091</v>
      </c>
      <c r="AE24" s="134">
        <v>72587</v>
      </c>
      <c r="AF24" s="134">
        <f t="shared" si="2"/>
        <v>10496</v>
      </c>
      <c r="AG24" s="139"/>
    </row>
    <row r="25" spans="1:33" s="11" customFormat="1" ht="15" customHeight="1" x14ac:dyDescent="0.2">
      <c r="A25" s="14" t="s">
        <v>50</v>
      </c>
      <c r="B25" s="14" t="s">
        <v>997</v>
      </c>
      <c r="C25" s="17" t="s">
        <v>502</v>
      </c>
      <c r="D25" s="17" t="s">
        <v>977</v>
      </c>
      <c r="E25" s="135">
        <v>45577</v>
      </c>
      <c r="F25" s="136">
        <v>175</v>
      </c>
      <c r="G25" s="136">
        <v>0</v>
      </c>
      <c r="H25" s="136">
        <v>0</v>
      </c>
      <c r="I25" s="136">
        <v>224</v>
      </c>
      <c r="J25" s="136">
        <v>0</v>
      </c>
      <c r="K25" s="136">
        <v>0</v>
      </c>
      <c r="L25" s="136">
        <v>7894</v>
      </c>
      <c r="M25" s="136">
        <v>13234</v>
      </c>
      <c r="N25" s="136">
        <v>10758</v>
      </c>
      <c r="O25" s="136">
        <v>13292</v>
      </c>
      <c r="P25" s="136">
        <v>45577</v>
      </c>
      <c r="Q25" s="137">
        <v>0</v>
      </c>
      <c r="R25" s="137">
        <v>0</v>
      </c>
      <c r="S25" s="136">
        <v>0</v>
      </c>
      <c r="T25" s="136">
        <v>982</v>
      </c>
      <c r="U25" s="136">
        <v>0</v>
      </c>
      <c r="V25" s="133">
        <v>112825</v>
      </c>
      <c r="W25" s="133">
        <v>13292</v>
      </c>
      <c r="X25" s="133">
        <v>0</v>
      </c>
      <c r="Y25" s="133">
        <v>3000</v>
      </c>
      <c r="Z25" s="133">
        <v>0</v>
      </c>
      <c r="AA25" s="133">
        <v>0</v>
      </c>
      <c r="AB25" s="133">
        <v>0</v>
      </c>
      <c r="AC25" s="132">
        <f t="shared" si="3"/>
        <v>10292</v>
      </c>
      <c r="AD25" s="133">
        <f t="shared" si="4"/>
        <v>123117</v>
      </c>
      <c r="AE25" s="134">
        <v>156839</v>
      </c>
      <c r="AF25" s="134">
        <f t="shared" si="2"/>
        <v>33722</v>
      </c>
      <c r="AG25" s="139"/>
    </row>
    <row r="26" spans="1:33" s="11" customFormat="1" ht="15" customHeight="1" x14ac:dyDescent="0.2">
      <c r="A26" s="14" t="s">
        <v>429</v>
      </c>
      <c r="B26" s="14" t="s">
        <v>998</v>
      </c>
      <c r="C26" s="17" t="s">
        <v>503</v>
      </c>
      <c r="D26" s="17" t="s">
        <v>977</v>
      </c>
      <c r="E26" s="135">
        <v>48768</v>
      </c>
      <c r="F26" s="136">
        <v>0</v>
      </c>
      <c r="G26" s="136">
        <v>0</v>
      </c>
      <c r="H26" s="136">
        <v>0</v>
      </c>
      <c r="I26" s="136">
        <v>0</v>
      </c>
      <c r="J26" s="136">
        <v>0</v>
      </c>
      <c r="K26" s="136">
        <v>0</v>
      </c>
      <c r="L26" s="136">
        <v>15116</v>
      </c>
      <c r="M26" s="136">
        <v>77</v>
      </c>
      <c r="N26" s="136">
        <v>33575</v>
      </c>
      <c r="O26" s="136">
        <v>0</v>
      </c>
      <c r="P26" s="136">
        <v>48768</v>
      </c>
      <c r="Q26" s="137">
        <v>0</v>
      </c>
      <c r="R26" s="137">
        <v>0</v>
      </c>
      <c r="S26" s="136">
        <v>285</v>
      </c>
      <c r="T26" s="136">
        <v>200</v>
      </c>
      <c r="U26" s="136">
        <v>0</v>
      </c>
      <c r="V26" s="133">
        <v>244568</v>
      </c>
      <c r="W26" s="133">
        <v>0</v>
      </c>
      <c r="X26" s="133">
        <v>0</v>
      </c>
      <c r="Y26" s="133">
        <v>0</v>
      </c>
      <c r="Z26" s="133">
        <v>0</v>
      </c>
      <c r="AA26" s="133">
        <v>0</v>
      </c>
      <c r="AB26" s="133">
        <v>0</v>
      </c>
      <c r="AC26" s="132">
        <f t="shared" si="3"/>
        <v>0</v>
      </c>
      <c r="AD26" s="133">
        <f t="shared" si="4"/>
        <v>244568</v>
      </c>
      <c r="AE26" s="134">
        <v>257052</v>
      </c>
      <c r="AF26" s="134">
        <f t="shared" si="2"/>
        <v>12484</v>
      </c>
      <c r="AG26" s="139"/>
    </row>
    <row r="27" spans="1:33" s="11" customFormat="1" ht="15" customHeight="1" x14ac:dyDescent="0.2">
      <c r="A27" s="14" t="s">
        <v>430</v>
      </c>
      <c r="B27" s="14" t="s">
        <v>1003</v>
      </c>
      <c r="C27" s="17" t="s">
        <v>508</v>
      </c>
      <c r="D27" s="17" t="s">
        <v>956</v>
      </c>
      <c r="E27" s="135">
        <v>7813</v>
      </c>
      <c r="F27" s="136">
        <v>0</v>
      </c>
      <c r="G27" s="136">
        <v>0</v>
      </c>
      <c r="H27" s="136">
        <v>0</v>
      </c>
      <c r="I27" s="136">
        <v>0</v>
      </c>
      <c r="J27" s="136">
        <v>0</v>
      </c>
      <c r="K27" s="136">
        <v>0</v>
      </c>
      <c r="L27" s="136">
        <v>917</v>
      </c>
      <c r="M27" s="136">
        <v>3064</v>
      </c>
      <c r="N27" s="136">
        <v>3485</v>
      </c>
      <c r="O27" s="136">
        <v>347</v>
      </c>
      <c r="P27" s="136">
        <v>7813</v>
      </c>
      <c r="Q27" s="137">
        <v>0</v>
      </c>
      <c r="R27" s="137">
        <v>0</v>
      </c>
      <c r="S27" s="136">
        <v>0</v>
      </c>
      <c r="T27" s="136">
        <v>207</v>
      </c>
      <c r="U27" s="136">
        <v>0</v>
      </c>
      <c r="V27" s="133">
        <v>80983</v>
      </c>
      <c r="W27" s="133">
        <v>347</v>
      </c>
      <c r="X27" s="133">
        <v>0</v>
      </c>
      <c r="Y27" s="133">
        <v>0</v>
      </c>
      <c r="Z27" s="133">
        <v>0</v>
      </c>
      <c r="AA27" s="133">
        <v>0</v>
      </c>
      <c r="AB27" s="133">
        <v>0</v>
      </c>
      <c r="AC27" s="132">
        <f t="shared" si="3"/>
        <v>347</v>
      </c>
      <c r="AD27" s="133">
        <f t="shared" si="4"/>
        <v>81330</v>
      </c>
      <c r="AE27" s="134">
        <v>84475</v>
      </c>
      <c r="AF27" s="134">
        <f t="shared" si="2"/>
        <v>3145</v>
      </c>
      <c r="AG27" s="139"/>
    </row>
    <row r="28" spans="1:33" s="11" customFormat="1" ht="15" customHeight="1" x14ac:dyDescent="0.2">
      <c r="A28" s="14" t="s">
        <v>264</v>
      </c>
      <c r="B28" s="14" t="s">
        <v>1008</v>
      </c>
      <c r="C28" s="17" t="s">
        <v>512</v>
      </c>
      <c r="D28" s="17" t="s">
        <v>971</v>
      </c>
      <c r="E28" s="135">
        <v>16176</v>
      </c>
      <c r="F28" s="136">
        <v>0</v>
      </c>
      <c r="G28" s="136">
        <v>0</v>
      </c>
      <c r="H28" s="136">
        <v>0</v>
      </c>
      <c r="I28" s="136">
        <v>0</v>
      </c>
      <c r="J28" s="136">
        <v>0</v>
      </c>
      <c r="K28" s="136">
        <v>0</v>
      </c>
      <c r="L28" s="136">
        <v>0</v>
      </c>
      <c r="M28" s="136">
        <v>8290</v>
      </c>
      <c r="N28" s="136">
        <v>7886</v>
      </c>
      <c r="O28" s="136">
        <v>0</v>
      </c>
      <c r="P28" s="136">
        <v>16176</v>
      </c>
      <c r="Q28" s="137">
        <v>0</v>
      </c>
      <c r="R28" s="137">
        <v>0</v>
      </c>
      <c r="S28" s="136">
        <v>15</v>
      </c>
      <c r="T28" s="136">
        <v>0</v>
      </c>
      <c r="U28" s="136">
        <v>0</v>
      </c>
      <c r="V28" s="133">
        <v>118784</v>
      </c>
      <c r="W28" s="133">
        <v>0</v>
      </c>
      <c r="X28" s="133">
        <v>0</v>
      </c>
      <c r="Y28" s="133">
        <v>0</v>
      </c>
      <c r="Z28" s="133">
        <v>0</v>
      </c>
      <c r="AA28" s="133">
        <v>0</v>
      </c>
      <c r="AB28" s="133">
        <v>0</v>
      </c>
      <c r="AC28" s="132">
        <f t="shared" si="3"/>
        <v>0</v>
      </c>
      <c r="AD28" s="133">
        <f t="shared" si="4"/>
        <v>118784</v>
      </c>
      <c r="AE28" s="134">
        <v>135840</v>
      </c>
      <c r="AF28" s="134">
        <f t="shared" si="2"/>
        <v>17056</v>
      </c>
      <c r="AG28" s="139"/>
    </row>
    <row r="29" spans="1:33" s="11" customFormat="1" ht="15" customHeight="1" x14ac:dyDescent="0.2">
      <c r="A29" s="14" t="s">
        <v>422</v>
      </c>
      <c r="B29" s="14" t="s">
        <v>1010</v>
      </c>
      <c r="C29" s="17" t="s">
        <v>514</v>
      </c>
      <c r="D29" s="17" t="s">
        <v>956</v>
      </c>
      <c r="E29" s="135">
        <v>5990</v>
      </c>
      <c r="F29" s="136">
        <v>0</v>
      </c>
      <c r="G29" s="136">
        <v>0</v>
      </c>
      <c r="H29" s="136">
        <v>0</v>
      </c>
      <c r="I29" s="136">
        <v>0</v>
      </c>
      <c r="J29" s="136">
        <v>0</v>
      </c>
      <c r="K29" s="136">
        <v>0</v>
      </c>
      <c r="L29" s="136">
        <v>0</v>
      </c>
      <c r="M29" s="136">
        <v>0</v>
      </c>
      <c r="N29" s="136">
        <v>5990</v>
      </c>
      <c r="O29" s="136">
        <v>0</v>
      </c>
      <c r="P29" s="136">
        <v>5990</v>
      </c>
      <c r="Q29" s="137">
        <v>0</v>
      </c>
      <c r="R29" s="137">
        <v>0</v>
      </c>
      <c r="S29" s="136">
        <v>0</v>
      </c>
      <c r="T29" s="136">
        <v>0</v>
      </c>
      <c r="U29" s="136">
        <v>0</v>
      </c>
      <c r="V29" s="133">
        <v>214321</v>
      </c>
      <c r="W29" s="133">
        <v>0</v>
      </c>
      <c r="X29" s="133">
        <v>0</v>
      </c>
      <c r="Y29" s="133">
        <v>0</v>
      </c>
      <c r="Z29" s="133">
        <v>0</v>
      </c>
      <c r="AA29" s="133">
        <v>0</v>
      </c>
      <c r="AB29" s="133">
        <v>0</v>
      </c>
      <c r="AC29" s="132">
        <f t="shared" si="3"/>
        <v>0</v>
      </c>
      <c r="AD29" s="133">
        <f t="shared" si="4"/>
        <v>214321</v>
      </c>
      <c r="AE29" s="134">
        <v>230839</v>
      </c>
      <c r="AF29" s="134">
        <f t="shared" si="2"/>
        <v>16518</v>
      </c>
      <c r="AG29" s="139"/>
    </row>
    <row r="30" spans="1:33" s="11" customFormat="1" ht="15" customHeight="1" x14ac:dyDescent="0.2">
      <c r="A30" s="14" t="s">
        <v>175</v>
      </c>
      <c r="B30" s="14" t="s">
        <v>1014</v>
      </c>
      <c r="C30" s="17" t="s">
        <v>518</v>
      </c>
      <c r="D30" s="17" t="s">
        <v>968</v>
      </c>
      <c r="E30" s="135">
        <v>110834</v>
      </c>
      <c r="F30" s="136">
        <v>0</v>
      </c>
      <c r="G30" s="136">
        <v>0</v>
      </c>
      <c r="H30" s="136">
        <v>15315</v>
      </c>
      <c r="I30" s="136">
        <v>0</v>
      </c>
      <c r="J30" s="136">
        <v>0</v>
      </c>
      <c r="K30" s="136">
        <v>472</v>
      </c>
      <c r="L30" s="136">
        <v>28194</v>
      </c>
      <c r="M30" s="136">
        <v>13518</v>
      </c>
      <c r="N30" s="136">
        <v>46061</v>
      </c>
      <c r="O30" s="136">
        <v>7274</v>
      </c>
      <c r="P30" s="136">
        <v>110834</v>
      </c>
      <c r="Q30" s="137">
        <v>0</v>
      </c>
      <c r="R30" s="137">
        <v>0</v>
      </c>
      <c r="S30" s="136">
        <v>2179</v>
      </c>
      <c r="T30" s="136">
        <v>4742</v>
      </c>
      <c r="U30" s="136">
        <v>3268</v>
      </c>
      <c r="V30" s="133">
        <v>452340</v>
      </c>
      <c r="W30" s="133">
        <v>7274</v>
      </c>
      <c r="X30" s="133">
        <v>0</v>
      </c>
      <c r="Y30" s="133">
        <v>51</v>
      </c>
      <c r="Z30" s="133">
        <v>0</v>
      </c>
      <c r="AA30" s="133">
        <v>0</v>
      </c>
      <c r="AB30" s="133">
        <v>0</v>
      </c>
      <c r="AC30" s="132">
        <f t="shared" si="3"/>
        <v>7223</v>
      </c>
      <c r="AD30" s="133">
        <f t="shared" si="4"/>
        <v>459563</v>
      </c>
      <c r="AE30" s="134">
        <v>524975</v>
      </c>
      <c r="AF30" s="134">
        <f t="shared" si="2"/>
        <v>65412</v>
      </c>
      <c r="AG30" s="139"/>
    </row>
    <row r="31" spans="1:33" s="11" customFormat="1" ht="15" customHeight="1" x14ac:dyDescent="0.2">
      <c r="A31" s="14" t="s">
        <v>423</v>
      </c>
      <c r="B31" s="14" t="s">
        <v>1015</v>
      </c>
      <c r="C31" s="14" t="s">
        <v>519</v>
      </c>
      <c r="D31" s="14" t="s">
        <v>956</v>
      </c>
      <c r="E31" s="135">
        <v>8999</v>
      </c>
      <c r="F31" s="136">
        <v>430</v>
      </c>
      <c r="G31" s="136">
        <v>0</v>
      </c>
      <c r="H31" s="136">
        <v>269</v>
      </c>
      <c r="I31" s="136">
        <v>0</v>
      </c>
      <c r="J31" s="136">
        <v>0</v>
      </c>
      <c r="K31" s="136">
        <v>0</v>
      </c>
      <c r="L31" s="136">
        <v>622</v>
      </c>
      <c r="M31" s="136">
        <v>4544</v>
      </c>
      <c r="N31" s="136">
        <v>3134</v>
      </c>
      <c r="O31" s="136">
        <v>0</v>
      </c>
      <c r="P31" s="136">
        <v>8999</v>
      </c>
      <c r="Q31" s="137">
        <v>0</v>
      </c>
      <c r="R31" s="137">
        <v>0</v>
      </c>
      <c r="S31" s="136">
        <v>207</v>
      </c>
      <c r="T31" s="136">
        <v>283</v>
      </c>
      <c r="U31" s="136">
        <v>0</v>
      </c>
      <c r="V31" s="133">
        <v>81039</v>
      </c>
      <c r="W31" s="133">
        <v>0</v>
      </c>
      <c r="X31" s="133">
        <v>0</v>
      </c>
      <c r="Y31" s="133">
        <v>0</v>
      </c>
      <c r="Z31" s="133">
        <v>0</v>
      </c>
      <c r="AA31" s="133">
        <v>0</v>
      </c>
      <c r="AB31" s="133">
        <v>0</v>
      </c>
      <c r="AC31" s="132">
        <f t="shared" si="3"/>
        <v>0</v>
      </c>
      <c r="AD31" s="133">
        <f t="shared" si="4"/>
        <v>81039</v>
      </c>
      <c r="AE31" s="134">
        <v>85029</v>
      </c>
      <c r="AF31" s="134">
        <f t="shared" si="2"/>
        <v>3990</v>
      </c>
      <c r="AG31" s="139"/>
    </row>
    <row r="32" spans="1:33" s="11" customFormat="1" ht="15" customHeight="1" x14ac:dyDescent="0.2">
      <c r="A32" s="14" t="s">
        <v>371</v>
      </c>
      <c r="B32" s="14" t="s">
        <v>1016</v>
      </c>
      <c r="C32" s="17" t="s">
        <v>520</v>
      </c>
      <c r="D32" s="17" t="s">
        <v>956</v>
      </c>
      <c r="E32" s="135">
        <v>7048</v>
      </c>
      <c r="F32" s="136">
        <v>0</v>
      </c>
      <c r="G32" s="136">
        <v>0</v>
      </c>
      <c r="H32" s="136">
        <v>0</v>
      </c>
      <c r="I32" s="136">
        <v>0</v>
      </c>
      <c r="J32" s="136">
        <v>0</v>
      </c>
      <c r="K32" s="136">
        <v>0</v>
      </c>
      <c r="L32" s="136">
        <v>1812</v>
      </c>
      <c r="M32" s="136">
        <v>0</v>
      </c>
      <c r="N32" s="136">
        <v>236</v>
      </c>
      <c r="O32" s="136">
        <v>5000</v>
      </c>
      <c r="P32" s="136">
        <v>7048</v>
      </c>
      <c r="Q32" s="137">
        <v>0</v>
      </c>
      <c r="R32" s="137">
        <v>0</v>
      </c>
      <c r="S32" s="136">
        <v>0</v>
      </c>
      <c r="T32" s="136">
        <v>600</v>
      </c>
      <c r="U32" s="136">
        <v>0</v>
      </c>
      <c r="V32" s="133">
        <v>88882</v>
      </c>
      <c r="W32" s="133">
        <v>5000</v>
      </c>
      <c r="X32" s="133">
        <v>0</v>
      </c>
      <c r="Y32" s="133">
        <v>0</v>
      </c>
      <c r="Z32" s="133">
        <v>236</v>
      </c>
      <c r="AA32" s="133">
        <v>4543</v>
      </c>
      <c r="AB32" s="133">
        <v>0</v>
      </c>
      <c r="AC32" s="132">
        <f t="shared" si="3"/>
        <v>221</v>
      </c>
      <c r="AD32" s="133">
        <f t="shared" si="4"/>
        <v>89103</v>
      </c>
      <c r="AE32" s="134">
        <v>113617</v>
      </c>
      <c r="AF32" s="134">
        <f t="shared" si="2"/>
        <v>24514</v>
      </c>
      <c r="AG32" s="139"/>
    </row>
    <row r="33" spans="1:33" s="11" customFormat="1" ht="15" customHeight="1" x14ac:dyDescent="0.2">
      <c r="A33" s="14" t="s">
        <v>58</v>
      </c>
      <c r="B33" s="14" t="s">
        <v>1018</v>
      </c>
      <c r="C33" s="17" t="s">
        <v>522</v>
      </c>
      <c r="D33" s="17" t="s">
        <v>956</v>
      </c>
      <c r="E33" s="135">
        <v>1361</v>
      </c>
      <c r="F33" s="136">
        <v>0</v>
      </c>
      <c r="G33" s="136">
        <v>0</v>
      </c>
      <c r="H33" s="136">
        <v>0</v>
      </c>
      <c r="I33" s="136">
        <v>0</v>
      </c>
      <c r="J33" s="136">
        <v>0</v>
      </c>
      <c r="K33" s="136">
        <v>0</v>
      </c>
      <c r="L33" s="136">
        <v>264</v>
      </c>
      <c r="M33" s="136">
        <v>0</v>
      </c>
      <c r="N33" s="136">
        <v>1097</v>
      </c>
      <c r="O33" s="136">
        <v>0</v>
      </c>
      <c r="P33" s="136">
        <v>1361</v>
      </c>
      <c r="Q33" s="137">
        <v>0</v>
      </c>
      <c r="R33" s="137">
        <v>0</v>
      </c>
      <c r="S33" s="136">
        <v>0</v>
      </c>
      <c r="T33" s="136">
        <v>0</v>
      </c>
      <c r="U33" s="136">
        <v>0</v>
      </c>
      <c r="V33" s="133">
        <v>36451</v>
      </c>
      <c r="W33" s="133">
        <v>0</v>
      </c>
      <c r="X33" s="133">
        <v>0</v>
      </c>
      <c r="Y33" s="133">
        <v>0</v>
      </c>
      <c r="Z33" s="133">
        <v>0</v>
      </c>
      <c r="AA33" s="133">
        <v>0</v>
      </c>
      <c r="AB33" s="133">
        <v>33</v>
      </c>
      <c r="AC33" s="132">
        <f t="shared" si="3"/>
        <v>-33</v>
      </c>
      <c r="AD33" s="133">
        <f t="shared" si="4"/>
        <v>36418</v>
      </c>
      <c r="AE33" s="134">
        <v>37470</v>
      </c>
      <c r="AF33" s="134">
        <f t="shared" si="2"/>
        <v>1052</v>
      </c>
      <c r="AG33" s="139"/>
    </row>
    <row r="34" spans="1:33" s="11" customFormat="1" ht="15" customHeight="1" x14ac:dyDescent="0.2">
      <c r="A34" s="14" t="s">
        <v>350</v>
      </c>
      <c r="B34" s="14" t="s">
        <v>1019</v>
      </c>
      <c r="C34" s="17" t="s">
        <v>523</v>
      </c>
      <c r="D34" s="17" t="s">
        <v>977</v>
      </c>
      <c r="E34" s="135">
        <v>10163</v>
      </c>
      <c r="F34" s="136">
        <v>0</v>
      </c>
      <c r="G34" s="136">
        <v>0</v>
      </c>
      <c r="H34" s="136">
        <v>0</v>
      </c>
      <c r="I34" s="136">
        <v>0</v>
      </c>
      <c r="J34" s="136">
        <v>0</v>
      </c>
      <c r="K34" s="136">
        <v>0</v>
      </c>
      <c r="L34" s="136">
        <v>2171</v>
      </c>
      <c r="M34" s="136">
        <v>3425</v>
      </c>
      <c r="N34" s="136">
        <v>4567</v>
      </c>
      <c r="O34" s="136">
        <v>0</v>
      </c>
      <c r="P34" s="136">
        <v>10163</v>
      </c>
      <c r="Q34" s="137">
        <v>0</v>
      </c>
      <c r="R34" s="137">
        <v>0</v>
      </c>
      <c r="S34" s="136">
        <v>86</v>
      </c>
      <c r="T34" s="136">
        <v>2991</v>
      </c>
      <c r="U34" s="136">
        <v>0</v>
      </c>
      <c r="V34" s="133">
        <v>164995</v>
      </c>
      <c r="W34" s="133">
        <v>0</v>
      </c>
      <c r="X34" s="133">
        <v>0</v>
      </c>
      <c r="Y34" s="133">
        <v>0</v>
      </c>
      <c r="Z34" s="133">
        <v>0</v>
      </c>
      <c r="AA34" s="133">
        <v>0</v>
      </c>
      <c r="AB34" s="133">
        <v>0</v>
      </c>
      <c r="AC34" s="132">
        <f t="shared" si="3"/>
        <v>0</v>
      </c>
      <c r="AD34" s="133">
        <f t="shared" si="4"/>
        <v>164995</v>
      </c>
      <c r="AE34" s="134">
        <v>164995</v>
      </c>
      <c r="AF34" s="134">
        <f t="shared" si="2"/>
        <v>0</v>
      </c>
      <c r="AG34" s="139"/>
    </row>
    <row r="35" spans="1:33" s="11" customFormat="1" ht="15" customHeight="1" x14ac:dyDescent="0.2">
      <c r="A35" s="14" t="s">
        <v>31</v>
      </c>
      <c r="B35" s="14" t="s">
        <v>1020</v>
      </c>
      <c r="C35" s="17" t="s">
        <v>524</v>
      </c>
      <c r="D35" s="17" t="s">
        <v>956</v>
      </c>
      <c r="E35" s="135">
        <v>5303</v>
      </c>
      <c r="F35" s="136">
        <v>0</v>
      </c>
      <c r="G35" s="136">
        <v>0</v>
      </c>
      <c r="H35" s="136">
        <v>0</v>
      </c>
      <c r="I35" s="136">
        <v>24</v>
      </c>
      <c r="J35" s="136">
        <v>0</v>
      </c>
      <c r="K35" s="136">
        <v>0</v>
      </c>
      <c r="L35" s="136">
        <v>146</v>
      </c>
      <c r="M35" s="136">
        <v>3645</v>
      </c>
      <c r="N35" s="136">
        <v>1488</v>
      </c>
      <c r="O35" s="136">
        <v>0</v>
      </c>
      <c r="P35" s="136">
        <v>5303</v>
      </c>
      <c r="Q35" s="137">
        <v>0</v>
      </c>
      <c r="R35" s="137">
        <v>0</v>
      </c>
      <c r="S35" s="136">
        <v>0</v>
      </c>
      <c r="T35" s="136">
        <v>2039</v>
      </c>
      <c r="U35" s="136">
        <v>0</v>
      </c>
      <c r="V35" s="133">
        <v>81316</v>
      </c>
      <c r="W35" s="133">
        <v>0</v>
      </c>
      <c r="X35" s="133">
        <v>0</v>
      </c>
      <c r="Y35" s="133">
        <v>-236</v>
      </c>
      <c r="Z35" s="133">
        <v>0</v>
      </c>
      <c r="AA35" s="133">
        <v>0</v>
      </c>
      <c r="AB35" s="133">
        <v>0</v>
      </c>
      <c r="AC35" s="132">
        <f t="shared" si="3"/>
        <v>236</v>
      </c>
      <c r="AD35" s="133">
        <f t="shared" si="4"/>
        <v>81552</v>
      </c>
      <c r="AE35" s="134">
        <v>88200</v>
      </c>
      <c r="AF35" s="134">
        <f t="shared" si="2"/>
        <v>6648</v>
      </c>
      <c r="AG35" s="139"/>
    </row>
    <row r="36" spans="1:33" s="11" customFormat="1" ht="15" customHeight="1" x14ac:dyDescent="0.2">
      <c r="A36" s="14" t="s">
        <v>191</v>
      </c>
      <c r="B36" s="14" t="s">
        <v>1022</v>
      </c>
      <c r="C36" s="17" t="s">
        <v>526</v>
      </c>
      <c r="D36" s="17" t="s">
        <v>956</v>
      </c>
      <c r="E36" s="135">
        <v>11255</v>
      </c>
      <c r="F36" s="136">
        <v>0</v>
      </c>
      <c r="G36" s="136">
        <v>0</v>
      </c>
      <c r="H36" s="136">
        <v>275</v>
      </c>
      <c r="I36" s="136">
        <v>0</v>
      </c>
      <c r="J36" s="136">
        <v>0</v>
      </c>
      <c r="K36" s="136">
        <v>0</v>
      </c>
      <c r="L36" s="136">
        <v>2657</v>
      </c>
      <c r="M36" s="136">
        <v>2255</v>
      </c>
      <c r="N36" s="136">
        <v>6068</v>
      </c>
      <c r="O36" s="136">
        <v>0</v>
      </c>
      <c r="P36" s="136">
        <v>11255</v>
      </c>
      <c r="Q36" s="137">
        <v>0</v>
      </c>
      <c r="R36" s="137">
        <v>0</v>
      </c>
      <c r="S36" s="136">
        <v>470</v>
      </c>
      <c r="T36" s="136">
        <v>41</v>
      </c>
      <c r="U36" s="136">
        <v>0</v>
      </c>
      <c r="V36" s="133">
        <v>44777</v>
      </c>
      <c r="W36" s="133">
        <v>0</v>
      </c>
      <c r="X36" s="133">
        <v>0</v>
      </c>
      <c r="Y36" s="133">
        <v>0</v>
      </c>
      <c r="Z36" s="133">
        <v>0</v>
      </c>
      <c r="AA36" s="133">
        <v>0</v>
      </c>
      <c r="AB36" s="133">
        <v>0</v>
      </c>
      <c r="AC36" s="132">
        <f t="shared" si="3"/>
        <v>0</v>
      </c>
      <c r="AD36" s="133">
        <f t="shared" si="4"/>
        <v>44777</v>
      </c>
      <c r="AE36" s="134">
        <v>52862</v>
      </c>
      <c r="AF36" s="134">
        <f t="shared" si="2"/>
        <v>8085</v>
      </c>
      <c r="AG36" s="139"/>
    </row>
    <row r="37" spans="1:33" s="11" customFormat="1" ht="15" customHeight="1" x14ac:dyDescent="0.2">
      <c r="A37" s="14" t="s">
        <v>373</v>
      </c>
      <c r="B37" s="14" t="s">
        <v>1027</v>
      </c>
      <c r="C37" s="17" t="s">
        <v>531</v>
      </c>
      <c r="D37" s="17" t="s">
        <v>977</v>
      </c>
      <c r="E37" s="135">
        <v>10833</v>
      </c>
      <c r="F37" s="136">
        <v>0</v>
      </c>
      <c r="G37" s="136">
        <v>0</v>
      </c>
      <c r="H37" s="136">
        <v>0</v>
      </c>
      <c r="I37" s="136">
        <v>0</v>
      </c>
      <c r="J37" s="136">
        <v>0</v>
      </c>
      <c r="K37" s="136">
        <v>0</v>
      </c>
      <c r="L37" s="136">
        <v>650</v>
      </c>
      <c r="M37" s="136">
        <v>0</v>
      </c>
      <c r="N37" s="136">
        <v>6615</v>
      </c>
      <c r="O37" s="136">
        <v>3568</v>
      </c>
      <c r="P37" s="136">
        <v>10833</v>
      </c>
      <c r="Q37" s="137">
        <v>0</v>
      </c>
      <c r="R37" s="137">
        <v>0</v>
      </c>
      <c r="S37" s="136">
        <v>24</v>
      </c>
      <c r="T37" s="136">
        <v>1041</v>
      </c>
      <c r="U37" s="136">
        <v>0</v>
      </c>
      <c r="V37" s="133">
        <v>98495</v>
      </c>
      <c r="W37" s="133">
        <v>3568</v>
      </c>
      <c r="X37" s="133">
        <v>0</v>
      </c>
      <c r="Y37" s="133">
        <v>0</v>
      </c>
      <c r="Z37" s="133">
        <v>2488</v>
      </c>
      <c r="AA37" s="133">
        <v>0</v>
      </c>
      <c r="AB37" s="133">
        <v>0</v>
      </c>
      <c r="AC37" s="132">
        <f t="shared" si="3"/>
        <v>1080</v>
      </c>
      <c r="AD37" s="133">
        <f t="shared" si="4"/>
        <v>99575</v>
      </c>
      <c r="AE37" s="134">
        <v>117269</v>
      </c>
      <c r="AF37" s="134">
        <f t="shared" si="2"/>
        <v>17694</v>
      </c>
      <c r="AG37" s="139"/>
    </row>
    <row r="38" spans="1:33" s="11" customFormat="1" ht="15" customHeight="1" x14ac:dyDescent="0.2">
      <c r="A38" s="14" t="s">
        <v>113</v>
      </c>
      <c r="B38" s="14" t="s">
        <v>1028</v>
      </c>
      <c r="C38" s="17" t="s">
        <v>532</v>
      </c>
      <c r="D38" s="17" t="s">
        <v>956</v>
      </c>
      <c r="E38" s="135">
        <v>12901</v>
      </c>
      <c r="F38" s="136">
        <v>0</v>
      </c>
      <c r="G38" s="136">
        <v>0</v>
      </c>
      <c r="H38" s="136">
        <v>0</v>
      </c>
      <c r="I38" s="136">
        <v>0</v>
      </c>
      <c r="J38" s="136">
        <v>0</v>
      </c>
      <c r="K38" s="136">
        <v>0</v>
      </c>
      <c r="L38" s="136">
        <v>2852</v>
      </c>
      <c r="M38" s="136">
        <v>0</v>
      </c>
      <c r="N38" s="136">
        <v>10049</v>
      </c>
      <c r="O38" s="136">
        <v>0</v>
      </c>
      <c r="P38" s="136">
        <v>12901</v>
      </c>
      <c r="Q38" s="137">
        <v>0</v>
      </c>
      <c r="R38" s="137">
        <v>0</v>
      </c>
      <c r="S38" s="136">
        <v>0</v>
      </c>
      <c r="T38" s="136">
        <v>4</v>
      </c>
      <c r="U38" s="136">
        <v>0</v>
      </c>
      <c r="V38" s="133">
        <v>136405</v>
      </c>
      <c r="W38" s="133">
        <v>0</v>
      </c>
      <c r="X38" s="133">
        <v>0</v>
      </c>
      <c r="Y38" s="133">
        <v>2046</v>
      </c>
      <c r="Z38" s="133">
        <v>0</v>
      </c>
      <c r="AA38" s="133">
        <v>0</v>
      </c>
      <c r="AB38" s="133">
        <v>0</v>
      </c>
      <c r="AC38" s="132">
        <f t="shared" si="3"/>
        <v>-2046</v>
      </c>
      <c r="AD38" s="133">
        <f t="shared" si="4"/>
        <v>134359</v>
      </c>
      <c r="AE38" s="134">
        <v>155612</v>
      </c>
      <c r="AF38" s="134">
        <f t="shared" si="2"/>
        <v>21253</v>
      </c>
      <c r="AG38" s="139"/>
    </row>
    <row r="39" spans="1:33" s="11" customFormat="1" ht="15" customHeight="1" x14ac:dyDescent="0.2">
      <c r="A39" s="14" t="s">
        <v>409</v>
      </c>
      <c r="B39" s="14" t="s">
        <v>1033</v>
      </c>
      <c r="C39" s="17" t="s">
        <v>537</v>
      </c>
      <c r="D39" s="17" t="s">
        <v>968</v>
      </c>
      <c r="E39" s="135">
        <v>8775</v>
      </c>
      <c r="F39" s="136">
        <v>0</v>
      </c>
      <c r="G39" s="136">
        <v>0</v>
      </c>
      <c r="H39" s="136">
        <v>2889</v>
      </c>
      <c r="I39" s="136">
        <v>0</v>
      </c>
      <c r="J39" s="136">
        <v>0</v>
      </c>
      <c r="K39" s="136">
        <v>0</v>
      </c>
      <c r="L39" s="136">
        <v>1157</v>
      </c>
      <c r="M39" s="136">
        <v>0</v>
      </c>
      <c r="N39" s="136">
        <v>4729</v>
      </c>
      <c r="O39" s="136">
        <v>0</v>
      </c>
      <c r="P39" s="136">
        <v>8775</v>
      </c>
      <c r="Q39" s="137">
        <v>0</v>
      </c>
      <c r="R39" s="137">
        <v>0</v>
      </c>
      <c r="S39" s="136">
        <v>1994</v>
      </c>
      <c r="T39" s="136">
        <v>5550</v>
      </c>
      <c r="U39" s="136">
        <v>98</v>
      </c>
      <c r="V39" s="133">
        <v>2283</v>
      </c>
      <c r="W39" s="133">
        <v>0</v>
      </c>
      <c r="X39" s="133">
        <v>0</v>
      </c>
      <c r="Y39" s="133">
        <v>124</v>
      </c>
      <c r="Z39" s="133">
        <v>0</v>
      </c>
      <c r="AA39" s="133">
        <v>2159</v>
      </c>
      <c r="AB39" s="133">
        <v>0</v>
      </c>
      <c r="AC39" s="132">
        <f t="shared" si="3"/>
        <v>-2283</v>
      </c>
      <c r="AD39" s="133">
        <f t="shared" si="4"/>
        <v>0</v>
      </c>
      <c r="AE39" s="134">
        <v>25006</v>
      </c>
      <c r="AF39" s="134">
        <f t="shared" si="2"/>
        <v>25006</v>
      </c>
      <c r="AG39" s="139"/>
    </row>
    <row r="40" spans="1:33" s="11" customFormat="1" ht="15" customHeight="1" x14ac:dyDescent="0.2">
      <c r="A40" s="14" t="s">
        <v>351</v>
      </c>
      <c r="B40" s="14" t="s">
        <v>1036</v>
      </c>
      <c r="C40" s="17" t="s">
        <v>540</v>
      </c>
      <c r="D40" s="17" t="s">
        <v>956</v>
      </c>
      <c r="E40" s="135">
        <v>10704</v>
      </c>
      <c r="F40" s="136">
        <v>0</v>
      </c>
      <c r="G40" s="136">
        <v>0</v>
      </c>
      <c r="H40" s="136">
        <v>158</v>
      </c>
      <c r="I40" s="136">
        <v>0</v>
      </c>
      <c r="J40" s="136">
        <v>0</v>
      </c>
      <c r="K40" s="136">
        <v>0</v>
      </c>
      <c r="L40" s="136">
        <v>224</v>
      </c>
      <c r="M40" s="136">
        <v>4135</v>
      </c>
      <c r="N40" s="136">
        <v>6187</v>
      </c>
      <c r="O40" s="136">
        <v>0</v>
      </c>
      <c r="P40" s="136">
        <v>10704</v>
      </c>
      <c r="Q40" s="137">
        <v>0</v>
      </c>
      <c r="R40" s="137">
        <v>0</v>
      </c>
      <c r="S40" s="136">
        <v>0</v>
      </c>
      <c r="T40" s="136">
        <v>845</v>
      </c>
      <c r="U40" s="136">
        <v>0</v>
      </c>
      <c r="V40" s="133">
        <v>127933</v>
      </c>
      <c r="W40" s="133">
        <v>0</v>
      </c>
      <c r="X40" s="133">
        <v>0</v>
      </c>
      <c r="Y40" s="133">
        <v>0</v>
      </c>
      <c r="Z40" s="133">
        <v>0</v>
      </c>
      <c r="AA40" s="133">
        <v>0</v>
      </c>
      <c r="AB40" s="133">
        <v>0</v>
      </c>
      <c r="AC40" s="132">
        <f t="shared" si="3"/>
        <v>0</v>
      </c>
      <c r="AD40" s="133">
        <f t="shared" si="4"/>
        <v>127933</v>
      </c>
      <c r="AE40" s="134">
        <v>140275</v>
      </c>
      <c r="AF40" s="134">
        <f t="shared" ref="AF40:AF71" si="5">SUM(AE40-AD40)</f>
        <v>12342</v>
      </c>
      <c r="AG40" s="139"/>
    </row>
    <row r="41" spans="1:33" s="11" customFormat="1" ht="15" customHeight="1" x14ac:dyDescent="0.2">
      <c r="A41" s="14" t="s">
        <v>352</v>
      </c>
      <c r="B41" s="14" t="s">
        <v>1038</v>
      </c>
      <c r="C41" s="17" t="s">
        <v>542</v>
      </c>
      <c r="D41" s="17" t="s">
        <v>956</v>
      </c>
      <c r="E41" s="135">
        <v>3665</v>
      </c>
      <c r="F41" s="136">
        <v>0</v>
      </c>
      <c r="G41" s="136">
        <v>0</v>
      </c>
      <c r="H41" s="136">
        <v>0</v>
      </c>
      <c r="I41" s="136">
        <v>0</v>
      </c>
      <c r="J41" s="136">
        <v>0</v>
      </c>
      <c r="K41" s="136">
        <v>0</v>
      </c>
      <c r="L41" s="136">
        <v>988</v>
      </c>
      <c r="M41" s="136">
        <v>0</v>
      </c>
      <c r="N41" s="136">
        <v>2677</v>
      </c>
      <c r="O41" s="136">
        <v>0</v>
      </c>
      <c r="P41" s="136">
        <v>3665</v>
      </c>
      <c r="Q41" s="137">
        <v>0</v>
      </c>
      <c r="R41" s="137">
        <v>0</v>
      </c>
      <c r="S41" s="136">
        <v>0</v>
      </c>
      <c r="T41" s="136">
        <v>48</v>
      </c>
      <c r="U41" s="136">
        <v>0</v>
      </c>
      <c r="V41" s="133">
        <v>74158</v>
      </c>
      <c r="W41" s="133">
        <v>0</v>
      </c>
      <c r="X41" s="133">
        <v>0</v>
      </c>
      <c r="Y41" s="133">
        <v>0</v>
      </c>
      <c r="Z41" s="133">
        <v>0</v>
      </c>
      <c r="AA41" s="133">
        <v>0</v>
      </c>
      <c r="AB41" s="133">
        <v>0</v>
      </c>
      <c r="AC41" s="132">
        <f t="shared" si="3"/>
        <v>0</v>
      </c>
      <c r="AD41" s="133">
        <f t="shared" si="4"/>
        <v>74158</v>
      </c>
      <c r="AE41" s="134">
        <v>81436</v>
      </c>
      <c r="AF41" s="134">
        <f t="shared" si="5"/>
        <v>7278</v>
      </c>
      <c r="AG41" s="139"/>
    </row>
    <row r="42" spans="1:33" s="11" customFormat="1" ht="15" customHeight="1" x14ac:dyDescent="0.2">
      <c r="A42" s="14" t="s">
        <v>310</v>
      </c>
      <c r="B42" s="14" t="s">
        <v>1039</v>
      </c>
      <c r="C42" s="17" t="s">
        <v>543</v>
      </c>
      <c r="D42" s="17" t="s">
        <v>977</v>
      </c>
      <c r="E42" s="135">
        <v>14674</v>
      </c>
      <c r="F42" s="136">
        <v>138</v>
      </c>
      <c r="G42" s="136">
        <v>0</v>
      </c>
      <c r="H42" s="136">
        <v>0</v>
      </c>
      <c r="I42" s="136">
        <v>0</v>
      </c>
      <c r="J42" s="136">
        <v>0</v>
      </c>
      <c r="K42" s="136">
        <v>0</v>
      </c>
      <c r="L42" s="136">
        <v>965</v>
      </c>
      <c r="M42" s="136">
        <v>2736</v>
      </c>
      <c r="N42" s="136">
        <v>10835</v>
      </c>
      <c r="O42" s="136">
        <v>0</v>
      </c>
      <c r="P42" s="136">
        <v>14674</v>
      </c>
      <c r="Q42" s="137">
        <v>0</v>
      </c>
      <c r="R42" s="137">
        <v>0</v>
      </c>
      <c r="S42" s="136">
        <v>1291</v>
      </c>
      <c r="T42" s="136">
        <v>3011</v>
      </c>
      <c r="U42" s="136">
        <v>0</v>
      </c>
      <c r="V42" s="133">
        <v>112311</v>
      </c>
      <c r="W42" s="133">
        <v>0</v>
      </c>
      <c r="X42" s="133">
        <v>0</v>
      </c>
      <c r="Y42" s="133">
        <v>0</v>
      </c>
      <c r="Z42" s="133">
        <v>0</v>
      </c>
      <c r="AA42" s="133">
        <v>1133</v>
      </c>
      <c r="AB42" s="133">
        <v>0</v>
      </c>
      <c r="AC42" s="132">
        <f t="shared" si="3"/>
        <v>-1133</v>
      </c>
      <c r="AD42" s="133">
        <f t="shared" si="4"/>
        <v>111178</v>
      </c>
      <c r="AE42" s="134">
        <v>126699</v>
      </c>
      <c r="AF42" s="134">
        <f t="shared" si="5"/>
        <v>15521</v>
      </c>
      <c r="AG42" s="139"/>
    </row>
    <row r="43" spans="1:33" s="11" customFormat="1" ht="15" customHeight="1" x14ac:dyDescent="0.2">
      <c r="A43" s="14" t="s">
        <v>131</v>
      </c>
      <c r="B43" s="14" t="s">
        <v>1043</v>
      </c>
      <c r="C43" s="17" t="s">
        <v>547</v>
      </c>
      <c r="D43" s="17" t="s">
        <v>956</v>
      </c>
      <c r="E43" s="135">
        <v>16294</v>
      </c>
      <c r="F43" s="136">
        <v>0</v>
      </c>
      <c r="G43" s="136">
        <v>0</v>
      </c>
      <c r="H43" s="136">
        <v>21</v>
      </c>
      <c r="I43" s="136">
        <v>0</v>
      </c>
      <c r="J43" s="136">
        <v>0</v>
      </c>
      <c r="K43" s="136">
        <v>0</v>
      </c>
      <c r="L43" s="136">
        <v>3264</v>
      </c>
      <c r="M43" s="136">
        <v>0</v>
      </c>
      <c r="N43" s="136">
        <v>13009</v>
      </c>
      <c r="O43" s="136">
        <v>0</v>
      </c>
      <c r="P43" s="136">
        <v>16294</v>
      </c>
      <c r="Q43" s="137">
        <v>0</v>
      </c>
      <c r="R43" s="137">
        <v>0</v>
      </c>
      <c r="S43" s="136">
        <v>0</v>
      </c>
      <c r="T43" s="136">
        <v>288</v>
      </c>
      <c r="U43" s="136">
        <v>0</v>
      </c>
      <c r="V43" s="133">
        <v>260325</v>
      </c>
      <c r="W43" s="133">
        <v>0</v>
      </c>
      <c r="X43" s="133">
        <v>0</v>
      </c>
      <c r="Y43" s="133">
        <v>0</v>
      </c>
      <c r="Z43" s="133">
        <v>0</v>
      </c>
      <c r="AA43" s="133">
        <v>0</v>
      </c>
      <c r="AB43" s="133">
        <v>0</v>
      </c>
      <c r="AC43" s="132">
        <f t="shared" si="3"/>
        <v>0</v>
      </c>
      <c r="AD43" s="133">
        <f t="shared" si="4"/>
        <v>260325</v>
      </c>
      <c r="AE43" s="134">
        <v>263902</v>
      </c>
      <c r="AF43" s="134">
        <f t="shared" si="5"/>
        <v>3577</v>
      </c>
      <c r="AG43" s="139"/>
    </row>
    <row r="44" spans="1:33" s="11" customFormat="1" ht="15" customHeight="1" x14ac:dyDescent="0.2">
      <c r="A44" s="14" t="s">
        <v>195</v>
      </c>
      <c r="B44" s="14" t="s">
        <v>1044</v>
      </c>
      <c r="C44" s="17" t="s">
        <v>548</v>
      </c>
      <c r="D44" s="17" t="s">
        <v>968</v>
      </c>
      <c r="E44" s="135">
        <v>24312</v>
      </c>
      <c r="F44" s="136">
        <v>0</v>
      </c>
      <c r="G44" s="136">
        <v>0</v>
      </c>
      <c r="H44" s="136">
        <v>0</v>
      </c>
      <c r="I44" s="136">
        <v>0</v>
      </c>
      <c r="J44" s="136">
        <v>0</v>
      </c>
      <c r="K44" s="136">
        <v>0</v>
      </c>
      <c r="L44" s="136">
        <v>0</v>
      </c>
      <c r="M44" s="136">
        <v>6686</v>
      </c>
      <c r="N44" s="136">
        <v>17626</v>
      </c>
      <c r="O44" s="136">
        <v>0</v>
      </c>
      <c r="P44" s="136">
        <v>24312</v>
      </c>
      <c r="Q44" s="137">
        <v>0</v>
      </c>
      <c r="R44" s="137">
        <v>0</v>
      </c>
      <c r="S44" s="136">
        <v>0</v>
      </c>
      <c r="T44" s="136">
        <v>1274</v>
      </c>
      <c r="U44" s="136">
        <v>0</v>
      </c>
      <c r="V44" s="133">
        <v>322497</v>
      </c>
      <c r="W44" s="133">
        <v>0</v>
      </c>
      <c r="X44" s="133">
        <v>0</v>
      </c>
      <c r="Y44" s="133">
        <v>0</v>
      </c>
      <c r="Z44" s="133">
        <v>0</v>
      </c>
      <c r="AA44" s="133">
        <v>0</v>
      </c>
      <c r="AB44" s="133">
        <v>0</v>
      </c>
      <c r="AC44" s="132">
        <f t="shared" si="3"/>
        <v>0</v>
      </c>
      <c r="AD44" s="133">
        <f t="shared" si="4"/>
        <v>322497</v>
      </c>
      <c r="AE44" s="134">
        <v>333905</v>
      </c>
      <c r="AF44" s="134">
        <f t="shared" si="5"/>
        <v>11408</v>
      </c>
      <c r="AG44" s="139"/>
    </row>
    <row r="45" spans="1:33" s="11" customFormat="1" ht="15" customHeight="1" x14ac:dyDescent="0.2">
      <c r="A45" s="14" t="s">
        <v>399</v>
      </c>
      <c r="B45" s="14" t="s">
        <v>1047</v>
      </c>
      <c r="C45" s="17" t="s">
        <v>551</v>
      </c>
      <c r="D45" s="17" t="s">
        <v>956</v>
      </c>
      <c r="E45" s="135">
        <v>19236</v>
      </c>
      <c r="F45" s="136">
        <v>0</v>
      </c>
      <c r="G45" s="136">
        <v>0</v>
      </c>
      <c r="H45" s="136">
        <v>0</v>
      </c>
      <c r="I45" s="136">
        <v>0</v>
      </c>
      <c r="J45" s="136">
        <v>0</v>
      </c>
      <c r="K45" s="136">
        <v>0</v>
      </c>
      <c r="L45" s="136">
        <v>0</v>
      </c>
      <c r="M45" s="136">
        <v>0</v>
      </c>
      <c r="N45" s="136">
        <v>19236</v>
      </c>
      <c r="O45" s="136">
        <v>0</v>
      </c>
      <c r="P45" s="136">
        <v>19236</v>
      </c>
      <c r="Q45" s="137">
        <v>0</v>
      </c>
      <c r="R45" s="137">
        <v>0</v>
      </c>
      <c r="S45" s="136">
        <v>0</v>
      </c>
      <c r="T45" s="136">
        <v>248</v>
      </c>
      <c r="U45" s="136">
        <v>0</v>
      </c>
      <c r="V45" s="133">
        <v>349950</v>
      </c>
      <c r="W45" s="133">
        <v>0</v>
      </c>
      <c r="X45" s="133">
        <v>0</v>
      </c>
      <c r="Y45" s="133">
        <v>0</v>
      </c>
      <c r="Z45" s="133">
        <v>3210</v>
      </c>
      <c r="AA45" s="133">
        <v>0</v>
      </c>
      <c r="AB45" s="133">
        <v>0</v>
      </c>
      <c r="AC45" s="132">
        <f t="shared" si="3"/>
        <v>-3210</v>
      </c>
      <c r="AD45" s="133">
        <f t="shared" si="4"/>
        <v>346740</v>
      </c>
      <c r="AE45" s="134">
        <v>354015</v>
      </c>
      <c r="AF45" s="134">
        <f t="shared" si="5"/>
        <v>7275</v>
      </c>
      <c r="AG45" s="139"/>
    </row>
    <row r="46" spans="1:33" s="11" customFormat="1" ht="15" customHeight="1" x14ac:dyDescent="0.2">
      <c r="A46" s="14" t="s">
        <v>237</v>
      </c>
      <c r="B46" s="14" t="s">
        <v>1048</v>
      </c>
      <c r="C46" s="17" t="s">
        <v>552</v>
      </c>
      <c r="D46" s="17" t="s">
        <v>977</v>
      </c>
      <c r="E46" s="135">
        <v>14176</v>
      </c>
      <c r="F46" s="136">
        <v>1801</v>
      </c>
      <c r="G46" s="136">
        <v>0</v>
      </c>
      <c r="H46" s="136">
        <v>0</v>
      </c>
      <c r="I46" s="136">
        <v>0</v>
      </c>
      <c r="J46" s="136">
        <v>0</v>
      </c>
      <c r="K46" s="136">
        <v>0</v>
      </c>
      <c r="L46" s="136">
        <v>632</v>
      </c>
      <c r="M46" s="136">
        <v>11743</v>
      </c>
      <c r="N46" s="136">
        <v>0</v>
      </c>
      <c r="O46" s="136">
        <v>0</v>
      </c>
      <c r="P46" s="136">
        <v>14176</v>
      </c>
      <c r="Q46" s="137">
        <v>0</v>
      </c>
      <c r="R46" s="137">
        <v>0</v>
      </c>
      <c r="S46" s="136">
        <v>0</v>
      </c>
      <c r="T46" s="136">
        <v>151</v>
      </c>
      <c r="U46" s="136">
        <v>0</v>
      </c>
      <c r="V46" s="133">
        <v>71483</v>
      </c>
      <c r="W46" s="133">
        <v>0</v>
      </c>
      <c r="X46" s="133">
        <v>0</v>
      </c>
      <c r="Y46" s="133">
        <v>629</v>
      </c>
      <c r="Z46" s="133">
        <v>0</v>
      </c>
      <c r="AA46" s="133">
        <v>0</v>
      </c>
      <c r="AB46" s="133">
        <v>0</v>
      </c>
      <c r="AC46" s="132">
        <f t="shared" si="3"/>
        <v>-629</v>
      </c>
      <c r="AD46" s="133">
        <f t="shared" si="4"/>
        <v>70854</v>
      </c>
      <c r="AE46" s="134">
        <v>74394</v>
      </c>
      <c r="AF46" s="134">
        <f t="shared" si="5"/>
        <v>3540</v>
      </c>
      <c r="AG46" s="139"/>
    </row>
    <row r="47" spans="1:33" s="11" customFormat="1" ht="15" customHeight="1" x14ac:dyDescent="0.2">
      <c r="A47" s="14" t="s">
        <v>156</v>
      </c>
      <c r="B47" s="14" t="s">
        <v>1049</v>
      </c>
      <c r="C47" s="17" t="s">
        <v>553</v>
      </c>
      <c r="D47" s="17" t="s">
        <v>956</v>
      </c>
      <c r="E47" s="135">
        <v>8297</v>
      </c>
      <c r="F47" s="136">
        <v>0</v>
      </c>
      <c r="G47" s="136">
        <v>0</v>
      </c>
      <c r="H47" s="136">
        <v>0</v>
      </c>
      <c r="I47" s="136">
        <v>0</v>
      </c>
      <c r="J47" s="136">
        <v>0</v>
      </c>
      <c r="K47" s="136">
        <v>0</v>
      </c>
      <c r="L47" s="136">
        <v>961</v>
      </c>
      <c r="M47" s="136">
        <v>4275</v>
      </c>
      <c r="N47" s="136">
        <v>3061</v>
      </c>
      <c r="O47" s="136">
        <v>0</v>
      </c>
      <c r="P47" s="136">
        <v>8297</v>
      </c>
      <c r="Q47" s="137">
        <v>0</v>
      </c>
      <c r="R47" s="137">
        <v>0</v>
      </c>
      <c r="S47" s="136">
        <v>0</v>
      </c>
      <c r="T47" s="136">
        <v>0</v>
      </c>
      <c r="U47" s="136">
        <v>0</v>
      </c>
      <c r="V47" s="133">
        <v>66500</v>
      </c>
      <c r="W47" s="133">
        <v>0</v>
      </c>
      <c r="X47" s="133">
        <v>0</v>
      </c>
      <c r="Y47" s="133">
        <v>0</v>
      </c>
      <c r="Z47" s="133">
        <v>0</v>
      </c>
      <c r="AA47" s="133">
        <v>4443</v>
      </c>
      <c r="AB47" s="133">
        <v>0</v>
      </c>
      <c r="AC47" s="132">
        <f t="shared" si="3"/>
        <v>-4443</v>
      </c>
      <c r="AD47" s="133">
        <f t="shared" si="4"/>
        <v>62057</v>
      </c>
      <c r="AE47" s="134">
        <v>86953</v>
      </c>
      <c r="AF47" s="134">
        <f t="shared" si="5"/>
        <v>24896</v>
      </c>
      <c r="AG47" s="139"/>
    </row>
    <row r="48" spans="1:33" s="11" customFormat="1" ht="15" customHeight="1" x14ac:dyDescent="0.2">
      <c r="A48" s="14" t="s">
        <v>32</v>
      </c>
      <c r="B48" s="14" t="s">
        <v>1052</v>
      </c>
      <c r="C48" s="17" t="s">
        <v>557</v>
      </c>
      <c r="D48" s="17" t="s">
        <v>977</v>
      </c>
      <c r="E48" s="135">
        <v>13940</v>
      </c>
      <c r="F48" s="136">
        <v>0</v>
      </c>
      <c r="G48" s="136">
        <v>0</v>
      </c>
      <c r="H48" s="136">
        <v>0</v>
      </c>
      <c r="I48" s="136">
        <v>78</v>
      </c>
      <c r="J48" s="136">
        <v>0</v>
      </c>
      <c r="K48" s="136">
        <v>0</v>
      </c>
      <c r="L48" s="136">
        <v>806</v>
      </c>
      <c r="M48" s="136">
        <v>57</v>
      </c>
      <c r="N48" s="136">
        <v>12999</v>
      </c>
      <c r="O48" s="136">
        <v>0</v>
      </c>
      <c r="P48" s="136">
        <v>13940</v>
      </c>
      <c r="Q48" s="137">
        <v>0</v>
      </c>
      <c r="R48" s="137">
        <v>0</v>
      </c>
      <c r="S48" s="136">
        <v>0</v>
      </c>
      <c r="T48" s="136">
        <v>823</v>
      </c>
      <c r="U48" s="136">
        <v>0</v>
      </c>
      <c r="V48" s="133">
        <v>230869</v>
      </c>
      <c r="W48" s="133">
        <v>0</v>
      </c>
      <c r="X48" s="133">
        <v>0</v>
      </c>
      <c r="Y48" s="133">
        <v>0</v>
      </c>
      <c r="Z48" s="133">
        <v>0</v>
      </c>
      <c r="AA48" s="133">
        <v>0</v>
      </c>
      <c r="AB48" s="133">
        <v>0</v>
      </c>
      <c r="AC48" s="132">
        <f t="shared" si="3"/>
        <v>0</v>
      </c>
      <c r="AD48" s="133">
        <f t="shared" si="4"/>
        <v>230869</v>
      </c>
      <c r="AE48" s="134">
        <v>246552</v>
      </c>
      <c r="AF48" s="134">
        <f t="shared" si="5"/>
        <v>15683</v>
      </c>
      <c r="AG48" s="139"/>
    </row>
    <row r="49" spans="1:33" s="87" customFormat="1" ht="15" customHeight="1" x14ac:dyDescent="0.2">
      <c r="A49" s="14" t="s">
        <v>312</v>
      </c>
      <c r="B49" s="14" t="s">
        <v>1060</v>
      </c>
      <c r="C49" s="17" t="s">
        <v>565</v>
      </c>
      <c r="D49" s="17" t="s">
        <v>971</v>
      </c>
      <c r="E49" s="135">
        <v>22196</v>
      </c>
      <c r="F49" s="136">
        <v>0</v>
      </c>
      <c r="G49" s="136">
        <v>0</v>
      </c>
      <c r="H49" s="136">
        <v>0</v>
      </c>
      <c r="I49" s="136">
        <v>0</v>
      </c>
      <c r="J49" s="136">
        <v>0</v>
      </c>
      <c r="K49" s="136">
        <v>0</v>
      </c>
      <c r="L49" s="136">
        <v>0</v>
      </c>
      <c r="M49" s="136">
        <v>0</v>
      </c>
      <c r="N49" s="136">
        <v>22196</v>
      </c>
      <c r="O49" s="136">
        <v>0</v>
      </c>
      <c r="P49" s="136">
        <v>22196</v>
      </c>
      <c r="Q49" s="137">
        <v>0</v>
      </c>
      <c r="R49" s="137">
        <v>0</v>
      </c>
      <c r="S49" s="136">
        <v>166</v>
      </c>
      <c r="T49" s="136">
        <v>423</v>
      </c>
      <c r="U49" s="136">
        <v>0</v>
      </c>
      <c r="V49" s="133">
        <v>245963</v>
      </c>
      <c r="W49" s="133" t="s">
        <v>1422</v>
      </c>
      <c r="X49" s="133" t="s">
        <v>1422</v>
      </c>
      <c r="Y49" s="133" t="s">
        <v>1422</v>
      </c>
      <c r="Z49" s="133" t="s">
        <v>1422</v>
      </c>
      <c r="AA49" s="133" t="s">
        <v>1422</v>
      </c>
      <c r="AB49" s="133" t="s">
        <v>1422</v>
      </c>
      <c r="AC49" s="133" t="s">
        <v>1422</v>
      </c>
      <c r="AD49" s="133">
        <v>265045</v>
      </c>
      <c r="AE49" s="134">
        <v>269904</v>
      </c>
      <c r="AF49" s="134">
        <f t="shared" si="5"/>
        <v>4859</v>
      </c>
      <c r="AG49" s="139" t="s">
        <v>1433</v>
      </c>
    </row>
    <row r="50" spans="1:33" s="11" customFormat="1" ht="15" customHeight="1" x14ac:dyDescent="0.2">
      <c r="A50" s="14" t="s">
        <v>400</v>
      </c>
      <c r="B50" s="14" t="s">
        <v>1064</v>
      </c>
      <c r="C50" s="17" t="s">
        <v>568</v>
      </c>
      <c r="D50" s="17" t="s">
        <v>956</v>
      </c>
      <c r="E50" s="135">
        <v>3525</v>
      </c>
      <c r="F50" s="136">
        <v>0</v>
      </c>
      <c r="G50" s="136">
        <v>0</v>
      </c>
      <c r="H50" s="136">
        <v>0</v>
      </c>
      <c r="I50" s="136">
        <v>0</v>
      </c>
      <c r="J50" s="136">
        <v>0</v>
      </c>
      <c r="K50" s="136">
        <v>0</v>
      </c>
      <c r="L50" s="136">
        <v>0</v>
      </c>
      <c r="M50" s="136">
        <v>525</v>
      </c>
      <c r="N50" s="136">
        <v>3000</v>
      </c>
      <c r="O50" s="136">
        <v>0</v>
      </c>
      <c r="P50" s="136">
        <v>3525</v>
      </c>
      <c r="Q50" s="137">
        <v>0</v>
      </c>
      <c r="R50" s="137">
        <v>0</v>
      </c>
      <c r="S50" s="136">
        <v>0</v>
      </c>
      <c r="T50" s="136">
        <v>423</v>
      </c>
      <c r="U50" s="136">
        <v>0</v>
      </c>
      <c r="V50" s="133">
        <v>78396</v>
      </c>
      <c r="W50" s="133">
        <v>0</v>
      </c>
      <c r="X50" s="133">
        <v>0</v>
      </c>
      <c r="Y50" s="133">
        <v>0</v>
      </c>
      <c r="Z50" s="133">
        <v>2087</v>
      </c>
      <c r="AA50" s="133">
        <v>0</v>
      </c>
      <c r="AB50" s="133">
        <v>0</v>
      </c>
      <c r="AC50" s="132">
        <f t="shared" ref="AC50:AC57" si="6">SUM(W50-(X50+Y50+Z50+AA50+AB50))</f>
        <v>-2087</v>
      </c>
      <c r="AD50" s="133">
        <f t="shared" ref="AD50:AD57" si="7">SUM(V50+AC50)</f>
        <v>76309</v>
      </c>
      <c r="AE50" s="134">
        <v>90778</v>
      </c>
      <c r="AF50" s="134">
        <f t="shared" si="5"/>
        <v>14469</v>
      </c>
      <c r="AG50" s="139"/>
    </row>
    <row r="51" spans="1:33" s="11" customFormat="1" ht="15" customHeight="1" x14ac:dyDescent="0.2">
      <c r="A51" s="14" t="s">
        <v>49</v>
      </c>
      <c r="B51" s="14" t="s">
        <v>1065</v>
      </c>
      <c r="C51" s="17" t="s">
        <v>569</v>
      </c>
      <c r="D51" s="17" t="s">
        <v>971</v>
      </c>
      <c r="E51" s="135">
        <v>42736</v>
      </c>
      <c r="F51" s="136">
        <v>1568</v>
      </c>
      <c r="G51" s="136">
        <v>0</v>
      </c>
      <c r="H51" s="136">
        <v>0</v>
      </c>
      <c r="I51" s="136">
        <v>0</v>
      </c>
      <c r="J51" s="136">
        <v>0</v>
      </c>
      <c r="K51" s="136">
        <v>0</v>
      </c>
      <c r="L51" s="136">
        <v>1167</v>
      </c>
      <c r="M51" s="136">
        <v>10774</v>
      </c>
      <c r="N51" s="136">
        <v>22919</v>
      </c>
      <c r="O51" s="136">
        <v>5248</v>
      </c>
      <c r="P51" s="136">
        <v>42736</v>
      </c>
      <c r="Q51" s="137">
        <v>0</v>
      </c>
      <c r="R51" s="137">
        <v>0</v>
      </c>
      <c r="S51" s="136">
        <v>0</v>
      </c>
      <c r="T51" s="136">
        <v>564</v>
      </c>
      <c r="U51" s="136">
        <v>0</v>
      </c>
      <c r="V51" s="133">
        <v>465105</v>
      </c>
      <c r="W51" s="133">
        <v>5248</v>
      </c>
      <c r="X51" s="133">
        <v>0</v>
      </c>
      <c r="Y51" s="133">
        <v>0</v>
      </c>
      <c r="Z51" s="133">
        <v>0</v>
      </c>
      <c r="AA51" s="133">
        <v>0</v>
      </c>
      <c r="AB51" s="133">
        <v>53</v>
      </c>
      <c r="AC51" s="132">
        <f t="shared" si="6"/>
        <v>5195</v>
      </c>
      <c r="AD51" s="133">
        <f t="shared" si="7"/>
        <v>470300</v>
      </c>
      <c r="AE51" s="134">
        <v>470302.288</v>
      </c>
      <c r="AF51" s="134">
        <f t="shared" si="5"/>
        <v>2.2880000000004657</v>
      </c>
      <c r="AG51" s="139"/>
    </row>
    <row r="52" spans="1:33" s="128" customFormat="1" ht="15" customHeight="1" x14ac:dyDescent="0.2">
      <c r="A52" s="14" t="s">
        <v>433</v>
      </c>
      <c r="B52" s="14" t="s">
        <v>1066</v>
      </c>
      <c r="C52" s="17" t="s">
        <v>570</v>
      </c>
      <c r="D52" s="17" t="s">
        <v>977</v>
      </c>
      <c r="E52" s="135">
        <v>0</v>
      </c>
      <c r="F52" s="136">
        <v>0</v>
      </c>
      <c r="G52" s="136">
        <v>0</v>
      </c>
      <c r="H52" s="136">
        <v>0</v>
      </c>
      <c r="I52" s="136">
        <v>0</v>
      </c>
      <c r="J52" s="136">
        <v>0</v>
      </c>
      <c r="K52" s="136">
        <v>0</v>
      </c>
      <c r="L52" s="136">
        <v>0</v>
      </c>
      <c r="M52" s="136">
        <v>0</v>
      </c>
      <c r="N52" s="136">
        <v>0</v>
      </c>
      <c r="O52" s="136">
        <v>0</v>
      </c>
      <c r="P52" s="136">
        <v>0</v>
      </c>
      <c r="Q52" s="137">
        <v>0</v>
      </c>
      <c r="R52" s="137">
        <v>0</v>
      </c>
      <c r="S52" s="136">
        <v>0</v>
      </c>
      <c r="T52" s="136">
        <v>780</v>
      </c>
      <c r="U52" s="136">
        <v>0</v>
      </c>
      <c r="V52" s="133">
        <v>0</v>
      </c>
      <c r="W52" s="133">
        <v>0</v>
      </c>
      <c r="X52" s="133">
        <v>0</v>
      </c>
      <c r="Y52" s="133">
        <v>0</v>
      </c>
      <c r="Z52" s="133">
        <v>0</v>
      </c>
      <c r="AA52" s="133">
        <v>0</v>
      </c>
      <c r="AB52" s="133">
        <v>0</v>
      </c>
      <c r="AC52" s="132">
        <f t="shared" si="6"/>
        <v>0</v>
      </c>
      <c r="AD52" s="133">
        <f t="shared" si="7"/>
        <v>0</v>
      </c>
      <c r="AE52" s="134">
        <v>0</v>
      </c>
      <c r="AF52" s="134">
        <f t="shared" si="5"/>
        <v>0</v>
      </c>
      <c r="AG52" s="139" t="s">
        <v>1439</v>
      </c>
    </row>
    <row r="53" spans="1:33" s="11" customFormat="1" ht="15" customHeight="1" x14ac:dyDescent="0.2">
      <c r="A53" s="14" t="s">
        <v>337</v>
      </c>
      <c r="B53" s="14" t="s">
        <v>1069</v>
      </c>
      <c r="C53" s="17" t="s">
        <v>573</v>
      </c>
      <c r="D53" s="17" t="s">
        <v>968</v>
      </c>
      <c r="E53" s="135">
        <v>59264</v>
      </c>
      <c r="F53" s="136">
        <v>2390</v>
      </c>
      <c r="G53" s="136">
        <v>0</v>
      </c>
      <c r="H53" s="136">
        <v>2980</v>
      </c>
      <c r="I53" s="136">
        <v>0</v>
      </c>
      <c r="J53" s="136">
        <v>0</v>
      </c>
      <c r="K53" s="136">
        <v>0</v>
      </c>
      <c r="L53" s="136">
        <v>22066</v>
      </c>
      <c r="M53" s="136">
        <v>10011</v>
      </c>
      <c r="N53" s="136">
        <v>14064</v>
      </c>
      <c r="O53" s="136">
        <v>7753</v>
      </c>
      <c r="P53" s="136">
        <v>59264</v>
      </c>
      <c r="Q53" s="137">
        <v>0</v>
      </c>
      <c r="R53" s="137">
        <v>0</v>
      </c>
      <c r="S53" s="136">
        <v>0</v>
      </c>
      <c r="T53" s="136">
        <v>4488</v>
      </c>
      <c r="U53" s="136">
        <v>0</v>
      </c>
      <c r="V53" s="133">
        <v>140590</v>
      </c>
      <c r="W53" s="133">
        <v>7753</v>
      </c>
      <c r="X53" s="133">
        <v>0</v>
      </c>
      <c r="Y53" s="133">
        <v>0</v>
      </c>
      <c r="Z53" s="133">
        <v>0</v>
      </c>
      <c r="AA53" s="133">
        <v>0</v>
      </c>
      <c r="AB53" s="133">
        <v>0</v>
      </c>
      <c r="AC53" s="132">
        <f t="shared" si="6"/>
        <v>7753</v>
      </c>
      <c r="AD53" s="133">
        <f t="shared" si="7"/>
        <v>148343</v>
      </c>
      <c r="AE53" s="134">
        <v>201760</v>
      </c>
      <c r="AF53" s="134">
        <f t="shared" si="5"/>
        <v>53417</v>
      </c>
      <c r="AG53" s="139"/>
    </row>
    <row r="54" spans="1:33" s="128" customFormat="1" ht="15" customHeight="1" x14ac:dyDescent="0.2">
      <c r="A54" s="14" t="s">
        <v>40</v>
      </c>
      <c r="B54" s="14" t="s">
        <v>1071</v>
      </c>
      <c r="C54" s="14" t="s">
        <v>575</v>
      </c>
      <c r="D54" s="14" t="s">
        <v>956</v>
      </c>
      <c r="E54" s="135">
        <v>8310</v>
      </c>
      <c r="F54" s="136">
        <v>0</v>
      </c>
      <c r="G54" s="136">
        <v>0</v>
      </c>
      <c r="H54" s="136">
        <v>1418</v>
      </c>
      <c r="I54" s="136">
        <v>0</v>
      </c>
      <c r="J54" s="136">
        <v>0</v>
      </c>
      <c r="K54" s="136">
        <v>0</v>
      </c>
      <c r="L54" s="136">
        <v>2352</v>
      </c>
      <c r="M54" s="136">
        <v>266</v>
      </c>
      <c r="N54" s="136">
        <v>4274</v>
      </c>
      <c r="O54" s="136">
        <v>0</v>
      </c>
      <c r="P54" s="136">
        <v>8310</v>
      </c>
      <c r="Q54" s="137">
        <v>0</v>
      </c>
      <c r="R54" s="137">
        <v>0</v>
      </c>
      <c r="S54" s="136">
        <v>1418</v>
      </c>
      <c r="T54" s="136">
        <v>143</v>
      </c>
      <c r="U54" s="136">
        <v>0</v>
      </c>
      <c r="V54" s="133">
        <v>84427</v>
      </c>
      <c r="W54" s="133">
        <v>0</v>
      </c>
      <c r="X54" s="133">
        <v>0</v>
      </c>
      <c r="Y54" s="133">
        <v>0</v>
      </c>
      <c r="Z54" s="133">
        <v>0</v>
      </c>
      <c r="AA54" s="133">
        <v>2353</v>
      </c>
      <c r="AB54" s="133">
        <v>0</v>
      </c>
      <c r="AC54" s="132">
        <f t="shared" si="6"/>
        <v>-2353</v>
      </c>
      <c r="AD54" s="133">
        <f t="shared" si="7"/>
        <v>82074</v>
      </c>
      <c r="AE54" s="134">
        <v>87844</v>
      </c>
      <c r="AF54" s="134">
        <f t="shared" si="5"/>
        <v>5770</v>
      </c>
      <c r="AG54" s="139" t="s">
        <v>1421</v>
      </c>
    </row>
    <row r="55" spans="1:33" s="11" customFormat="1" ht="15" customHeight="1" x14ac:dyDescent="0.2">
      <c r="A55" s="14" t="s">
        <v>418</v>
      </c>
      <c r="B55" s="14" t="s">
        <v>1078</v>
      </c>
      <c r="C55" s="14" t="s">
        <v>582</v>
      </c>
      <c r="D55" s="14" t="s">
        <v>977</v>
      </c>
      <c r="E55" s="135">
        <v>26589</v>
      </c>
      <c r="F55" s="136">
        <v>630</v>
      </c>
      <c r="G55" s="136">
        <v>0</v>
      </c>
      <c r="H55" s="136">
        <v>0</v>
      </c>
      <c r="I55" s="136">
        <v>0</v>
      </c>
      <c r="J55" s="136">
        <v>0</v>
      </c>
      <c r="K55" s="136">
        <v>0</v>
      </c>
      <c r="L55" s="136">
        <v>461</v>
      </c>
      <c r="M55" s="136">
        <v>9718</v>
      </c>
      <c r="N55" s="136">
        <v>13395</v>
      </c>
      <c r="O55" s="136">
        <v>2385</v>
      </c>
      <c r="P55" s="136">
        <v>26589</v>
      </c>
      <c r="Q55" s="137">
        <v>0</v>
      </c>
      <c r="R55" s="137">
        <v>0</v>
      </c>
      <c r="S55" s="136">
        <v>489</v>
      </c>
      <c r="T55" s="136">
        <v>1582</v>
      </c>
      <c r="U55" s="136">
        <v>0</v>
      </c>
      <c r="V55" s="133">
        <v>243304</v>
      </c>
      <c r="W55" s="133">
        <v>2385</v>
      </c>
      <c r="X55" s="133">
        <v>0</v>
      </c>
      <c r="Y55" s="133">
        <v>82</v>
      </c>
      <c r="Z55" s="133">
        <v>10500</v>
      </c>
      <c r="AA55" s="133">
        <v>1943</v>
      </c>
      <c r="AB55" s="133">
        <v>-150</v>
      </c>
      <c r="AC55" s="132">
        <f t="shared" si="6"/>
        <v>-9990</v>
      </c>
      <c r="AD55" s="133">
        <f t="shared" si="7"/>
        <v>233314</v>
      </c>
      <c r="AE55" s="134">
        <v>253371</v>
      </c>
      <c r="AF55" s="134">
        <f t="shared" si="5"/>
        <v>20057</v>
      </c>
      <c r="AG55" s="139"/>
    </row>
    <row r="56" spans="1:33" s="11" customFormat="1" ht="15" customHeight="1" x14ac:dyDescent="0.2">
      <c r="A56" s="14" t="s">
        <v>354</v>
      </c>
      <c r="B56" s="14" t="s">
        <v>1082</v>
      </c>
      <c r="C56" s="17" t="s">
        <v>586</v>
      </c>
      <c r="D56" s="17" t="s">
        <v>956</v>
      </c>
      <c r="E56" s="135">
        <v>5762</v>
      </c>
      <c r="F56" s="136">
        <v>141</v>
      </c>
      <c r="G56" s="136">
        <v>0</v>
      </c>
      <c r="H56" s="136">
        <v>1257</v>
      </c>
      <c r="I56" s="136">
        <v>6</v>
      </c>
      <c r="J56" s="136">
        <v>0</v>
      </c>
      <c r="K56" s="136">
        <v>0</v>
      </c>
      <c r="L56" s="136">
        <v>237</v>
      </c>
      <c r="M56" s="136">
        <v>0</v>
      </c>
      <c r="N56" s="136">
        <v>3496</v>
      </c>
      <c r="O56" s="136">
        <v>625</v>
      </c>
      <c r="P56" s="136">
        <v>5762</v>
      </c>
      <c r="Q56" s="137">
        <v>0</v>
      </c>
      <c r="R56" s="137">
        <v>0</v>
      </c>
      <c r="S56" s="136">
        <v>797</v>
      </c>
      <c r="T56" s="136">
        <v>224</v>
      </c>
      <c r="U56" s="136">
        <v>0</v>
      </c>
      <c r="V56" s="133">
        <v>41075</v>
      </c>
      <c r="W56" s="133">
        <v>625</v>
      </c>
      <c r="X56" s="133">
        <v>0</v>
      </c>
      <c r="Y56" s="133">
        <v>0</v>
      </c>
      <c r="Z56" s="133">
        <v>0</v>
      </c>
      <c r="AA56" s="133">
        <v>0</v>
      </c>
      <c r="AB56" s="133">
        <v>0</v>
      </c>
      <c r="AC56" s="132">
        <f t="shared" si="6"/>
        <v>625</v>
      </c>
      <c r="AD56" s="133">
        <f t="shared" si="7"/>
        <v>41700</v>
      </c>
      <c r="AE56" s="134">
        <v>42649</v>
      </c>
      <c r="AF56" s="134">
        <f t="shared" si="5"/>
        <v>949</v>
      </c>
      <c r="AG56" s="139"/>
    </row>
    <row r="57" spans="1:33" s="128" customFormat="1" ht="15" customHeight="1" x14ac:dyDescent="0.2">
      <c r="A57" s="14" t="s">
        <v>393</v>
      </c>
      <c r="B57" s="14" t="s">
        <v>1086</v>
      </c>
      <c r="C57" s="17" t="s">
        <v>590</v>
      </c>
      <c r="D57" s="17" t="s">
        <v>968</v>
      </c>
      <c r="E57" s="135">
        <v>46025</v>
      </c>
      <c r="F57" s="136">
        <v>60</v>
      </c>
      <c r="G57" s="136">
        <v>0</v>
      </c>
      <c r="H57" s="136">
        <v>4108</v>
      </c>
      <c r="I57" s="136">
        <v>0</v>
      </c>
      <c r="J57" s="136">
        <v>0</v>
      </c>
      <c r="K57" s="136">
        <v>475</v>
      </c>
      <c r="L57" s="136">
        <v>7498</v>
      </c>
      <c r="M57" s="136">
        <v>18602</v>
      </c>
      <c r="N57" s="136">
        <v>15282</v>
      </c>
      <c r="O57" s="136">
        <v>0</v>
      </c>
      <c r="P57" s="136">
        <v>46025</v>
      </c>
      <c r="Q57" s="137">
        <v>0</v>
      </c>
      <c r="R57" s="137">
        <v>0</v>
      </c>
      <c r="S57" s="136">
        <v>0</v>
      </c>
      <c r="T57" s="136">
        <v>4136</v>
      </c>
      <c r="U57" s="136">
        <v>0</v>
      </c>
      <c r="V57" s="133">
        <v>157700</v>
      </c>
      <c r="W57" s="133">
        <v>15603</v>
      </c>
      <c r="X57" s="133">
        <v>0</v>
      </c>
      <c r="Y57" s="133">
        <v>321</v>
      </c>
      <c r="Z57" s="133">
        <v>15282</v>
      </c>
      <c r="AA57" s="133">
        <v>0</v>
      </c>
      <c r="AB57" s="133">
        <v>0</v>
      </c>
      <c r="AC57" s="132">
        <f t="shared" si="6"/>
        <v>0</v>
      </c>
      <c r="AD57" s="133">
        <f t="shared" si="7"/>
        <v>157700</v>
      </c>
      <c r="AE57" s="134">
        <v>198015</v>
      </c>
      <c r="AF57" s="134">
        <f t="shared" si="5"/>
        <v>40315</v>
      </c>
      <c r="AG57" s="139" t="s">
        <v>1421</v>
      </c>
    </row>
    <row r="58" spans="1:33" s="87" customFormat="1" ht="15" customHeight="1" x14ac:dyDescent="0.2">
      <c r="A58" s="14" t="s">
        <v>284</v>
      </c>
      <c r="B58" s="14" t="s">
        <v>1087</v>
      </c>
      <c r="C58" s="17" t="s">
        <v>591</v>
      </c>
      <c r="D58" s="17" t="s">
        <v>956</v>
      </c>
      <c r="E58" s="135">
        <v>17485</v>
      </c>
      <c r="F58" s="136">
        <v>61</v>
      </c>
      <c r="G58" s="136">
        <v>0</v>
      </c>
      <c r="H58" s="136">
        <v>991</v>
      </c>
      <c r="I58" s="136">
        <v>0</v>
      </c>
      <c r="J58" s="136">
        <v>0</v>
      </c>
      <c r="K58" s="136">
        <v>0</v>
      </c>
      <c r="L58" s="136">
        <v>3359</v>
      </c>
      <c r="M58" s="136">
        <v>5477</v>
      </c>
      <c r="N58" s="136">
        <v>7597</v>
      </c>
      <c r="O58" s="136">
        <v>0</v>
      </c>
      <c r="P58" s="136">
        <v>17485</v>
      </c>
      <c r="Q58" s="137">
        <v>0</v>
      </c>
      <c r="R58" s="137">
        <v>0</v>
      </c>
      <c r="S58" s="136">
        <v>873</v>
      </c>
      <c r="T58" s="136">
        <v>40</v>
      </c>
      <c r="U58" s="136">
        <v>0</v>
      </c>
      <c r="V58" s="133">
        <v>155100</v>
      </c>
      <c r="W58" s="133" t="s">
        <v>1422</v>
      </c>
      <c r="X58" s="133" t="s">
        <v>1422</v>
      </c>
      <c r="Y58" s="133" t="s">
        <v>1422</v>
      </c>
      <c r="Z58" s="133" t="s">
        <v>1422</v>
      </c>
      <c r="AA58" s="133" t="s">
        <v>1422</v>
      </c>
      <c r="AB58" s="133" t="s">
        <v>1422</v>
      </c>
      <c r="AC58" s="133" t="s">
        <v>1422</v>
      </c>
      <c r="AD58" s="133">
        <v>146749</v>
      </c>
      <c r="AE58" s="134">
        <v>185457</v>
      </c>
      <c r="AF58" s="134">
        <f t="shared" si="5"/>
        <v>38708</v>
      </c>
      <c r="AG58" s="139" t="s">
        <v>1433</v>
      </c>
    </row>
    <row r="59" spans="1:33" s="11" customFormat="1" ht="15" customHeight="1" x14ac:dyDescent="0.2">
      <c r="A59" s="14" t="s">
        <v>313</v>
      </c>
      <c r="B59" s="14" t="s">
        <v>1093</v>
      </c>
      <c r="C59" s="17" t="s">
        <v>597</v>
      </c>
      <c r="D59" s="17" t="s">
        <v>956</v>
      </c>
      <c r="E59" s="135">
        <v>5620</v>
      </c>
      <c r="F59" s="136">
        <v>0</v>
      </c>
      <c r="G59" s="136">
        <v>0</v>
      </c>
      <c r="H59" s="136">
        <v>506</v>
      </c>
      <c r="I59" s="136">
        <v>0</v>
      </c>
      <c r="J59" s="136">
        <v>0</v>
      </c>
      <c r="K59" s="136">
        <v>0</v>
      </c>
      <c r="L59" s="136">
        <v>112</v>
      </c>
      <c r="M59" s="136">
        <v>4689</v>
      </c>
      <c r="N59" s="136">
        <v>313</v>
      </c>
      <c r="O59" s="136">
        <v>0</v>
      </c>
      <c r="P59" s="136">
        <v>5620</v>
      </c>
      <c r="Q59" s="137">
        <v>0</v>
      </c>
      <c r="R59" s="137">
        <v>0</v>
      </c>
      <c r="S59" s="136">
        <v>413</v>
      </c>
      <c r="T59" s="136">
        <v>117</v>
      </c>
      <c r="U59" s="136">
        <v>890</v>
      </c>
      <c r="V59" s="133">
        <v>57882</v>
      </c>
      <c r="W59" s="133">
        <v>0</v>
      </c>
      <c r="X59" s="133">
        <v>0</v>
      </c>
      <c r="Y59" s="133">
        <v>0</v>
      </c>
      <c r="Z59" s="133">
        <v>0</v>
      </c>
      <c r="AA59" s="133">
        <v>0</v>
      </c>
      <c r="AB59" s="133">
        <v>0</v>
      </c>
      <c r="AC59" s="132">
        <f t="shared" ref="AC59:AC69" si="8">SUM(W59-(X59+Y59+Z59+AA59+AB59))</f>
        <v>0</v>
      </c>
      <c r="AD59" s="133">
        <f t="shared" ref="AD59:AD69" si="9">SUM(V59+AC59)</f>
        <v>57882</v>
      </c>
      <c r="AE59" s="134">
        <v>57882</v>
      </c>
      <c r="AF59" s="134">
        <f t="shared" si="5"/>
        <v>0</v>
      </c>
      <c r="AG59" s="139" t="s">
        <v>1430</v>
      </c>
    </row>
    <row r="60" spans="1:33" s="11" customFormat="1" ht="15" customHeight="1" x14ac:dyDescent="0.2">
      <c r="A60" s="14" t="s">
        <v>189</v>
      </c>
      <c r="B60" s="14" t="s">
        <v>1095</v>
      </c>
      <c r="C60" s="17" t="s">
        <v>599</v>
      </c>
      <c r="D60" s="17" t="s">
        <v>956</v>
      </c>
      <c r="E60" s="135">
        <v>7367</v>
      </c>
      <c r="F60" s="136">
        <v>440</v>
      </c>
      <c r="G60" s="136">
        <v>0</v>
      </c>
      <c r="H60" s="136">
        <v>0</v>
      </c>
      <c r="I60" s="136">
        <v>0</v>
      </c>
      <c r="J60" s="136">
        <v>0</v>
      </c>
      <c r="K60" s="136">
        <v>0</v>
      </c>
      <c r="L60" s="136">
        <v>177</v>
      </c>
      <c r="M60" s="136">
        <v>5165</v>
      </c>
      <c r="N60" s="136">
        <v>1585</v>
      </c>
      <c r="O60" s="136">
        <v>0</v>
      </c>
      <c r="P60" s="136">
        <v>7367</v>
      </c>
      <c r="Q60" s="137">
        <v>0</v>
      </c>
      <c r="R60" s="137">
        <v>0</v>
      </c>
      <c r="S60" s="136">
        <v>0</v>
      </c>
      <c r="T60" s="136">
        <v>785</v>
      </c>
      <c r="U60" s="136">
        <v>258</v>
      </c>
      <c r="V60" s="133">
        <v>52951</v>
      </c>
      <c r="W60" s="133">
        <v>0</v>
      </c>
      <c r="X60" s="133">
        <v>0</v>
      </c>
      <c r="Y60" s="133">
        <v>0</v>
      </c>
      <c r="Z60" s="133">
        <v>0</v>
      </c>
      <c r="AA60" s="133">
        <v>0</v>
      </c>
      <c r="AB60" s="133">
        <v>1810</v>
      </c>
      <c r="AC60" s="132">
        <f t="shared" si="8"/>
        <v>-1810</v>
      </c>
      <c r="AD60" s="133">
        <f t="shared" si="9"/>
        <v>51141</v>
      </c>
      <c r="AE60" s="134">
        <v>56851</v>
      </c>
      <c r="AF60" s="134">
        <f t="shared" si="5"/>
        <v>5710</v>
      </c>
      <c r="AG60" s="139"/>
    </row>
    <row r="61" spans="1:33" s="11" customFormat="1" ht="15" customHeight="1" x14ac:dyDescent="0.2">
      <c r="A61" s="14" t="s">
        <v>190</v>
      </c>
      <c r="B61" s="14" t="s">
        <v>1100</v>
      </c>
      <c r="C61" s="18" t="s">
        <v>604</v>
      </c>
      <c r="D61" s="18" t="s">
        <v>971</v>
      </c>
      <c r="E61" s="135">
        <v>18839</v>
      </c>
      <c r="F61" s="136">
        <v>0</v>
      </c>
      <c r="G61" s="136">
        <v>0</v>
      </c>
      <c r="H61" s="136">
        <v>0</v>
      </c>
      <c r="I61" s="136">
        <v>0</v>
      </c>
      <c r="J61" s="136">
        <v>0</v>
      </c>
      <c r="K61" s="136">
        <v>0</v>
      </c>
      <c r="L61" s="136">
        <v>0</v>
      </c>
      <c r="M61" s="136">
        <v>0</v>
      </c>
      <c r="N61" s="136">
        <v>18839</v>
      </c>
      <c r="O61" s="136">
        <v>0</v>
      </c>
      <c r="P61" s="136">
        <v>18839</v>
      </c>
      <c r="Q61" s="137">
        <v>0</v>
      </c>
      <c r="R61" s="137">
        <v>0</v>
      </c>
      <c r="S61" s="136">
        <v>0</v>
      </c>
      <c r="T61" s="136">
        <v>112</v>
      </c>
      <c r="U61" s="136">
        <v>0</v>
      </c>
      <c r="V61" s="133">
        <v>345505</v>
      </c>
      <c r="W61" s="133">
        <v>0</v>
      </c>
      <c r="X61" s="133">
        <v>0</v>
      </c>
      <c r="Y61" s="133">
        <v>0</v>
      </c>
      <c r="Z61" s="133">
        <v>0</v>
      </c>
      <c r="AA61" s="133">
        <v>0</v>
      </c>
      <c r="AB61" s="133">
        <v>0</v>
      </c>
      <c r="AC61" s="132">
        <f t="shared" si="8"/>
        <v>0</v>
      </c>
      <c r="AD61" s="133">
        <f t="shared" si="9"/>
        <v>345505</v>
      </c>
      <c r="AE61" s="134">
        <v>345505</v>
      </c>
      <c r="AF61" s="134">
        <f t="shared" si="5"/>
        <v>0</v>
      </c>
      <c r="AG61" s="139"/>
    </row>
    <row r="62" spans="1:33" s="11" customFormat="1" ht="15" customHeight="1" x14ac:dyDescent="0.2">
      <c r="A62" s="14" t="s">
        <v>210</v>
      </c>
      <c r="B62" s="14" t="s">
        <v>1105</v>
      </c>
      <c r="C62" s="18" t="s">
        <v>609</v>
      </c>
      <c r="D62" s="18" t="s">
        <v>956</v>
      </c>
      <c r="E62" s="135">
        <v>5275</v>
      </c>
      <c r="F62" s="136">
        <v>0</v>
      </c>
      <c r="G62" s="136">
        <v>0</v>
      </c>
      <c r="H62" s="136">
        <v>0</v>
      </c>
      <c r="I62" s="136">
        <v>0</v>
      </c>
      <c r="J62" s="136">
        <v>0</v>
      </c>
      <c r="K62" s="136">
        <v>0</v>
      </c>
      <c r="L62" s="136">
        <v>0</v>
      </c>
      <c r="M62" s="136">
        <v>2812</v>
      </c>
      <c r="N62" s="136">
        <v>2463</v>
      </c>
      <c r="O62" s="136">
        <v>0</v>
      </c>
      <c r="P62" s="136">
        <v>5275</v>
      </c>
      <c r="Q62" s="137">
        <v>0</v>
      </c>
      <c r="R62" s="137">
        <v>0</v>
      </c>
      <c r="S62" s="136">
        <v>0</v>
      </c>
      <c r="T62" s="136">
        <v>251</v>
      </c>
      <c r="U62" s="136">
        <v>0</v>
      </c>
      <c r="V62" s="133">
        <v>62130</v>
      </c>
      <c r="W62" s="133">
        <v>0</v>
      </c>
      <c r="X62" s="133">
        <v>0</v>
      </c>
      <c r="Y62" s="133">
        <v>0</v>
      </c>
      <c r="Z62" s="133">
        <v>0</v>
      </c>
      <c r="AA62" s="133">
        <v>0</v>
      </c>
      <c r="AB62" s="133">
        <v>112</v>
      </c>
      <c r="AC62" s="132">
        <f t="shared" si="8"/>
        <v>-112</v>
      </c>
      <c r="AD62" s="133">
        <f t="shared" si="9"/>
        <v>62018</v>
      </c>
      <c r="AE62" s="134">
        <v>63067</v>
      </c>
      <c r="AF62" s="134">
        <f t="shared" si="5"/>
        <v>1049</v>
      </c>
      <c r="AG62" s="139"/>
    </row>
    <row r="63" spans="1:33" s="11" customFormat="1" ht="15" customHeight="1" x14ac:dyDescent="0.2">
      <c r="A63" s="14" t="s">
        <v>401</v>
      </c>
      <c r="B63" s="14" t="s">
        <v>1106</v>
      </c>
      <c r="C63" s="18" t="s">
        <v>610</v>
      </c>
      <c r="D63" s="18" t="s">
        <v>956</v>
      </c>
      <c r="E63" s="135">
        <v>8795</v>
      </c>
      <c r="F63" s="136">
        <v>337</v>
      </c>
      <c r="G63" s="136">
        <v>0</v>
      </c>
      <c r="H63" s="136">
        <v>0</v>
      </c>
      <c r="I63" s="136">
        <v>40</v>
      </c>
      <c r="J63" s="136">
        <v>0</v>
      </c>
      <c r="K63" s="136">
        <v>0</v>
      </c>
      <c r="L63" s="136">
        <v>877</v>
      </c>
      <c r="M63" s="136">
        <v>2172</v>
      </c>
      <c r="N63" s="136">
        <v>5369</v>
      </c>
      <c r="O63" s="136">
        <v>0</v>
      </c>
      <c r="P63" s="136">
        <v>8795</v>
      </c>
      <c r="Q63" s="137">
        <v>0</v>
      </c>
      <c r="R63" s="137">
        <v>0</v>
      </c>
      <c r="S63" s="136">
        <v>0</v>
      </c>
      <c r="T63" s="136">
        <v>204</v>
      </c>
      <c r="U63" s="136">
        <v>0</v>
      </c>
      <c r="V63" s="133">
        <v>95193</v>
      </c>
      <c r="W63" s="133">
        <v>0</v>
      </c>
      <c r="X63" s="133">
        <v>0</v>
      </c>
      <c r="Y63" s="133">
        <v>0</v>
      </c>
      <c r="Z63" s="133">
        <v>0</v>
      </c>
      <c r="AA63" s="133">
        <v>3024</v>
      </c>
      <c r="AB63" s="133">
        <v>0</v>
      </c>
      <c r="AC63" s="132">
        <f t="shared" si="8"/>
        <v>-3024</v>
      </c>
      <c r="AD63" s="133">
        <f t="shared" si="9"/>
        <v>92169</v>
      </c>
      <c r="AE63" s="134">
        <v>117283</v>
      </c>
      <c r="AF63" s="134">
        <f t="shared" si="5"/>
        <v>25114</v>
      </c>
      <c r="AG63" s="139"/>
    </row>
    <row r="64" spans="1:33" s="11" customFormat="1" ht="15" customHeight="1" x14ac:dyDescent="0.2">
      <c r="A64" s="14" t="s">
        <v>253</v>
      </c>
      <c r="B64" s="14" t="s">
        <v>1107</v>
      </c>
      <c r="C64" s="18" t="s">
        <v>611</v>
      </c>
      <c r="D64" s="18" t="s">
        <v>956</v>
      </c>
      <c r="E64" s="135">
        <v>11708</v>
      </c>
      <c r="F64" s="136">
        <v>0</v>
      </c>
      <c r="G64" s="136">
        <v>0</v>
      </c>
      <c r="H64" s="136">
        <v>387</v>
      </c>
      <c r="I64" s="136">
        <v>0</v>
      </c>
      <c r="J64" s="136">
        <v>0</v>
      </c>
      <c r="K64" s="136">
        <v>0</v>
      </c>
      <c r="L64" s="136">
        <v>1216</v>
      </c>
      <c r="M64" s="136">
        <v>5485</v>
      </c>
      <c r="N64" s="136">
        <v>3304</v>
      </c>
      <c r="O64" s="136">
        <v>1316</v>
      </c>
      <c r="P64" s="136">
        <v>11708</v>
      </c>
      <c r="Q64" s="137">
        <v>0</v>
      </c>
      <c r="R64" s="137">
        <v>0</v>
      </c>
      <c r="S64" s="136">
        <v>0</v>
      </c>
      <c r="T64" s="136">
        <v>0</v>
      </c>
      <c r="U64" s="136">
        <v>0</v>
      </c>
      <c r="V64" s="133">
        <v>77551</v>
      </c>
      <c r="W64" s="133">
        <v>1316</v>
      </c>
      <c r="X64" s="133">
        <v>0</v>
      </c>
      <c r="Y64" s="133">
        <v>0</v>
      </c>
      <c r="Z64" s="133">
        <v>0</v>
      </c>
      <c r="AA64" s="133">
        <v>0</v>
      </c>
      <c r="AB64" s="133">
        <v>0</v>
      </c>
      <c r="AC64" s="132">
        <f t="shared" si="8"/>
        <v>1316</v>
      </c>
      <c r="AD64" s="133">
        <f t="shared" si="9"/>
        <v>78867</v>
      </c>
      <c r="AE64" s="134">
        <v>89998</v>
      </c>
      <c r="AF64" s="134">
        <f t="shared" si="5"/>
        <v>11131</v>
      </c>
      <c r="AG64" s="139"/>
    </row>
    <row r="65" spans="1:33" s="11" customFormat="1" ht="15" customHeight="1" x14ac:dyDescent="0.2">
      <c r="A65" s="14" t="s">
        <v>279</v>
      </c>
      <c r="B65" s="14" t="s">
        <v>1113</v>
      </c>
      <c r="C65" s="18" t="s">
        <v>618</v>
      </c>
      <c r="D65" s="18" t="s">
        <v>968</v>
      </c>
      <c r="E65" s="135">
        <v>39655</v>
      </c>
      <c r="F65" s="136">
        <v>0</v>
      </c>
      <c r="G65" s="136">
        <v>0</v>
      </c>
      <c r="H65" s="136">
        <v>0</v>
      </c>
      <c r="I65" s="136">
        <v>0</v>
      </c>
      <c r="J65" s="136">
        <v>0</v>
      </c>
      <c r="K65" s="136">
        <v>0</v>
      </c>
      <c r="L65" s="136">
        <v>6828</v>
      </c>
      <c r="M65" s="136">
        <v>8917</v>
      </c>
      <c r="N65" s="136">
        <v>23910</v>
      </c>
      <c r="O65" s="136">
        <v>0</v>
      </c>
      <c r="P65" s="136">
        <v>39655</v>
      </c>
      <c r="Q65" s="137">
        <v>0</v>
      </c>
      <c r="R65" s="137">
        <v>0</v>
      </c>
      <c r="S65" s="136">
        <v>0</v>
      </c>
      <c r="T65" s="136">
        <v>1315</v>
      </c>
      <c r="U65" s="136">
        <v>0</v>
      </c>
      <c r="V65" s="133">
        <v>334630</v>
      </c>
      <c r="W65" s="133">
        <v>0</v>
      </c>
      <c r="X65" s="133">
        <v>0</v>
      </c>
      <c r="Y65" s="133">
        <v>0</v>
      </c>
      <c r="Z65" s="133">
        <v>0</v>
      </c>
      <c r="AA65" s="133">
        <v>0</v>
      </c>
      <c r="AB65" s="133">
        <v>0</v>
      </c>
      <c r="AC65" s="132">
        <f t="shared" si="8"/>
        <v>0</v>
      </c>
      <c r="AD65" s="133">
        <f t="shared" si="9"/>
        <v>334630</v>
      </c>
      <c r="AE65" s="134">
        <v>334649</v>
      </c>
      <c r="AF65" s="134">
        <f t="shared" si="5"/>
        <v>19</v>
      </c>
      <c r="AG65" s="139"/>
    </row>
    <row r="66" spans="1:33" s="11" customFormat="1" ht="15" customHeight="1" x14ac:dyDescent="0.2">
      <c r="A66" s="14" t="s">
        <v>171</v>
      </c>
      <c r="B66" s="14" t="s">
        <v>1114</v>
      </c>
      <c r="C66" s="18" t="s">
        <v>619</v>
      </c>
      <c r="D66" s="18" t="s">
        <v>956</v>
      </c>
      <c r="E66" s="135">
        <v>6497</v>
      </c>
      <c r="F66" s="136">
        <v>0</v>
      </c>
      <c r="G66" s="136">
        <v>0</v>
      </c>
      <c r="H66" s="136">
        <v>0</v>
      </c>
      <c r="I66" s="136">
        <v>0</v>
      </c>
      <c r="J66" s="136">
        <v>0</v>
      </c>
      <c r="K66" s="136">
        <v>0</v>
      </c>
      <c r="L66" s="136">
        <v>2654</v>
      </c>
      <c r="M66" s="136">
        <v>0</v>
      </c>
      <c r="N66" s="136">
        <v>3843</v>
      </c>
      <c r="O66" s="136">
        <v>0</v>
      </c>
      <c r="P66" s="136">
        <v>6497</v>
      </c>
      <c r="Q66" s="137">
        <v>0</v>
      </c>
      <c r="R66" s="137">
        <v>0</v>
      </c>
      <c r="S66" s="136">
        <v>0</v>
      </c>
      <c r="T66" s="136">
        <v>0</v>
      </c>
      <c r="U66" s="136">
        <v>0</v>
      </c>
      <c r="V66" s="133">
        <v>196664</v>
      </c>
      <c r="W66" s="133">
        <v>0</v>
      </c>
      <c r="X66" s="133">
        <v>0</v>
      </c>
      <c r="Y66" s="133">
        <v>0</v>
      </c>
      <c r="Z66" s="133">
        <v>0</v>
      </c>
      <c r="AA66" s="133">
        <v>0</v>
      </c>
      <c r="AB66" s="133">
        <v>0</v>
      </c>
      <c r="AC66" s="132">
        <f t="shared" si="8"/>
        <v>0</v>
      </c>
      <c r="AD66" s="133">
        <f t="shared" si="9"/>
        <v>196664</v>
      </c>
      <c r="AE66" s="134">
        <v>196875</v>
      </c>
      <c r="AF66" s="134">
        <f t="shared" si="5"/>
        <v>211</v>
      </c>
      <c r="AG66" s="139"/>
    </row>
    <row r="67" spans="1:33" s="11" customFormat="1" ht="15" customHeight="1" x14ac:dyDescent="0.2">
      <c r="A67" s="14" t="s">
        <v>158</v>
      </c>
      <c r="B67" s="14" t="s">
        <v>1115</v>
      </c>
      <c r="C67" s="18" t="s">
        <v>620</v>
      </c>
      <c r="D67" s="18" t="s">
        <v>968</v>
      </c>
      <c r="E67" s="135">
        <v>110896</v>
      </c>
      <c r="F67" s="136">
        <v>5045</v>
      </c>
      <c r="G67" s="136">
        <v>0</v>
      </c>
      <c r="H67" s="136">
        <v>100</v>
      </c>
      <c r="I67" s="136">
        <v>0</v>
      </c>
      <c r="J67" s="136">
        <v>0</v>
      </c>
      <c r="K67" s="136">
        <v>0</v>
      </c>
      <c r="L67" s="136">
        <v>39554</v>
      </c>
      <c r="M67" s="136">
        <v>6283</v>
      </c>
      <c r="N67" s="136">
        <v>29603</v>
      </c>
      <c r="O67" s="136">
        <v>30311</v>
      </c>
      <c r="P67" s="136">
        <v>110896</v>
      </c>
      <c r="Q67" s="137">
        <v>0</v>
      </c>
      <c r="R67" s="137">
        <v>0</v>
      </c>
      <c r="S67" s="136">
        <v>0</v>
      </c>
      <c r="T67" s="136">
        <v>3621</v>
      </c>
      <c r="U67" s="136">
        <v>0</v>
      </c>
      <c r="V67" s="133">
        <v>69769.911295574959</v>
      </c>
      <c r="W67" s="133">
        <v>30311</v>
      </c>
      <c r="X67" s="133">
        <v>0</v>
      </c>
      <c r="Y67" s="133">
        <v>0</v>
      </c>
      <c r="Z67" s="133">
        <v>0</v>
      </c>
      <c r="AA67" s="133">
        <v>0</v>
      </c>
      <c r="AB67" s="133">
        <v>0</v>
      </c>
      <c r="AC67" s="132">
        <f t="shared" si="8"/>
        <v>30311</v>
      </c>
      <c r="AD67" s="133">
        <f t="shared" si="9"/>
        <v>100080.91129557496</v>
      </c>
      <c r="AE67" s="134">
        <v>168635</v>
      </c>
      <c r="AF67" s="134">
        <f t="shared" si="5"/>
        <v>68554.088704425041</v>
      </c>
      <c r="AG67" s="139"/>
    </row>
    <row r="68" spans="1:33" s="11" customFormat="1" ht="15" customHeight="1" x14ac:dyDescent="0.2">
      <c r="A68" s="14" t="s">
        <v>402</v>
      </c>
      <c r="B68" s="14" t="s">
        <v>1118</v>
      </c>
      <c r="C68" s="14" t="s">
        <v>623</v>
      </c>
      <c r="D68" s="14" t="s">
        <v>968</v>
      </c>
      <c r="E68" s="135">
        <v>43398</v>
      </c>
      <c r="F68" s="136">
        <v>0</v>
      </c>
      <c r="G68" s="136">
        <v>0</v>
      </c>
      <c r="H68" s="136">
        <v>1134</v>
      </c>
      <c r="I68" s="136">
        <v>0</v>
      </c>
      <c r="J68" s="136">
        <v>0</v>
      </c>
      <c r="K68" s="136">
        <v>0</v>
      </c>
      <c r="L68" s="136">
        <v>21598</v>
      </c>
      <c r="M68" s="136">
        <v>3048</v>
      </c>
      <c r="N68" s="136">
        <v>17618</v>
      </c>
      <c r="O68" s="136">
        <v>0</v>
      </c>
      <c r="P68" s="136">
        <v>43398</v>
      </c>
      <c r="Q68" s="137">
        <v>0</v>
      </c>
      <c r="R68" s="137">
        <v>0</v>
      </c>
      <c r="S68" s="136">
        <v>1134</v>
      </c>
      <c r="T68" s="136">
        <v>4205</v>
      </c>
      <c r="U68" s="136">
        <v>0</v>
      </c>
      <c r="V68" s="133">
        <v>210133</v>
      </c>
      <c r="W68" s="133">
        <v>0</v>
      </c>
      <c r="X68" s="133">
        <v>0</v>
      </c>
      <c r="Y68" s="133">
        <v>-546</v>
      </c>
      <c r="Z68" s="133">
        <v>0</v>
      </c>
      <c r="AA68" s="133">
        <v>0</v>
      </c>
      <c r="AB68" s="133">
        <v>0</v>
      </c>
      <c r="AC68" s="132">
        <f t="shared" si="8"/>
        <v>546</v>
      </c>
      <c r="AD68" s="133">
        <f t="shared" si="9"/>
        <v>210679</v>
      </c>
      <c r="AE68" s="134">
        <v>254617</v>
      </c>
      <c r="AF68" s="134">
        <f t="shared" si="5"/>
        <v>43938</v>
      </c>
      <c r="AG68" s="139"/>
    </row>
    <row r="69" spans="1:33" s="11" customFormat="1" ht="15" customHeight="1" x14ac:dyDescent="0.2">
      <c r="A69" s="14" t="s">
        <v>227</v>
      </c>
      <c r="B69" s="14" t="s">
        <v>1123</v>
      </c>
      <c r="C69" s="18" t="s">
        <v>628</v>
      </c>
      <c r="D69" s="18" t="s">
        <v>968</v>
      </c>
      <c r="E69" s="135">
        <v>58210</v>
      </c>
      <c r="F69" s="136">
        <v>0</v>
      </c>
      <c r="G69" s="136">
        <v>0</v>
      </c>
      <c r="H69" s="136">
        <v>2000</v>
      </c>
      <c r="I69" s="136">
        <v>0</v>
      </c>
      <c r="J69" s="136">
        <v>0</v>
      </c>
      <c r="K69" s="136">
        <v>0</v>
      </c>
      <c r="L69" s="136">
        <v>2090</v>
      </c>
      <c r="M69" s="136">
        <v>34801</v>
      </c>
      <c r="N69" s="136">
        <v>19319</v>
      </c>
      <c r="O69" s="136">
        <v>0</v>
      </c>
      <c r="P69" s="136">
        <v>58210</v>
      </c>
      <c r="Q69" s="137">
        <v>0</v>
      </c>
      <c r="R69" s="137">
        <v>0</v>
      </c>
      <c r="S69" s="136">
        <v>0</v>
      </c>
      <c r="T69" s="136">
        <v>470</v>
      </c>
      <c r="U69" s="136">
        <v>1905</v>
      </c>
      <c r="V69" s="133">
        <v>271096</v>
      </c>
      <c r="W69" s="133">
        <v>0</v>
      </c>
      <c r="X69" s="133">
        <v>0</v>
      </c>
      <c r="Y69" s="133">
        <v>0</v>
      </c>
      <c r="Z69" s="133">
        <v>0</v>
      </c>
      <c r="AA69" s="133">
        <v>0</v>
      </c>
      <c r="AB69" s="133">
        <v>0</v>
      </c>
      <c r="AC69" s="132">
        <f t="shared" si="8"/>
        <v>0</v>
      </c>
      <c r="AD69" s="133">
        <f t="shared" si="9"/>
        <v>271096</v>
      </c>
      <c r="AE69" s="134">
        <v>327538</v>
      </c>
      <c r="AF69" s="134">
        <f t="shared" si="5"/>
        <v>56442</v>
      </c>
      <c r="AG69" s="139"/>
    </row>
    <row r="70" spans="1:33" s="87" customFormat="1" ht="15" customHeight="1" x14ac:dyDescent="0.2">
      <c r="A70" s="14" t="s">
        <v>153</v>
      </c>
      <c r="B70" s="14" t="s">
        <v>1124</v>
      </c>
      <c r="C70" s="18" t="s">
        <v>629</v>
      </c>
      <c r="D70" s="18" t="s">
        <v>956</v>
      </c>
      <c r="E70" s="135">
        <v>11054</v>
      </c>
      <c r="F70" s="136">
        <v>0</v>
      </c>
      <c r="G70" s="136">
        <v>0</v>
      </c>
      <c r="H70" s="136">
        <v>0</v>
      </c>
      <c r="I70" s="136">
        <v>0</v>
      </c>
      <c r="J70" s="136">
        <v>0</v>
      </c>
      <c r="K70" s="136">
        <v>0</v>
      </c>
      <c r="L70" s="136">
        <v>0</v>
      </c>
      <c r="M70" s="136">
        <v>0</v>
      </c>
      <c r="N70" s="136">
        <v>11054</v>
      </c>
      <c r="O70" s="136">
        <v>0</v>
      </c>
      <c r="P70" s="136">
        <v>11054</v>
      </c>
      <c r="Q70" s="137">
        <v>0</v>
      </c>
      <c r="R70" s="137">
        <v>0</v>
      </c>
      <c r="S70" s="136">
        <v>0</v>
      </c>
      <c r="T70" s="136">
        <v>0</v>
      </c>
      <c r="U70" s="136">
        <v>0</v>
      </c>
      <c r="V70" s="133">
        <v>187249</v>
      </c>
      <c r="W70" s="133" t="s">
        <v>1422</v>
      </c>
      <c r="X70" s="133" t="s">
        <v>1422</v>
      </c>
      <c r="Y70" s="133" t="s">
        <v>1422</v>
      </c>
      <c r="Z70" s="133" t="s">
        <v>1422</v>
      </c>
      <c r="AA70" s="133" t="s">
        <v>1422</v>
      </c>
      <c r="AB70" s="133" t="s">
        <v>1422</v>
      </c>
      <c r="AC70" s="133" t="s">
        <v>1429</v>
      </c>
      <c r="AD70" s="133">
        <v>187370</v>
      </c>
      <c r="AE70" s="134">
        <v>208837</v>
      </c>
      <c r="AF70" s="134">
        <f t="shared" si="5"/>
        <v>21467</v>
      </c>
      <c r="AG70" s="139" t="s">
        <v>1433</v>
      </c>
    </row>
    <row r="71" spans="1:33" ht="15" customHeight="1" x14ac:dyDescent="0.2">
      <c r="A71" s="14" t="s">
        <v>118</v>
      </c>
      <c r="B71" s="14" t="s">
        <v>1125</v>
      </c>
      <c r="C71" s="18" t="s">
        <v>630</v>
      </c>
      <c r="D71" s="18" t="s">
        <v>956</v>
      </c>
      <c r="E71" s="135">
        <v>4478</v>
      </c>
      <c r="F71" s="136">
        <v>489</v>
      </c>
      <c r="G71" s="136">
        <v>0</v>
      </c>
      <c r="H71" s="136">
        <v>486</v>
      </c>
      <c r="I71" s="136">
        <v>0</v>
      </c>
      <c r="J71" s="136">
        <v>0</v>
      </c>
      <c r="K71" s="136">
        <v>0</v>
      </c>
      <c r="L71" s="136">
        <v>459</v>
      </c>
      <c r="M71" s="136">
        <v>0</v>
      </c>
      <c r="N71" s="136">
        <v>3044</v>
      </c>
      <c r="O71" s="136">
        <v>0</v>
      </c>
      <c r="P71" s="136">
        <v>4478</v>
      </c>
      <c r="Q71" s="137">
        <v>0</v>
      </c>
      <c r="R71" s="137">
        <v>0</v>
      </c>
      <c r="S71" s="136">
        <v>479</v>
      </c>
      <c r="T71" s="136">
        <v>98</v>
      </c>
      <c r="U71" s="136">
        <v>0</v>
      </c>
      <c r="V71" s="133">
        <v>67756</v>
      </c>
      <c r="W71" s="133">
        <v>0</v>
      </c>
      <c r="X71" s="133">
        <v>0</v>
      </c>
      <c r="Y71" s="133">
        <v>7000</v>
      </c>
      <c r="Z71" s="133">
        <v>0</v>
      </c>
      <c r="AA71" s="133">
        <v>0</v>
      </c>
      <c r="AB71" s="133">
        <v>0</v>
      </c>
      <c r="AC71" s="132">
        <f t="shared" ref="AC71:AC78" si="10">SUM(W71-(X71+Y71+Z71+AA71+AB71))</f>
        <v>-7000</v>
      </c>
      <c r="AD71" s="133">
        <f t="shared" ref="AD71:AD78" si="11">SUM(V71+AC71)</f>
        <v>60756</v>
      </c>
      <c r="AE71" s="134">
        <v>84181</v>
      </c>
      <c r="AF71" s="134">
        <f t="shared" si="5"/>
        <v>23425</v>
      </c>
      <c r="AG71" s="140"/>
    </row>
    <row r="72" spans="1:33" s="11" customFormat="1" ht="15" customHeight="1" x14ac:dyDescent="0.2">
      <c r="A72" s="14" t="s">
        <v>257</v>
      </c>
      <c r="B72" s="14" t="s">
        <v>1126</v>
      </c>
      <c r="C72" s="14" t="s">
        <v>631</v>
      </c>
      <c r="D72" s="14" t="s">
        <v>968</v>
      </c>
      <c r="E72" s="141">
        <v>11604</v>
      </c>
      <c r="F72" s="142">
        <v>1304</v>
      </c>
      <c r="G72" s="142">
        <v>0</v>
      </c>
      <c r="H72" s="142">
        <v>0</v>
      </c>
      <c r="I72" s="142">
        <v>0</v>
      </c>
      <c r="J72" s="142">
        <v>0</v>
      </c>
      <c r="K72" s="142">
        <v>0</v>
      </c>
      <c r="L72" s="142">
        <v>3013</v>
      </c>
      <c r="M72" s="142">
        <v>0</v>
      </c>
      <c r="N72" s="142">
        <v>7287</v>
      </c>
      <c r="O72" s="142">
        <v>0</v>
      </c>
      <c r="P72" s="142">
        <v>11604</v>
      </c>
      <c r="Q72" s="143">
        <v>0</v>
      </c>
      <c r="R72" s="143">
        <v>0</v>
      </c>
      <c r="S72" s="142">
        <v>0</v>
      </c>
      <c r="T72" s="142">
        <v>0</v>
      </c>
      <c r="U72" s="142">
        <v>0</v>
      </c>
      <c r="V72" s="144">
        <v>149507</v>
      </c>
      <c r="W72" s="144">
        <v>0</v>
      </c>
      <c r="X72" s="133">
        <v>0</v>
      </c>
      <c r="Y72" s="144">
        <v>0</v>
      </c>
      <c r="Z72" s="144">
        <v>0</v>
      </c>
      <c r="AA72" s="144">
        <v>0</v>
      </c>
      <c r="AB72" s="144">
        <v>0</v>
      </c>
      <c r="AC72" s="132">
        <f t="shared" si="10"/>
        <v>0</v>
      </c>
      <c r="AD72" s="133">
        <f t="shared" si="11"/>
        <v>149507</v>
      </c>
      <c r="AE72" s="134">
        <v>149601</v>
      </c>
      <c r="AF72" s="134">
        <f t="shared" ref="AF72:AF103" si="12">SUM(AE72-AD72)</f>
        <v>94</v>
      </c>
      <c r="AG72" s="139"/>
    </row>
    <row r="73" spans="1:33" ht="15" customHeight="1" x14ac:dyDescent="0.2">
      <c r="A73" s="15" t="s">
        <v>424</v>
      </c>
      <c r="B73" s="15" t="s">
        <v>1128</v>
      </c>
      <c r="C73" s="15" t="s">
        <v>633</v>
      </c>
      <c r="D73" s="15" t="s">
        <v>977</v>
      </c>
      <c r="E73" s="129">
        <v>1359</v>
      </c>
      <c r="F73" s="130">
        <v>0</v>
      </c>
      <c r="G73" s="130">
        <v>0</v>
      </c>
      <c r="H73" s="130">
        <v>0</v>
      </c>
      <c r="I73" s="130">
        <v>407</v>
      </c>
      <c r="J73" s="130">
        <v>0</v>
      </c>
      <c r="K73" s="130">
        <v>0</v>
      </c>
      <c r="L73" s="130">
        <v>0</v>
      </c>
      <c r="M73" s="130">
        <v>0</v>
      </c>
      <c r="N73" s="130">
        <v>32</v>
      </c>
      <c r="O73" s="130">
        <v>920</v>
      </c>
      <c r="P73" s="130">
        <v>1359</v>
      </c>
      <c r="Q73" s="131">
        <v>0</v>
      </c>
      <c r="R73" s="131">
        <v>0</v>
      </c>
      <c r="S73" s="130">
        <v>289</v>
      </c>
      <c r="T73" s="130">
        <v>205</v>
      </c>
      <c r="U73" s="130">
        <v>0</v>
      </c>
      <c r="V73" s="132">
        <v>8151</v>
      </c>
      <c r="W73" s="132">
        <v>920</v>
      </c>
      <c r="X73" s="133">
        <v>0</v>
      </c>
      <c r="Y73" s="132">
        <v>0</v>
      </c>
      <c r="Z73" s="132">
        <v>0</v>
      </c>
      <c r="AA73" s="132">
        <v>0</v>
      </c>
      <c r="AB73" s="132">
        <v>0</v>
      </c>
      <c r="AC73" s="132">
        <f t="shared" si="10"/>
        <v>920</v>
      </c>
      <c r="AD73" s="133">
        <f t="shared" si="11"/>
        <v>9071</v>
      </c>
      <c r="AE73" s="134">
        <v>10890</v>
      </c>
      <c r="AF73" s="134">
        <f t="shared" si="12"/>
        <v>1819</v>
      </c>
      <c r="AG73" s="140"/>
    </row>
    <row r="74" spans="1:33" ht="15" customHeight="1" x14ac:dyDescent="0.2">
      <c r="A74" s="15" t="s">
        <v>115</v>
      </c>
      <c r="B74" s="15" t="s">
        <v>1131</v>
      </c>
      <c r="C74" s="15" t="s">
        <v>636</v>
      </c>
      <c r="D74" s="15" t="s">
        <v>968</v>
      </c>
      <c r="E74" s="129">
        <v>19826</v>
      </c>
      <c r="F74" s="130">
        <v>0</v>
      </c>
      <c r="G74" s="130">
        <v>0</v>
      </c>
      <c r="H74" s="130">
        <v>0</v>
      </c>
      <c r="I74" s="130">
        <v>0</v>
      </c>
      <c r="J74" s="130">
        <v>0</v>
      </c>
      <c r="K74" s="130">
        <v>1815</v>
      </c>
      <c r="L74" s="130">
        <v>1788</v>
      </c>
      <c r="M74" s="130">
        <v>16223</v>
      </c>
      <c r="N74" s="130">
        <v>0</v>
      </c>
      <c r="O74" s="130">
        <v>0</v>
      </c>
      <c r="P74" s="130">
        <v>19826</v>
      </c>
      <c r="Q74" s="131">
        <v>0</v>
      </c>
      <c r="R74" s="131">
        <v>0</v>
      </c>
      <c r="S74" s="130">
        <v>0</v>
      </c>
      <c r="T74" s="130">
        <v>1271</v>
      </c>
      <c r="U74" s="130">
        <v>0</v>
      </c>
      <c r="V74" s="132">
        <v>174669</v>
      </c>
      <c r="W74" s="132">
        <v>0</v>
      </c>
      <c r="X74" s="133">
        <v>0</v>
      </c>
      <c r="Y74" s="132">
        <v>0</v>
      </c>
      <c r="Z74" s="132">
        <v>0</v>
      </c>
      <c r="AA74" s="132">
        <v>0</v>
      </c>
      <c r="AB74" s="132">
        <v>0</v>
      </c>
      <c r="AC74" s="132">
        <f t="shared" si="10"/>
        <v>0</v>
      </c>
      <c r="AD74" s="133">
        <f t="shared" si="11"/>
        <v>174669</v>
      </c>
      <c r="AE74" s="134">
        <v>209003</v>
      </c>
      <c r="AF74" s="134">
        <f t="shared" si="12"/>
        <v>34334</v>
      </c>
      <c r="AG74" s="140"/>
    </row>
    <row r="75" spans="1:33" ht="15" customHeight="1" x14ac:dyDescent="0.2">
      <c r="A75" s="15" t="s">
        <v>376</v>
      </c>
      <c r="B75" s="15" t="s">
        <v>1137</v>
      </c>
      <c r="C75" s="15" t="s">
        <v>642</v>
      </c>
      <c r="D75" s="15" t="s">
        <v>956</v>
      </c>
      <c r="E75" s="129">
        <v>3287</v>
      </c>
      <c r="F75" s="130">
        <v>0</v>
      </c>
      <c r="G75" s="130">
        <v>0</v>
      </c>
      <c r="H75" s="130">
        <v>0</v>
      </c>
      <c r="I75" s="130">
        <v>0</v>
      </c>
      <c r="J75" s="130">
        <v>0</v>
      </c>
      <c r="K75" s="130">
        <v>0</v>
      </c>
      <c r="L75" s="130">
        <v>344</v>
      </c>
      <c r="M75" s="130">
        <v>909</v>
      </c>
      <c r="N75" s="130">
        <v>2034</v>
      </c>
      <c r="O75" s="130">
        <v>0</v>
      </c>
      <c r="P75" s="130">
        <v>3287</v>
      </c>
      <c r="Q75" s="131">
        <v>0</v>
      </c>
      <c r="R75" s="131">
        <v>0</v>
      </c>
      <c r="S75" s="130">
        <v>242</v>
      </c>
      <c r="T75" s="130">
        <v>66</v>
      </c>
      <c r="U75" s="130">
        <v>0</v>
      </c>
      <c r="V75" s="132">
        <v>58357</v>
      </c>
      <c r="W75" s="132">
        <v>0</v>
      </c>
      <c r="X75" s="133">
        <v>0</v>
      </c>
      <c r="Y75" s="132">
        <v>1249</v>
      </c>
      <c r="Z75" s="132">
        <v>0</v>
      </c>
      <c r="AA75" s="132">
        <v>0</v>
      </c>
      <c r="AB75" s="132">
        <v>0</v>
      </c>
      <c r="AC75" s="132">
        <f t="shared" si="10"/>
        <v>-1249</v>
      </c>
      <c r="AD75" s="133">
        <f t="shared" si="11"/>
        <v>57108</v>
      </c>
      <c r="AE75" s="134">
        <v>68233</v>
      </c>
      <c r="AF75" s="134">
        <f t="shared" si="12"/>
        <v>11125</v>
      </c>
      <c r="AG75" s="140"/>
    </row>
    <row r="76" spans="1:33" ht="15" customHeight="1" x14ac:dyDescent="0.2">
      <c r="A76" s="15" t="s">
        <v>341</v>
      </c>
      <c r="B76" s="15" t="s">
        <v>1138</v>
      </c>
      <c r="C76" s="15" t="s">
        <v>643</v>
      </c>
      <c r="D76" s="15" t="s">
        <v>968</v>
      </c>
      <c r="E76" s="129">
        <v>27234</v>
      </c>
      <c r="F76" s="130">
        <v>0</v>
      </c>
      <c r="G76" s="130">
        <v>0</v>
      </c>
      <c r="H76" s="130">
        <v>0</v>
      </c>
      <c r="I76" s="130">
        <v>0</v>
      </c>
      <c r="J76" s="130">
        <v>0</v>
      </c>
      <c r="K76" s="130">
        <v>0</v>
      </c>
      <c r="L76" s="130">
        <v>8564</v>
      </c>
      <c r="M76" s="130">
        <v>0</v>
      </c>
      <c r="N76" s="130">
        <v>18670</v>
      </c>
      <c r="O76" s="130">
        <v>0</v>
      </c>
      <c r="P76" s="130">
        <v>27234</v>
      </c>
      <c r="Q76" s="131">
        <v>0</v>
      </c>
      <c r="R76" s="131">
        <v>0</v>
      </c>
      <c r="S76" s="130">
        <v>0</v>
      </c>
      <c r="T76" s="130">
        <v>2453</v>
      </c>
      <c r="U76" s="130">
        <v>3679</v>
      </c>
      <c r="V76" s="132">
        <v>205954</v>
      </c>
      <c r="W76" s="132">
        <v>0</v>
      </c>
      <c r="X76" s="133">
        <v>0</v>
      </c>
      <c r="Y76" s="132">
        <v>0</v>
      </c>
      <c r="Z76" s="132">
        <v>0</v>
      </c>
      <c r="AA76" s="132">
        <v>8801</v>
      </c>
      <c r="AB76" s="132">
        <v>-2525</v>
      </c>
      <c r="AC76" s="132">
        <f t="shared" si="10"/>
        <v>-6276</v>
      </c>
      <c r="AD76" s="133">
        <f t="shared" si="11"/>
        <v>199678</v>
      </c>
      <c r="AE76" s="134">
        <v>303247</v>
      </c>
      <c r="AF76" s="134">
        <f t="shared" si="12"/>
        <v>103569</v>
      </c>
      <c r="AG76" s="140"/>
    </row>
    <row r="77" spans="1:33" ht="15" customHeight="1" x14ac:dyDescent="0.2">
      <c r="A77" s="15" t="s">
        <v>285</v>
      </c>
      <c r="B77" s="15" t="s">
        <v>1139</v>
      </c>
      <c r="C77" s="15" t="s">
        <v>644</v>
      </c>
      <c r="D77" s="15" t="s">
        <v>956</v>
      </c>
      <c r="E77" s="129">
        <v>5806</v>
      </c>
      <c r="F77" s="130">
        <v>0</v>
      </c>
      <c r="G77" s="130">
        <v>0</v>
      </c>
      <c r="H77" s="130">
        <v>0</v>
      </c>
      <c r="I77" s="130">
        <v>0</v>
      </c>
      <c r="J77" s="130">
        <v>0</v>
      </c>
      <c r="K77" s="130">
        <v>0</v>
      </c>
      <c r="L77" s="130">
        <v>117</v>
      </c>
      <c r="M77" s="130">
        <v>2881</v>
      </c>
      <c r="N77" s="130">
        <v>2808</v>
      </c>
      <c r="O77" s="130">
        <v>0</v>
      </c>
      <c r="P77" s="130">
        <v>5806</v>
      </c>
      <c r="Q77" s="131">
        <v>0</v>
      </c>
      <c r="R77" s="131">
        <v>0</v>
      </c>
      <c r="S77" s="130">
        <v>0</v>
      </c>
      <c r="T77" s="130">
        <v>222</v>
      </c>
      <c r="U77" s="130">
        <v>0</v>
      </c>
      <c r="V77" s="132">
        <v>71915</v>
      </c>
      <c r="W77" s="132">
        <v>0</v>
      </c>
      <c r="X77" s="133">
        <v>0</v>
      </c>
      <c r="Y77" s="132">
        <v>0</v>
      </c>
      <c r="Z77" s="132">
        <v>0</v>
      </c>
      <c r="AA77" s="132">
        <v>0</v>
      </c>
      <c r="AB77" s="132">
        <v>0</v>
      </c>
      <c r="AC77" s="132">
        <f t="shared" si="10"/>
        <v>0</v>
      </c>
      <c r="AD77" s="133">
        <f t="shared" si="11"/>
        <v>71915</v>
      </c>
      <c r="AE77" s="134">
        <v>71915</v>
      </c>
      <c r="AF77" s="134">
        <f t="shared" si="12"/>
        <v>0</v>
      </c>
      <c r="AG77" s="140"/>
    </row>
    <row r="78" spans="1:33" ht="15" customHeight="1" x14ac:dyDescent="0.2">
      <c r="A78" s="15" t="s">
        <v>303</v>
      </c>
      <c r="B78" s="15" t="s">
        <v>1141</v>
      </c>
      <c r="C78" s="15" t="s">
        <v>646</v>
      </c>
      <c r="D78" s="15" t="s">
        <v>968</v>
      </c>
      <c r="E78" s="129">
        <v>33106</v>
      </c>
      <c r="F78" s="130">
        <v>3065</v>
      </c>
      <c r="G78" s="130">
        <v>0</v>
      </c>
      <c r="H78" s="130">
        <v>0</v>
      </c>
      <c r="I78" s="130">
        <v>0</v>
      </c>
      <c r="J78" s="130">
        <v>0</v>
      </c>
      <c r="K78" s="130">
        <v>0</v>
      </c>
      <c r="L78" s="130">
        <v>2279</v>
      </c>
      <c r="M78" s="130">
        <v>24691</v>
      </c>
      <c r="N78" s="130">
        <v>3071</v>
      </c>
      <c r="O78" s="130">
        <v>0</v>
      </c>
      <c r="P78" s="130">
        <v>33106</v>
      </c>
      <c r="Q78" s="131">
        <v>0</v>
      </c>
      <c r="R78" s="131">
        <v>0</v>
      </c>
      <c r="S78" s="130">
        <v>0</v>
      </c>
      <c r="T78" s="130">
        <v>3423</v>
      </c>
      <c r="U78" s="130">
        <v>0</v>
      </c>
      <c r="V78" s="132">
        <v>230956</v>
      </c>
      <c r="W78" s="132">
        <v>0</v>
      </c>
      <c r="X78" s="133">
        <v>0</v>
      </c>
      <c r="Y78" s="132">
        <v>0</v>
      </c>
      <c r="Z78" s="132">
        <v>0</v>
      </c>
      <c r="AA78" s="132">
        <v>0</v>
      </c>
      <c r="AB78" s="132">
        <v>0</v>
      </c>
      <c r="AC78" s="132">
        <f t="shared" si="10"/>
        <v>0</v>
      </c>
      <c r="AD78" s="133">
        <f t="shared" si="11"/>
        <v>230956</v>
      </c>
      <c r="AE78" s="134">
        <v>263862</v>
      </c>
      <c r="AF78" s="134">
        <f t="shared" si="12"/>
        <v>32906</v>
      </c>
      <c r="AG78" s="140"/>
    </row>
    <row r="79" spans="1:33" s="8" customFormat="1" ht="15" customHeight="1" x14ac:dyDescent="0.2">
      <c r="A79" s="15" t="s">
        <v>317</v>
      </c>
      <c r="B79" s="15" t="s">
        <v>1146</v>
      </c>
      <c r="C79" s="15" t="s">
        <v>651</v>
      </c>
      <c r="D79" s="15" t="s">
        <v>956</v>
      </c>
      <c r="E79" s="129">
        <v>10062</v>
      </c>
      <c r="F79" s="130">
        <v>0</v>
      </c>
      <c r="G79" s="130">
        <v>0</v>
      </c>
      <c r="H79" s="130">
        <v>0</v>
      </c>
      <c r="I79" s="130">
        <v>0</v>
      </c>
      <c r="J79" s="130">
        <v>0</v>
      </c>
      <c r="K79" s="130">
        <v>0</v>
      </c>
      <c r="L79" s="130">
        <v>656</v>
      </c>
      <c r="M79" s="130">
        <v>0</v>
      </c>
      <c r="N79" s="130">
        <v>9406</v>
      </c>
      <c r="O79" s="130">
        <v>0</v>
      </c>
      <c r="P79" s="130">
        <v>10062</v>
      </c>
      <c r="Q79" s="131">
        <v>0</v>
      </c>
      <c r="R79" s="131">
        <v>0</v>
      </c>
      <c r="S79" s="130">
        <v>0</v>
      </c>
      <c r="T79" s="130">
        <v>14</v>
      </c>
      <c r="U79" s="130">
        <v>0</v>
      </c>
      <c r="V79" s="132">
        <v>133474</v>
      </c>
      <c r="W79" s="133" t="s">
        <v>1422</v>
      </c>
      <c r="X79" s="133" t="s">
        <v>1422</v>
      </c>
      <c r="Y79" s="133" t="s">
        <v>1422</v>
      </c>
      <c r="Z79" s="133" t="s">
        <v>1422</v>
      </c>
      <c r="AA79" s="133" t="s">
        <v>1422</v>
      </c>
      <c r="AB79" s="133" t="s">
        <v>1422</v>
      </c>
      <c r="AC79" s="133" t="s">
        <v>1429</v>
      </c>
      <c r="AD79" s="133">
        <v>124446</v>
      </c>
      <c r="AE79" s="134">
        <v>144885</v>
      </c>
      <c r="AF79" s="134">
        <f t="shared" si="12"/>
        <v>20439</v>
      </c>
      <c r="AG79" s="139" t="s">
        <v>1433</v>
      </c>
    </row>
    <row r="80" spans="1:33" ht="15" customHeight="1" x14ac:dyDescent="0.2">
      <c r="A80" s="15" t="s">
        <v>356</v>
      </c>
      <c r="B80" s="15" t="s">
        <v>1149</v>
      </c>
      <c r="C80" s="15" t="s">
        <v>654</v>
      </c>
      <c r="D80" s="15" t="s">
        <v>968</v>
      </c>
      <c r="E80" s="129">
        <v>77185</v>
      </c>
      <c r="F80" s="130">
        <v>76</v>
      </c>
      <c r="G80" s="130">
        <v>0</v>
      </c>
      <c r="H80" s="130">
        <v>4540</v>
      </c>
      <c r="I80" s="130">
        <v>0</v>
      </c>
      <c r="J80" s="130">
        <v>0</v>
      </c>
      <c r="K80" s="130">
        <v>0</v>
      </c>
      <c r="L80" s="130">
        <v>30293</v>
      </c>
      <c r="M80" s="130">
        <v>0</v>
      </c>
      <c r="N80" s="130">
        <v>42276</v>
      </c>
      <c r="O80" s="130">
        <v>0</v>
      </c>
      <c r="P80" s="130">
        <v>77185</v>
      </c>
      <c r="Q80" s="131">
        <v>0</v>
      </c>
      <c r="R80" s="131">
        <v>0</v>
      </c>
      <c r="S80" s="130">
        <v>4307</v>
      </c>
      <c r="T80" s="130">
        <v>2251</v>
      </c>
      <c r="U80" s="130">
        <v>4925</v>
      </c>
      <c r="V80" s="132">
        <v>442261</v>
      </c>
      <c r="W80" s="132">
        <v>0</v>
      </c>
      <c r="X80" s="133">
        <v>0</v>
      </c>
      <c r="Y80" s="132">
        <v>0</v>
      </c>
      <c r="Z80" s="132">
        <v>0</v>
      </c>
      <c r="AA80" s="132">
        <v>0</v>
      </c>
      <c r="AB80" s="132">
        <v>0</v>
      </c>
      <c r="AC80" s="132">
        <f t="shared" ref="AC80:AC111" si="13">SUM(W80-(X80+Y80+Z80+AA80+AB80))</f>
        <v>0</v>
      </c>
      <c r="AD80" s="133">
        <f t="shared" ref="AD80:AD111" si="14">SUM(V80+AC80)</f>
        <v>442261</v>
      </c>
      <c r="AE80" s="134">
        <v>499375</v>
      </c>
      <c r="AF80" s="134">
        <f t="shared" si="12"/>
        <v>57114</v>
      </c>
      <c r="AG80" s="140"/>
    </row>
    <row r="81" spans="1:33" ht="15" customHeight="1" x14ac:dyDescent="0.2">
      <c r="A81" s="15" t="s">
        <v>339</v>
      </c>
      <c r="B81" s="15" t="s">
        <v>1150</v>
      </c>
      <c r="C81" s="15" t="s">
        <v>655</v>
      </c>
      <c r="D81" s="15" t="s">
        <v>968</v>
      </c>
      <c r="E81" s="129">
        <v>16947</v>
      </c>
      <c r="F81" s="130">
        <v>0</v>
      </c>
      <c r="G81" s="130">
        <v>0</v>
      </c>
      <c r="H81" s="130">
        <v>91</v>
      </c>
      <c r="I81" s="130">
        <v>0</v>
      </c>
      <c r="J81" s="130">
        <v>0</v>
      </c>
      <c r="K81" s="130">
        <v>0</v>
      </c>
      <c r="L81" s="130">
        <v>530</v>
      </c>
      <c r="M81" s="130">
        <v>0</v>
      </c>
      <c r="N81" s="130">
        <v>16326</v>
      </c>
      <c r="O81" s="130">
        <v>0</v>
      </c>
      <c r="P81" s="130">
        <v>16947</v>
      </c>
      <c r="Q81" s="131">
        <v>0</v>
      </c>
      <c r="R81" s="131">
        <v>0</v>
      </c>
      <c r="S81" s="130">
        <v>5010</v>
      </c>
      <c r="T81" s="130">
        <v>13840</v>
      </c>
      <c r="U81" s="130">
        <v>0</v>
      </c>
      <c r="V81" s="132">
        <v>210164</v>
      </c>
      <c r="W81" s="132">
        <v>0</v>
      </c>
      <c r="X81" s="133">
        <v>0</v>
      </c>
      <c r="Y81" s="132">
        <v>0</v>
      </c>
      <c r="Z81" s="132">
        <v>0</v>
      </c>
      <c r="AA81" s="132">
        <v>0</v>
      </c>
      <c r="AB81" s="132">
        <v>0</v>
      </c>
      <c r="AC81" s="132">
        <f t="shared" si="13"/>
        <v>0</v>
      </c>
      <c r="AD81" s="133">
        <f t="shared" si="14"/>
        <v>210164</v>
      </c>
      <c r="AE81" s="134">
        <v>221587</v>
      </c>
      <c r="AF81" s="134">
        <f t="shared" si="12"/>
        <v>11423</v>
      </c>
      <c r="AG81" s="140"/>
    </row>
    <row r="82" spans="1:33" ht="15" customHeight="1" x14ac:dyDescent="0.2">
      <c r="A82" s="15" t="s">
        <v>353</v>
      </c>
      <c r="B82" s="15" t="s">
        <v>1154</v>
      </c>
      <c r="C82" s="15" t="s">
        <v>659</v>
      </c>
      <c r="D82" s="15" t="s">
        <v>956</v>
      </c>
      <c r="E82" s="129">
        <v>4494</v>
      </c>
      <c r="F82" s="130">
        <v>0</v>
      </c>
      <c r="G82" s="130">
        <v>0</v>
      </c>
      <c r="H82" s="130">
        <v>0</v>
      </c>
      <c r="I82" s="130">
        <v>0</v>
      </c>
      <c r="J82" s="130">
        <v>0</v>
      </c>
      <c r="K82" s="130">
        <v>0</v>
      </c>
      <c r="L82" s="130">
        <v>598</v>
      </c>
      <c r="M82" s="130">
        <v>0</v>
      </c>
      <c r="N82" s="130">
        <v>3896</v>
      </c>
      <c r="O82" s="130">
        <v>0</v>
      </c>
      <c r="P82" s="130">
        <v>4494</v>
      </c>
      <c r="Q82" s="131">
        <v>0</v>
      </c>
      <c r="R82" s="131">
        <v>0</v>
      </c>
      <c r="S82" s="130">
        <v>0</v>
      </c>
      <c r="T82" s="130">
        <v>0</v>
      </c>
      <c r="U82" s="130">
        <v>0</v>
      </c>
      <c r="V82" s="132">
        <v>67222</v>
      </c>
      <c r="W82" s="132">
        <v>0</v>
      </c>
      <c r="X82" s="133">
        <v>0</v>
      </c>
      <c r="Y82" s="132">
        <v>3500</v>
      </c>
      <c r="Z82" s="132">
        <v>0</v>
      </c>
      <c r="AA82" s="132">
        <v>0</v>
      </c>
      <c r="AB82" s="132">
        <v>0</v>
      </c>
      <c r="AC82" s="132">
        <f t="shared" si="13"/>
        <v>-3500</v>
      </c>
      <c r="AD82" s="133">
        <f t="shared" si="14"/>
        <v>63722</v>
      </c>
      <c r="AE82" s="134">
        <v>79147</v>
      </c>
      <c r="AF82" s="134">
        <f t="shared" si="12"/>
        <v>15425</v>
      </c>
      <c r="AG82" s="140"/>
    </row>
    <row r="83" spans="1:33" ht="15" customHeight="1" x14ac:dyDescent="0.2">
      <c r="A83" s="15" t="s">
        <v>403</v>
      </c>
      <c r="B83" s="15" t="s">
        <v>1156</v>
      </c>
      <c r="C83" s="15" t="s">
        <v>661</v>
      </c>
      <c r="D83" s="15" t="s">
        <v>977</v>
      </c>
      <c r="E83" s="129">
        <v>39700</v>
      </c>
      <c r="F83" s="130">
        <v>3923</v>
      </c>
      <c r="G83" s="130">
        <v>0</v>
      </c>
      <c r="H83" s="130">
        <v>832</v>
      </c>
      <c r="I83" s="130">
        <v>5473</v>
      </c>
      <c r="J83" s="130">
        <v>0</v>
      </c>
      <c r="K83" s="130">
        <v>0</v>
      </c>
      <c r="L83" s="130">
        <v>545</v>
      </c>
      <c r="M83" s="130">
        <v>0</v>
      </c>
      <c r="N83" s="130">
        <v>28927</v>
      </c>
      <c r="O83" s="130">
        <v>0</v>
      </c>
      <c r="P83" s="130">
        <v>39700</v>
      </c>
      <c r="Q83" s="131">
        <v>0</v>
      </c>
      <c r="R83" s="131">
        <v>0</v>
      </c>
      <c r="S83" s="130">
        <v>0</v>
      </c>
      <c r="T83" s="130">
        <v>705</v>
      </c>
      <c r="U83" s="130">
        <v>0</v>
      </c>
      <c r="V83" s="132">
        <v>302946</v>
      </c>
      <c r="W83" s="132">
        <v>0</v>
      </c>
      <c r="X83" s="133">
        <v>0</v>
      </c>
      <c r="Y83" s="132">
        <v>19484</v>
      </c>
      <c r="Z83" s="132">
        <v>0</v>
      </c>
      <c r="AA83" s="132">
        <v>0</v>
      </c>
      <c r="AB83" s="132">
        <v>0</v>
      </c>
      <c r="AC83" s="132">
        <f t="shared" si="13"/>
        <v>-19484</v>
      </c>
      <c r="AD83" s="133">
        <f t="shared" si="14"/>
        <v>283462</v>
      </c>
      <c r="AE83" s="134">
        <v>359520</v>
      </c>
      <c r="AF83" s="134">
        <f t="shared" si="12"/>
        <v>76058</v>
      </c>
      <c r="AG83" s="140"/>
    </row>
    <row r="84" spans="1:33" ht="15" customHeight="1" x14ac:dyDescent="0.2">
      <c r="A84" s="15" t="s">
        <v>271</v>
      </c>
      <c r="B84" s="15" t="s">
        <v>1157</v>
      </c>
      <c r="C84" s="15" t="s">
        <v>662</v>
      </c>
      <c r="D84" s="15" t="s">
        <v>968</v>
      </c>
      <c r="E84" s="129">
        <v>11477</v>
      </c>
      <c r="F84" s="130">
        <v>0</v>
      </c>
      <c r="G84" s="130">
        <v>0</v>
      </c>
      <c r="H84" s="130">
        <v>786</v>
      </c>
      <c r="I84" s="130">
        <v>0</v>
      </c>
      <c r="J84" s="130">
        <v>0</v>
      </c>
      <c r="K84" s="130">
        <v>0</v>
      </c>
      <c r="L84" s="130">
        <v>1819</v>
      </c>
      <c r="M84" s="130">
        <v>358</v>
      </c>
      <c r="N84" s="130">
        <v>8514</v>
      </c>
      <c r="O84" s="130">
        <v>0</v>
      </c>
      <c r="P84" s="130">
        <v>11477</v>
      </c>
      <c r="Q84" s="131">
        <v>0</v>
      </c>
      <c r="R84" s="131">
        <v>0</v>
      </c>
      <c r="S84" s="130">
        <v>0</v>
      </c>
      <c r="T84" s="130">
        <v>180</v>
      </c>
      <c r="U84" s="130">
        <v>0</v>
      </c>
      <c r="V84" s="132">
        <v>130186</v>
      </c>
      <c r="W84" s="132">
        <v>0</v>
      </c>
      <c r="X84" s="133">
        <v>0</v>
      </c>
      <c r="Y84" s="132">
        <v>48</v>
      </c>
      <c r="Z84" s="132">
        <v>0</v>
      </c>
      <c r="AA84" s="132">
        <v>0</v>
      </c>
      <c r="AB84" s="132">
        <v>0</v>
      </c>
      <c r="AC84" s="132">
        <f t="shared" si="13"/>
        <v>-48</v>
      </c>
      <c r="AD84" s="133">
        <f t="shared" si="14"/>
        <v>130138</v>
      </c>
      <c r="AE84" s="134">
        <v>149298</v>
      </c>
      <c r="AF84" s="134">
        <f t="shared" si="12"/>
        <v>19160</v>
      </c>
      <c r="AG84" s="140"/>
    </row>
    <row r="85" spans="1:33" s="127" customFormat="1" ht="15" customHeight="1" x14ac:dyDescent="0.2">
      <c r="A85" s="15" t="s">
        <v>188</v>
      </c>
      <c r="B85" s="15" t="s">
        <v>1158</v>
      </c>
      <c r="C85" s="15" t="s">
        <v>663</v>
      </c>
      <c r="D85" s="15" t="s">
        <v>971</v>
      </c>
      <c r="E85" s="129">
        <v>16210</v>
      </c>
      <c r="F85" s="130">
        <v>0</v>
      </c>
      <c r="G85" s="130">
        <v>24</v>
      </c>
      <c r="H85" s="130">
        <v>0</v>
      </c>
      <c r="I85" s="130">
        <v>99</v>
      </c>
      <c r="J85" s="130">
        <v>0</v>
      </c>
      <c r="K85" s="130">
        <v>0</v>
      </c>
      <c r="L85" s="130">
        <v>299</v>
      </c>
      <c r="M85" s="130">
        <v>4823</v>
      </c>
      <c r="N85" s="130">
        <v>10965</v>
      </c>
      <c r="O85" s="130">
        <v>0</v>
      </c>
      <c r="P85" s="130">
        <v>16210</v>
      </c>
      <c r="Q85" s="131">
        <v>174</v>
      </c>
      <c r="R85" s="131">
        <v>174</v>
      </c>
      <c r="S85" s="130">
        <v>0</v>
      </c>
      <c r="T85" s="130">
        <v>334</v>
      </c>
      <c r="U85" s="130">
        <v>0</v>
      </c>
      <c r="V85" s="132">
        <v>251349</v>
      </c>
      <c r="W85" s="132">
        <v>174</v>
      </c>
      <c r="X85" s="133">
        <v>2259</v>
      </c>
      <c r="Y85" s="132">
        <v>0</v>
      </c>
      <c r="Z85" s="132">
        <v>6259</v>
      </c>
      <c r="AA85" s="132">
        <v>0</v>
      </c>
      <c r="AB85" s="132">
        <v>0</v>
      </c>
      <c r="AC85" s="132">
        <f t="shared" si="13"/>
        <v>-8344</v>
      </c>
      <c r="AD85" s="133">
        <f t="shared" si="14"/>
        <v>243005</v>
      </c>
      <c r="AE85" s="134">
        <v>247574</v>
      </c>
      <c r="AF85" s="134">
        <f t="shared" si="12"/>
        <v>4569</v>
      </c>
      <c r="AG85" s="139" t="s">
        <v>1421</v>
      </c>
    </row>
    <row r="86" spans="1:33" ht="15" customHeight="1" x14ac:dyDescent="0.2">
      <c r="A86" s="15" t="s">
        <v>357</v>
      </c>
      <c r="B86" s="15" t="s">
        <v>1161</v>
      </c>
      <c r="C86" s="15" t="s">
        <v>666</v>
      </c>
      <c r="D86" s="15" t="s">
        <v>968</v>
      </c>
      <c r="E86" s="129">
        <v>120578</v>
      </c>
      <c r="F86" s="130">
        <v>0</v>
      </c>
      <c r="G86" s="130">
        <v>0</v>
      </c>
      <c r="H86" s="130">
        <v>790</v>
      </c>
      <c r="I86" s="130">
        <v>0</v>
      </c>
      <c r="J86" s="130">
        <v>0</v>
      </c>
      <c r="K86" s="130">
        <v>0</v>
      </c>
      <c r="L86" s="130">
        <v>10165</v>
      </c>
      <c r="M86" s="130">
        <v>13948</v>
      </c>
      <c r="N86" s="130">
        <v>27882</v>
      </c>
      <c r="O86" s="130">
        <v>67793</v>
      </c>
      <c r="P86" s="130">
        <v>120578</v>
      </c>
      <c r="Q86" s="131">
        <v>-71720</v>
      </c>
      <c r="R86" s="131">
        <v>-71720</v>
      </c>
      <c r="S86" s="130">
        <v>790</v>
      </c>
      <c r="T86" s="130">
        <v>5458</v>
      </c>
      <c r="U86" s="130">
        <v>0</v>
      </c>
      <c r="V86" s="132">
        <v>380050</v>
      </c>
      <c r="W86" s="132">
        <v>-7468</v>
      </c>
      <c r="X86" s="133">
        <v>0</v>
      </c>
      <c r="Y86" s="132">
        <v>0</v>
      </c>
      <c r="Z86" s="132">
        <v>0</v>
      </c>
      <c r="AA86" s="132">
        <v>0</v>
      </c>
      <c r="AB86" s="132">
        <v>0</v>
      </c>
      <c r="AC86" s="132">
        <f t="shared" si="13"/>
        <v>-7468</v>
      </c>
      <c r="AD86" s="133">
        <f t="shared" si="14"/>
        <v>372582</v>
      </c>
      <c r="AE86" s="134">
        <v>408078</v>
      </c>
      <c r="AF86" s="134">
        <f t="shared" si="12"/>
        <v>35496</v>
      </c>
      <c r="AG86" s="140"/>
    </row>
    <row r="87" spans="1:33" ht="15" customHeight="1" x14ac:dyDescent="0.2">
      <c r="A87" s="15" t="s">
        <v>454</v>
      </c>
      <c r="B87" s="15" t="s">
        <v>1165</v>
      </c>
      <c r="C87" s="15" t="s">
        <v>670</v>
      </c>
      <c r="D87" s="15" t="s">
        <v>956</v>
      </c>
      <c r="E87" s="129">
        <v>4076</v>
      </c>
      <c r="F87" s="130">
        <v>0</v>
      </c>
      <c r="G87" s="130">
        <v>0</v>
      </c>
      <c r="H87" s="130">
        <v>22</v>
      </c>
      <c r="I87" s="130">
        <v>0</v>
      </c>
      <c r="J87" s="130">
        <v>0</v>
      </c>
      <c r="K87" s="130">
        <v>0</v>
      </c>
      <c r="L87" s="130">
        <v>448</v>
      </c>
      <c r="M87" s="130">
        <v>156</v>
      </c>
      <c r="N87" s="130">
        <v>3450</v>
      </c>
      <c r="O87" s="130">
        <v>0</v>
      </c>
      <c r="P87" s="130">
        <v>4076</v>
      </c>
      <c r="Q87" s="131">
        <v>0</v>
      </c>
      <c r="R87" s="131">
        <v>0</v>
      </c>
      <c r="S87" s="130">
        <v>90</v>
      </c>
      <c r="T87" s="130">
        <v>574</v>
      </c>
      <c r="U87" s="130">
        <v>0</v>
      </c>
      <c r="V87" s="132">
        <v>42520</v>
      </c>
      <c r="W87" s="132">
        <v>0</v>
      </c>
      <c r="X87" s="133">
        <v>0</v>
      </c>
      <c r="Y87" s="132">
        <v>1066</v>
      </c>
      <c r="Z87" s="132">
        <v>0</v>
      </c>
      <c r="AA87" s="132">
        <v>0</v>
      </c>
      <c r="AB87" s="132">
        <v>0</v>
      </c>
      <c r="AC87" s="132">
        <f t="shared" si="13"/>
        <v>-1066</v>
      </c>
      <c r="AD87" s="133">
        <f t="shared" si="14"/>
        <v>41454</v>
      </c>
      <c r="AE87" s="134">
        <v>60194</v>
      </c>
      <c r="AF87" s="134">
        <f t="shared" si="12"/>
        <v>18740</v>
      </c>
      <c r="AG87" s="140"/>
    </row>
    <row r="88" spans="1:33" ht="15" customHeight="1" x14ac:dyDescent="0.2">
      <c r="A88" s="15" t="s">
        <v>405</v>
      </c>
      <c r="B88" s="15" t="s">
        <v>1166</v>
      </c>
      <c r="C88" s="15" t="s">
        <v>672</v>
      </c>
      <c r="D88" s="15" t="s">
        <v>971</v>
      </c>
      <c r="E88" s="129">
        <v>92572</v>
      </c>
      <c r="F88" s="130">
        <v>1386</v>
      </c>
      <c r="G88" s="130">
        <v>105</v>
      </c>
      <c r="H88" s="130">
        <v>1266</v>
      </c>
      <c r="I88" s="130">
        <v>0</v>
      </c>
      <c r="J88" s="130">
        <v>0</v>
      </c>
      <c r="K88" s="130">
        <v>0</v>
      </c>
      <c r="L88" s="130">
        <v>9896</v>
      </c>
      <c r="M88" s="130">
        <v>2615</v>
      </c>
      <c r="N88" s="130">
        <v>77304</v>
      </c>
      <c r="O88" s="130">
        <v>0</v>
      </c>
      <c r="P88" s="130">
        <v>92572</v>
      </c>
      <c r="Q88" s="131">
        <v>16035</v>
      </c>
      <c r="R88" s="131">
        <v>16035</v>
      </c>
      <c r="S88" s="130">
        <v>1266</v>
      </c>
      <c r="T88" s="130">
        <v>3125</v>
      </c>
      <c r="U88" s="130">
        <v>0</v>
      </c>
      <c r="V88" s="132">
        <v>817818</v>
      </c>
      <c r="W88" s="132">
        <v>16035</v>
      </c>
      <c r="X88" s="133">
        <v>0</v>
      </c>
      <c r="Y88" s="132">
        <v>0</v>
      </c>
      <c r="Z88" s="132">
        <v>0</v>
      </c>
      <c r="AA88" s="132">
        <v>13313</v>
      </c>
      <c r="AB88" s="132">
        <v>0</v>
      </c>
      <c r="AC88" s="132">
        <f t="shared" si="13"/>
        <v>2722</v>
      </c>
      <c r="AD88" s="133">
        <f t="shared" si="14"/>
        <v>820540</v>
      </c>
      <c r="AE88" s="134">
        <v>725327</v>
      </c>
      <c r="AF88" s="134">
        <f t="shared" si="12"/>
        <v>-95213</v>
      </c>
      <c r="AG88" s="140" t="s">
        <v>1440</v>
      </c>
    </row>
    <row r="89" spans="1:33" ht="15" customHeight="1" x14ac:dyDescent="0.2">
      <c r="A89" s="15" t="s">
        <v>130</v>
      </c>
      <c r="B89" s="15" t="s">
        <v>1167</v>
      </c>
      <c r="C89" s="15" t="s">
        <v>673</v>
      </c>
      <c r="D89" s="15" t="s">
        <v>977</v>
      </c>
      <c r="E89" s="129">
        <v>19548</v>
      </c>
      <c r="F89" s="130">
        <v>0</v>
      </c>
      <c r="G89" s="130">
        <v>0</v>
      </c>
      <c r="H89" s="130">
        <v>0</v>
      </c>
      <c r="I89" s="130">
        <v>0</v>
      </c>
      <c r="J89" s="130">
        <v>0</v>
      </c>
      <c r="K89" s="130">
        <v>0</v>
      </c>
      <c r="L89" s="130">
        <v>236</v>
      </c>
      <c r="M89" s="130">
        <v>11237</v>
      </c>
      <c r="N89" s="130">
        <v>8075</v>
      </c>
      <c r="O89" s="130">
        <v>0</v>
      </c>
      <c r="P89" s="130">
        <v>19548</v>
      </c>
      <c r="Q89" s="131">
        <v>0</v>
      </c>
      <c r="R89" s="131">
        <v>0</v>
      </c>
      <c r="S89" s="130">
        <v>0</v>
      </c>
      <c r="T89" s="130">
        <v>22</v>
      </c>
      <c r="U89" s="130">
        <v>0</v>
      </c>
      <c r="V89" s="132">
        <v>214775</v>
      </c>
      <c r="W89" s="132">
        <v>0</v>
      </c>
      <c r="X89" s="133">
        <v>0</v>
      </c>
      <c r="Y89" s="132">
        <v>0</v>
      </c>
      <c r="Z89" s="132">
        <v>0</v>
      </c>
      <c r="AA89" s="132">
        <v>0</v>
      </c>
      <c r="AB89" s="132">
        <v>0</v>
      </c>
      <c r="AC89" s="132">
        <f t="shared" si="13"/>
        <v>0</v>
      </c>
      <c r="AD89" s="133">
        <f t="shared" si="14"/>
        <v>214775</v>
      </c>
      <c r="AE89" s="134">
        <v>224228</v>
      </c>
      <c r="AF89" s="134">
        <f t="shared" si="12"/>
        <v>9453</v>
      </c>
      <c r="AG89" s="140"/>
    </row>
    <row r="90" spans="1:33" ht="15" customHeight="1" x14ac:dyDescent="0.2">
      <c r="A90" s="15" t="s">
        <v>378</v>
      </c>
      <c r="B90" s="15" t="s">
        <v>1171</v>
      </c>
      <c r="C90" s="15" t="s">
        <v>677</v>
      </c>
      <c r="D90" s="15" t="s">
        <v>956</v>
      </c>
      <c r="E90" s="129">
        <v>6093</v>
      </c>
      <c r="F90" s="130">
        <v>0</v>
      </c>
      <c r="G90" s="130">
        <v>0</v>
      </c>
      <c r="H90" s="130">
        <v>0</v>
      </c>
      <c r="I90" s="130">
        <v>17</v>
      </c>
      <c r="J90" s="130">
        <v>0</v>
      </c>
      <c r="K90" s="130">
        <v>0</v>
      </c>
      <c r="L90" s="130">
        <v>1477</v>
      </c>
      <c r="M90" s="130">
        <v>0</v>
      </c>
      <c r="N90" s="130">
        <v>2384</v>
      </c>
      <c r="O90" s="130">
        <v>2215</v>
      </c>
      <c r="P90" s="130">
        <v>6093</v>
      </c>
      <c r="Q90" s="131">
        <v>0</v>
      </c>
      <c r="R90" s="131">
        <v>0</v>
      </c>
      <c r="S90" s="130">
        <v>0</v>
      </c>
      <c r="T90" s="130">
        <v>143</v>
      </c>
      <c r="U90" s="130">
        <v>8</v>
      </c>
      <c r="V90" s="132">
        <v>63924</v>
      </c>
      <c r="W90" s="132">
        <v>2215</v>
      </c>
      <c r="X90" s="133">
        <v>0</v>
      </c>
      <c r="Y90" s="132">
        <v>807</v>
      </c>
      <c r="Z90" s="132">
        <v>0</v>
      </c>
      <c r="AA90" s="132">
        <v>0</v>
      </c>
      <c r="AB90" s="132">
        <v>0</v>
      </c>
      <c r="AC90" s="132">
        <f t="shared" si="13"/>
        <v>1408</v>
      </c>
      <c r="AD90" s="133">
        <f t="shared" si="14"/>
        <v>65332</v>
      </c>
      <c r="AE90" s="134">
        <v>75248.73</v>
      </c>
      <c r="AF90" s="134">
        <f t="shared" si="12"/>
        <v>9916.7299999999959</v>
      </c>
      <c r="AG90" s="140"/>
    </row>
    <row r="91" spans="1:33" ht="15" customHeight="1" x14ac:dyDescent="0.2">
      <c r="A91" s="15" t="s">
        <v>443</v>
      </c>
      <c r="B91" s="15" t="s">
        <v>1172</v>
      </c>
      <c r="C91" s="15" t="s">
        <v>678</v>
      </c>
      <c r="D91" s="15" t="s">
        <v>968</v>
      </c>
      <c r="E91" s="129">
        <v>24294</v>
      </c>
      <c r="F91" s="130">
        <v>1226</v>
      </c>
      <c r="G91" s="130">
        <v>0</v>
      </c>
      <c r="H91" s="130">
        <v>0</v>
      </c>
      <c r="I91" s="130">
        <v>0</v>
      </c>
      <c r="J91" s="130">
        <v>0</v>
      </c>
      <c r="K91" s="130">
        <v>0</v>
      </c>
      <c r="L91" s="130">
        <v>15503</v>
      </c>
      <c r="M91" s="130">
        <v>0</v>
      </c>
      <c r="N91" s="130">
        <v>844</v>
      </c>
      <c r="O91" s="130">
        <v>6721</v>
      </c>
      <c r="P91" s="130">
        <v>24294</v>
      </c>
      <c r="Q91" s="131">
        <v>3680</v>
      </c>
      <c r="R91" s="131">
        <v>3680</v>
      </c>
      <c r="S91" s="130">
        <v>0</v>
      </c>
      <c r="T91" s="130">
        <v>1502</v>
      </c>
      <c r="U91" s="130">
        <v>0</v>
      </c>
      <c r="V91" s="132">
        <v>74768</v>
      </c>
      <c r="W91" s="132">
        <v>0</v>
      </c>
      <c r="X91" s="133">
        <v>0</v>
      </c>
      <c r="Y91" s="132">
        <v>0</v>
      </c>
      <c r="Z91" s="132">
        <v>0</v>
      </c>
      <c r="AA91" s="132">
        <v>0</v>
      </c>
      <c r="AB91" s="132">
        <v>0</v>
      </c>
      <c r="AC91" s="132">
        <f t="shared" si="13"/>
        <v>0</v>
      </c>
      <c r="AD91" s="133">
        <f t="shared" si="14"/>
        <v>74768</v>
      </c>
      <c r="AE91" s="134">
        <v>127279</v>
      </c>
      <c r="AF91" s="134">
        <f t="shared" si="12"/>
        <v>52511</v>
      </c>
      <c r="AG91" s="140"/>
    </row>
    <row r="92" spans="1:33" ht="15" customHeight="1" x14ac:dyDescent="0.2">
      <c r="A92" s="15" t="s">
        <v>95</v>
      </c>
      <c r="B92" s="15" t="s">
        <v>1174</v>
      </c>
      <c r="C92" s="15" t="s">
        <v>680</v>
      </c>
      <c r="D92" s="15" t="s">
        <v>956</v>
      </c>
      <c r="E92" s="129">
        <v>10715</v>
      </c>
      <c r="F92" s="130">
        <v>0</v>
      </c>
      <c r="G92" s="130">
        <v>0</v>
      </c>
      <c r="H92" s="130">
        <v>323</v>
      </c>
      <c r="I92" s="130">
        <v>0</v>
      </c>
      <c r="J92" s="130">
        <v>0</v>
      </c>
      <c r="K92" s="130">
        <v>0</v>
      </c>
      <c r="L92" s="130">
        <v>2369</v>
      </c>
      <c r="M92" s="130">
        <v>0</v>
      </c>
      <c r="N92" s="130">
        <v>8023</v>
      </c>
      <c r="O92" s="130">
        <v>0</v>
      </c>
      <c r="P92" s="130">
        <v>10715</v>
      </c>
      <c r="Q92" s="131">
        <v>0</v>
      </c>
      <c r="R92" s="131">
        <v>0</v>
      </c>
      <c r="S92" s="130">
        <v>0</v>
      </c>
      <c r="T92" s="130">
        <v>0</v>
      </c>
      <c r="U92" s="130">
        <v>0</v>
      </c>
      <c r="V92" s="132">
        <v>58503</v>
      </c>
      <c r="W92" s="132">
        <v>0</v>
      </c>
      <c r="X92" s="133">
        <v>0</v>
      </c>
      <c r="Y92" s="132">
        <v>0</v>
      </c>
      <c r="Z92" s="132">
        <v>0</v>
      </c>
      <c r="AA92" s="132">
        <v>0</v>
      </c>
      <c r="AB92" s="132">
        <v>0</v>
      </c>
      <c r="AC92" s="132">
        <f t="shared" si="13"/>
        <v>0</v>
      </c>
      <c r="AD92" s="133">
        <f t="shared" si="14"/>
        <v>58503</v>
      </c>
      <c r="AE92" s="134">
        <v>66017</v>
      </c>
      <c r="AF92" s="134">
        <f t="shared" si="12"/>
        <v>7514</v>
      </c>
      <c r="AG92" s="140"/>
    </row>
    <row r="93" spans="1:33" ht="15" customHeight="1" x14ac:dyDescent="0.2">
      <c r="A93" s="15" t="s">
        <v>381</v>
      </c>
      <c r="B93" s="15" t="s">
        <v>1178</v>
      </c>
      <c r="C93" s="15" t="s">
        <v>684</v>
      </c>
      <c r="D93" s="15" t="s">
        <v>977</v>
      </c>
      <c r="E93" s="129">
        <v>22490</v>
      </c>
      <c r="F93" s="130">
        <v>1096</v>
      </c>
      <c r="G93" s="130">
        <v>0</v>
      </c>
      <c r="H93" s="130">
        <v>226</v>
      </c>
      <c r="I93" s="130">
        <v>0</v>
      </c>
      <c r="J93" s="130">
        <v>0</v>
      </c>
      <c r="K93" s="130">
        <v>0</v>
      </c>
      <c r="L93" s="130">
        <v>2314</v>
      </c>
      <c r="M93" s="130">
        <v>3000</v>
      </c>
      <c r="N93" s="130">
        <v>8832</v>
      </c>
      <c r="O93" s="130">
        <v>7022</v>
      </c>
      <c r="P93" s="130">
        <v>22490</v>
      </c>
      <c r="Q93" s="131">
        <v>0</v>
      </c>
      <c r="R93" s="131">
        <v>0</v>
      </c>
      <c r="S93" s="130">
        <v>226</v>
      </c>
      <c r="T93" s="130">
        <v>1849</v>
      </c>
      <c r="U93" s="130">
        <v>0</v>
      </c>
      <c r="V93" s="132">
        <v>122521</v>
      </c>
      <c r="W93" s="132">
        <v>7022</v>
      </c>
      <c r="X93" s="133">
        <v>0</v>
      </c>
      <c r="Y93" s="132">
        <v>0</v>
      </c>
      <c r="Z93" s="132">
        <v>0</v>
      </c>
      <c r="AA93" s="132">
        <v>0</v>
      </c>
      <c r="AB93" s="132">
        <v>0</v>
      </c>
      <c r="AC93" s="132">
        <f t="shared" si="13"/>
        <v>7022</v>
      </c>
      <c r="AD93" s="133">
        <f t="shared" si="14"/>
        <v>129543</v>
      </c>
      <c r="AE93" s="134">
        <v>129840</v>
      </c>
      <c r="AF93" s="134">
        <f t="shared" si="12"/>
        <v>297</v>
      </c>
      <c r="AG93" s="140"/>
    </row>
    <row r="94" spans="1:33" ht="15" customHeight="1" x14ac:dyDescent="0.2">
      <c r="A94" s="15" t="s">
        <v>406</v>
      </c>
      <c r="B94" s="15" t="s">
        <v>1182</v>
      </c>
      <c r="C94" s="15" t="s">
        <v>688</v>
      </c>
      <c r="D94" s="15" t="s">
        <v>971</v>
      </c>
      <c r="E94" s="129">
        <v>0</v>
      </c>
      <c r="F94" s="130">
        <v>0</v>
      </c>
      <c r="G94" s="130">
        <v>0</v>
      </c>
      <c r="H94" s="130">
        <v>0</v>
      </c>
      <c r="I94" s="130">
        <v>0</v>
      </c>
      <c r="J94" s="130">
        <v>0</v>
      </c>
      <c r="K94" s="130">
        <v>0</v>
      </c>
      <c r="L94" s="130">
        <v>0</v>
      </c>
      <c r="M94" s="130">
        <v>0</v>
      </c>
      <c r="N94" s="130">
        <v>0</v>
      </c>
      <c r="O94" s="130">
        <v>0</v>
      </c>
      <c r="P94" s="130">
        <v>0</v>
      </c>
      <c r="Q94" s="131">
        <v>12508</v>
      </c>
      <c r="R94" s="131">
        <v>12508</v>
      </c>
      <c r="S94" s="130">
        <v>0</v>
      </c>
      <c r="T94" s="130">
        <v>251</v>
      </c>
      <c r="U94" s="130">
        <v>0</v>
      </c>
      <c r="V94" s="132">
        <v>232198</v>
      </c>
      <c r="W94" s="132">
        <v>12508</v>
      </c>
      <c r="X94" s="133">
        <v>0</v>
      </c>
      <c r="Y94" s="132">
        <v>0</v>
      </c>
      <c r="Z94" s="132">
        <v>0</v>
      </c>
      <c r="AA94" s="132">
        <v>0</v>
      </c>
      <c r="AB94" s="132">
        <v>0</v>
      </c>
      <c r="AC94" s="132">
        <f t="shared" si="13"/>
        <v>12508</v>
      </c>
      <c r="AD94" s="133">
        <f t="shared" si="14"/>
        <v>244706</v>
      </c>
      <c r="AE94" s="134">
        <v>169401</v>
      </c>
      <c r="AF94" s="134">
        <f t="shared" si="12"/>
        <v>-75305</v>
      </c>
      <c r="AG94" s="140" t="s">
        <v>1441</v>
      </c>
    </row>
    <row r="95" spans="1:33" ht="15" customHeight="1" x14ac:dyDescent="0.2">
      <c r="A95" s="15" t="s">
        <v>268</v>
      </c>
      <c r="B95" s="15" t="s">
        <v>1183</v>
      </c>
      <c r="C95" s="15" t="s">
        <v>689</v>
      </c>
      <c r="D95" s="15" t="s">
        <v>956</v>
      </c>
      <c r="E95" s="129">
        <v>0</v>
      </c>
      <c r="F95" s="130">
        <v>335</v>
      </c>
      <c r="G95" s="130">
        <v>0</v>
      </c>
      <c r="H95" s="130">
        <v>369</v>
      </c>
      <c r="I95" s="130">
        <v>1500</v>
      </c>
      <c r="J95" s="130">
        <v>0</v>
      </c>
      <c r="K95" s="130">
        <v>0</v>
      </c>
      <c r="L95" s="130">
        <v>39</v>
      </c>
      <c r="M95" s="130">
        <v>0</v>
      </c>
      <c r="N95" s="130">
        <v>4316</v>
      </c>
      <c r="O95" s="130">
        <v>0</v>
      </c>
      <c r="P95" s="130">
        <v>6559</v>
      </c>
      <c r="Q95" s="131">
        <v>0</v>
      </c>
      <c r="R95" s="131">
        <v>0</v>
      </c>
      <c r="S95" s="130">
        <v>369</v>
      </c>
      <c r="T95" s="130">
        <v>64</v>
      </c>
      <c r="U95" s="130">
        <v>0</v>
      </c>
      <c r="V95" s="132">
        <v>88705</v>
      </c>
      <c r="W95" s="132">
        <v>0</v>
      </c>
      <c r="X95" s="133">
        <v>0</v>
      </c>
      <c r="Y95" s="132">
        <v>4268</v>
      </c>
      <c r="Z95" s="132">
        <v>0</v>
      </c>
      <c r="AA95" s="132">
        <v>0</v>
      </c>
      <c r="AB95" s="132">
        <v>0</v>
      </c>
      <c r="AC95" s="132">
        <f t="shared" si="13"/>
        <v>-4268</v>
      </c>
      <c r="AD95" s="133">
        <f t="shared" si="14"/>
        <v>84437</v>
      </c>
      <c r="AE95" s="134">
        <v>97669</v>
      </c>
      <c r="AF95" s="134">
        <f t="shared" si="12"/>
        <v>13232</v>
      </c>
      <c r="AG95" s="140"/>
    </row>
    <row r="96" spans="1:33" ht="15" customHeight="1" x14ac:dyDescent="0.2">
      <c r="A96" s="15" t="s">
        <v>407</v>
      </c>
      <c r="B96" s="15" t="s">
        <v>1184</v>
      </c>
      <c r="C96" s="15" t="s">
        <v>690</v>
      </c>
      <c r="D96" s="15" t="s">
        <v>977</v>
      </c>
      <c r="E96" s="129">
        <v>7656</v>
      </c>
      <c r="F96" s="130">
        <v>0</v>
      </c>
      <c r="G96" s="130">
        <v>0</v>
      </c>
      <c r="H96" s="130">
        <v>0</v>
      </c>
      <c r="I96" s="130">
        <v>0</v>
      </c>
      <c r="J96" s="130">
        <v>0</v>
      </c>
      <c r="K96" s="130">
        <v>0</v>
      </c>
      <c r="L96" s="130">
        <v>882</v>
      </c>
      <c r="M96" s="130">
        <v>1536</v>
      </c>
      <c r="N96" s="130">
        <v>3052</v>
      </c>
      <c r="O96" s="130">
        <v>2186</v>
      </c>
      <c r="P96" s="130">
        <v>7656</v>
      </c>
      <c r="Q96" s="131">
        <v>0</v>
      </c>
      <c r="R96" s="131">
        <v>0</v>
      </c>
      <c r="S96" s="130">
        <v>0</v>
      </c>
      <c r="T96" s="130">
        <v>3220</v>
      </c>
      <c r="U96" s="130">
        <v>0</v>
      </c>
      <c r="V96" s="132">
        <v>40566</v>
      </c>
      <c r="W96" s="132">
        <v>2186</v>
      </c>
      <c r="X96" s="133">
        <v>0</v>
      </c>
      <c r="Y96" s="132">
        <v>811</v>
      </c>
      <c r="Z96" s="132">
        <v>0</v>
      </c>
      <c r="AA96" s="132">
        <v>0</v>
      </c>
      <c r="AB96" s="132">
        <v>0</v>
      </c>
      <c r="AC96" s="132">
        <f t="shared" si="13"/>
        <v>1375</v>
      </c>
      <c r="AD96" s="133">
        <f t="shared" si="14"/>
        <v>41941</v>
      </c>
      <c r="AE96" s="134">
        <v>45846</v>
      </c>
      <c r="AF96" s="134">
        <f t="shared" si="12"/>
        <v>3905</v>
      </c>
      <c r="AG96" s="140"/>
    </row>
    <row r="97" spans="1:34" ht="15" customHeight="1" x14ac:dyDescent="0.2">
      <c r="A97" s="15" t="s">
        <v>327</v>
      </c>
      <c r="B97" s="15" t="s">
        <v>1185</v>
      </c>
      <c r="C97" s="15" t="s">
        <v>691</v>
      </c>
      <c r="D97" s="15" t="s">
        <v>956</v>
      </c>
      <c r="E97" s="129">
        <v>1746</v>
      </c>
      <c r="F97" s="130">
        <v>0</v>
      </c>
      <c r="G97" s="130">
        <v>0</v>
      </c>
      <c r="H97" s="130">
        <v>11</v>
      </c>
      <c r="I97" s="130">
        <v>0</v>
      </c>
      <c r="J97" s="130">
        <v>0</v>
      </c>
      <c r="K97" s="130">
        <v>0</v>
      </c>
      <c r="L97" s="130">
        <v>0</v>
      </c>
      <c r="M97" s="130">
        <v>91</v>
      </c>
      <c r="N97" s="130">
        <v>1644</v>
      </c>
      <c r="O97" s="130">
        <v>0</v>
      </c>
      <c r="P97" s="130">
        <v>1746</v>
      </c>
      <c r="Q97" s="131">
        <v>0</v>
      </c>
      <c r="R97" s="131">
        <v>0</v>
      </c>
      <c r="S97" s="130">
        <v>0</v>
      </c>
      <c r="T97" s="130">
        <v>9</v>
      </c>
      <c r="U97" s="130">
        <v>0</v>
      </c>
      <c r="V97" s="132">
        <v>31484</v>
      </c>
      <c r="W97" s="132">
        <v>0</v>
      </c>
      <c r="X97" s="133">
        <v>0</v>
      </c>
      <c r="Y97" s="132">
        <v>0</v>
      </c>
      <c r="Z97" s="132">
        <v>0</v>
      </c>
      <c r="AA97" s="132">
        <v>0</v>
      </c>
      <c r="AB97" s="132">
        <v>0</v>
      </c>
      <c r="AC97" s="132">
        <f t="shared" si="13"/>
        <v>0</v>
      </c>
      <c r="AD97" s="133">
        <f t="shared" si="14"/>
        <v>31484</v>
      </c>
      <c r="AE97" s="134">
        <v>33554</v>
      </c>
      <c r="AF97" s="134">
        <f t="shared" si="12"/>
        <v>2070</v>
      </c>
      <c r="AG97" s="140"/>
    </row>
    <row r="98" spans="1:34" ht="15" customHeight="1" x14ac:dyDescent="0.2">
      <c r="A98" s="15" t="s">
        <v>382</v>
      </c>
      <c r="B98" s="15" t="s">
        <v>1191</v>
      </c>
      <c r="C98" s="15" t="s">
        <v>697</v>
      </c>
      <c r="D98" s="15" t="s">
        <v>956</v>
      </c>
      <c r="E98" s="129">
        <v>4476</v>
      </c>
      <c r="F98" s="130">
        <v>636</v>
      </c>
      <c r="G98" s="130">
        <v>0</v>
      </c>
      <c r="H98" s="130">
        <v>200</v>
      </c>
      <c r="I98" s="130">
        <v>0</v>
      </c>
      <c r="J98" s="130">
        <v>0</v>
      </c>
      <c r="K98" s="130">
        <v>0</v>
      </c>
      <c r="L98" s="130">
        <v>734</v>
      </c>
      <c r="M98" s="130">
        <v>109</v>
      </c>
      <c r="N98" s="130">
        <v>2797</v>
      </c>
      <c r="O98" s="130">
        <v>0</v>
      </c>
      <c r="P98" s="130">
        <v>4476</v>
      </c>
      <c r="Q98" s="131">
        <v>0</v>
      </c>
      <c r="R98" s="131">
        <v>0</v>
      </c>
      <c r="S98" s="130">
        <v>220</v>
      </c>
      <c r="T98" s="130">
        <v>25</v>
      </c>
      <c r="U98" s="130">
        <v>0</v>
      </c>
      <c r="V98" s="132">
        <v>45119</v>
      </c>
      <c r="W98" s="132">
        <v>0</v>
      </c>
      <c r="X98" s="133">
        <v>0</v>
      </c>
      <c r="Y98" s="132">
        <v>985</v>
      </c>
      <c r="Z98" s="132">
        <v>0</v>
      </c>
      <c r="AA98" s="132">
        <v>0</v>
      </c>
      <c r="AB98" s="132">
        <v>0</v>
      </c>
      <c r="AC98" s="132">
        <f t="shared" si="13"/>
        <v>-985</v>
      </c>
      <c r="AD98" s="133">
        <f t="shared" si="14"/>
        <v>44134</v>
      </c>
      <c r="AE98" s="134">
        <v>53744</v>
      </c>
      <c r="AF98" s="134">
        <f t="shared" si="12"/>
        <v>9610</v>
      </c>
      <c r="AG98" s="140"/>
    </row>
    <row r="99" spans="1:34" ht="15" customHeight="1" x14ac:dyDescent="0.2">
      <c r="A99" s="15" t="s">
        <v>42</v>
      </c>
      <c r="B99" s="15" t="s">
        <v>1192</v>
      </c>
      <c r="C99" s="15" t="s">
        <v>698</v>
      </c>
      <c r="D99" s="15" t="s">
        <v>956</v>
      </c>
      <c r="E99" s="129">
        <v>9306</v>
      </c>
      <c r="F99" s="130">
        <v>0</v>
      </c>
      <c r="G99" s="130">
        <v>0</v>
      </c>
      <c r="H99" s="130">
        <v>0</v>
      </c>
      <c r="I99" s="130">
        <v>269</v>
      </c>
      <c r="J99" s="130">
        <v>0</v>
      </c>
      <c r="K99" s="130">
        <v>0</v>
      </c>
      <c r="L99" s="130">
        <v>2702</v>
      </c>
      <c r="M99" s="130">
        <v>3198</v>
      </c>
      <c r="N99" s="130">
        <v>3137</v>
      </c>
      <c r="O99" s="130">
        <v>0</v>
      </c>
      <c r="P99" s="130">
        <v>9306</v>
      </c>
      <c r="Q99" s="131">
        <v>0</v>
      </c>
      <c r="R99" s="131">
        <v>0</v>
      </c>
      <c r="S99" s="130">
        <v>0</v>
      </c>
      <c r="T99" s="130">
        <v>0</v>
      </c>
      <c r="U99" s="130">
        <v>0</v>
      </c>
      <c r="V99" s="132">
        <v>86759</v>
      </c>
      <c r="W99" s="132">
        <v>0</v>
      </c>
      <c r="X99" s="133">
        <v>0</v>
      </c>
      <c r="Y99" s="132">
        <v>0</v>
      </c>
      <c r="Z99" s="132">
        <v>0</v>
      </c>
      <c r="AA99" s="132">
        <v>0</v>
      </c>
      <c r="AB99" s="132">
        <v>0</v>
      </c>
      <c r="AC99" s="132">
        <f t="shared" si="13"/>
        <v>0</v>
      </c>
      <c r="AD99" s="133">
        <f t="shared" si="14"/>
        <v>86759</v>
      </c>
      <c r="AE99" s="134">
        <v>90851</v>
      </c>
      <c r="AF99" s="134">
        <f t="shared" si="12"/>
        <v>4092</v>
      </c>
      <c r="AG99" s="140"/>
    </row>
    <row r="100" spans="1:34" ht="15" customHeight="1" x14ac:dyDescent="0.2">
      <c r="A100" s="15" t="s">
        <v>383</v>
      </c>
      <c r="B100" s="15" t="s">
        <v>1195</v>
      </c>
      <c r="C100" s="15" t="s">
        <v>701</v>
      </c>
      <c r="D100" s="15" t="s">
        <v>977</v>
      </c>
      <c r="E100" s="129">
        <v>14621</v>
      </c>
      <c r="F100" s="130">
        <v>41</v>
      </c>
      <c r="G100" s="130">
        <v>0</v>
      </c>
      <c r="H100" s="130">
        <v>0</v>
      </c>
      <c r="I100" s="130">
        <v>0</v>
      </c>
      <c r="J100" s="130">
        <v>0</v>
      </c>
      <c r="K100" s="130">
        <v>0</v>
      </c>
      <c r="L100" s="130">
        <v>1817</v>
      </c>
      <c r="M100" s="130">
        <v>3971</v>
      </c>
      <c r="N100" s="130">
        <v>8792</v>
      </c>
      <c r="O100" s="130">
        <v>0</v>
      </c>
      <c r="P100" s="130">
        <v>14621</v>
      </c>
      <c r="Q100" s="131">
        <v>0</v>
      </c>
      <c r="R100" s="131">
        <v>0</v>
      </c>
      <c r="S100" s="130">
        <v>0</v>
      </c>
      <c r="T100" s="130">
        <v>16768</v>
      </c>
      <c r="U100" s="130">
        <v>0</v>
      </c>
      <c r="V100" s="132">
        <v>233257</v>
      </c>
      <c r="W100" s="132">
        <v>0</v>
      </c>
      <c r="X100" s="133">
        <v>0</v>
      </c>
      <c r="Y100" s="132">
        <v>928</v>
      </c>
      <c r="Z100" s="132">
        <v>0</v>
      </c>
      <c r="AA100" s="132">
        <v>0</v>
      </c>
      <c r="AB100" s="132">
        <v>0</v>
      </c>
      <c r="AC100" s="132">
        <f t="shared" si="13"/>
        <v>-928</v>
      </c>
      <c r="AD100" s="133">
        <f t="shared" si="14"/>
        <v>232329</v>
      </c>
      <c r="AE100" s="134">
        <v>259292</v>
      </c>
      <c r="AF100" s="134">
        <f t="shared" si="12"/>
        <v>26963</v>
      </c>
      <c r="AG100" s="140"/>
    </row>
    <row r="101" spans="1:34" ht="15" customHeight="1" x14ac:dyDescent="0.2">
      <c r="A101" s="15" t="s">
        <v>54</v>
      </c>
      <c r="B101" s="15" t="s">
        <v>1197</v>
      </c>
      <c r="C101" s="15" t="s">
        <v>703</v>
      </c>
      <c r="D101" s="15" t="s">
        <v>956</v>
      </c>
      <c r="E101" s="129">
        <v>13884</v>
      </c>
      <c r="F101" s="130">
        <v>0</v>
      </c>
      <c r="G101" s="130">
        <v>0</v>
      </c>
      <c r="H101" s="130">
        <v>188</v>
      </c>
      <c r="I101" s="130">
        <v>0</v>
      </c>
      <c r="J101" s="130">
        <v>0</v>
      </c>
      <c r="K101" s="130">
        <v>0</v>
      </c>
      <c r="L101" s="130">
        <v>3156</v>
      </c>
      <c r="M101" s="130">
        <v>5178</v>
      </c>
      <c r="N101" s="130">
        <v>5362</v>
      </c>
      <c r="O101" s="130">
        <v>0</v>
      </c>
      <c r="P101" s="130">
        <v>13884</v>
      </c>
      <c r="Q101" s="131">
        <v>0</v>
      </c>
      <c r="R101" s="131">
        <v>0</v>
      </c>
      <c r="S101" s="130">
        <v>188</v>
      </c>
      <c r="T101" s="130">
        <v>511</v>
      </c>
      <c r="U101" s="130">
        <v>0</v>
      </c>
      <c r="V101" s="132">
        <v>144601</v>
      </c>
      <c r="W101" s="132">
        <v>0</v>
      </c>
      <c r="X101" s="133">
        <v>0</v>
      </c>
      <c r="Y101" s="132">
        <v>0</v>
      </c>
      <c r="Z101" s="132">
        <v>0</v>
      </c>
      <c r="AA101" s="132">
        <v>0</v>
      </c>
      <c r="AB101" s="132">
        <v>0</v>
      </c>
      <c r="AC101" s="132">
        <f t="shared" si="13"/>
        <v>0</v>
      </c>
      <c r="AD101" s="133">
        <f t="shared" si="14"/>
        <v>144601</v>
      </c>
      <c r="AE101" s="134">
        <v>156337</v>
      </c>
      <c r="AF101" s="134">
        <f t="shared" si="12"/>
        <v>11736</v>
      </c>
      <c r="AG101" s="140"/>
    </row>
    <row r="102" spans="1:34" ht="15" customHeight="1" x14ac:dyDescent="0.2">
      <c r="A102" s="15" t="s">
        <v>83</v>
      </c>
      <c r="B102" s="15" t="s">
        <v>1199</v>
      </c>
      <c r="C102" s="15" t="s">
        <v>705</v>
      </c>
      <c r="D102" s="15" t="s">
        <v>956</v>
      </c>
      <c r="E102" s="129">
        <v>9613</v>
      </c>
      <c r="F102" s="130">
        <v>1125</v>
      </c>
      <c r="G102" s="130">
        <v>0</v>
      </c>
      <c r="H102" s="130">
        <v>0</v>
      </c>
      <c r="I102" s="130">
        <v>49</v>
      </c>
      <c r="J102" s="130">
        <v>0</v>
      </c>
      <c r="K102" s="130">
        <v>0</v>
      </c>
      <c r="L102" s="130">
        <v>210</v>
      </c>
      <c r="M102" s="130">
        <v>0</v>
      </c>
      <c r="N102" s="130">
        <v>8228</v>
      </c>
      <c r="O102" s="130">
        <v>1</v>
      </c>
      <c r="P102" s="130">
        <v>9613</v>
      </c>
      <c r="Q102" s="131">
        <v>0</v>
      </c>
      <c r="R102" s="131">
        <v>0</v>
      </c>
      <c r="S102" s="130">
        <v>1</v>
      </c>
      <c r="T102" s="130">
        <v>0</v>
      </c>
      <c r="U102" s="130">
        <v>0</v>
      </c>
      <c r="V102" s="132">
        <v>104180</v>
      </c>
      <c r="W102" s="132">
        <v>1</v>
      </c>
      <c r="X102" s="133">
        <v>0</v>
      </c>
      <c r="Y102" s="132">
        <v>0</v>
      </c>
      <c r="Z102" s="132">
        <v>0</v>
      </c>
      <c r="AA102" s="132">
        <v>0</v>
      </c>
      <c r="AB102" s="132">
        <v>0</v>
      </c>
      <c r="AC102" s="132">
        <f t="shared" si="13"/>
        <v>1</v>
      </c>
      <c r="AD102" s="133">
        <f t="shared" si="14"/>
        <v>104181</v>
      </c>
      <c r="AE102" s="134">
        <v>112475</v>
      </c>
      <c r="AF102" s="134">
        <f t="shared" si="12"/>
        <v>8294</v>
      </c>
      <c r="AG102" s="140"/>
    </row>
    <row r="103" spans="1:34" ht="15" customHeight="1" x14ac:dyDescent="0.2">
      <c r="A103" s="15" t="s">
        <v>416</v>
      </c>
      <c r="B103" s="15" t="s">
        <v>1200</v>
      </c>
      <c r="C103" s="15" t="s">
        <v>706</v>
      </c>
      <c r="D103" s="15" t="s">
        <v>971</v>
      </c>
      <c r="E103" s="129">
        <v>51597</v>
      </c>
      <c r="F103" s="130">
        <v>3903</v>
      </c>
      <c r="G103" s="130">
        <v>0</v>
      </c>
      <c r="H103" s="130">
        <v>920</v>
      </c>
      <c r="I103" s="130">
        <v>0</v>
      </c>
      <c r="J103" s="130">
        <v>0</v>
      </c>
      <c r="K103" s="130">
        <v>0</v>
      </c>
      <c r="L103" s="130">
        <v>4534</v>
      </c>
      <c r="M103" s="130">
        <v>3726</v>
      </c>
      <c r="N103" s="130">
        <v>30381</v>
      </c>
      <c r="O103" s="130">
        <v>8133</v>
      </c>
      <c r="P103" s="130">
        <v>51597</v>
      </c>
      <c r="Q103" s="131">
        <v>0</v>
      </c>
      <c r="R103" s="131">
        <v>0</v>
      </c>
      <c r="S103" s="130">
        <v>0</v>
      </c>
      <c r="T103" s="130">
        <v>0</v>
      </c>
      <c r="U103" s="130">
        <v>0</v>
      </c>
      <c r="V103" s="132">
        <v>349100</v>
      </c>
      <c r="W103" s="132">
        <v>8133</v>
      </c>
      <c r="X103" s="133">
        <v>0</v>
      </c>
      <c r="Y103" s="132">
        <v>4484</v>
      </c>
      <c r="Z103" s="132">
        <v>0</v>
      </c>
      <c r="AA103" s="132">
        <v>0</v>
      </c>
      <c r="AB103" s="132">
        <v>0</v>
      </c>
      <c r="AC103" s="132">
        <f t="shared" si="13"/>
        <v>3649</v>
      </c>
      <c r="AD103" s="133">
        <f t="shared" si="14"/>
        <v>352749</v>
      </c>
      <c r="AE103" s="134">
        <v>393313</v>
      </c>
      <c r="AF103" s="134">
        <f t="shared" si="12"/>
        <v>40564</v>
      </c>
      <c r="AG103" s="140"/>
    </row>
    <row r="104" spans="1:34" ht="15" customHeight="1" x14ac:dyDescent="0.2">
      <c r="A104" s="15" t="s">
        <v>249</v>
      </c>
      <c r="B104" s="15" t="s">
        <v>1202</v>
      </c>
      <c r="C104" s="15" t="s">
        <v>708</v>
      </c>
      <c r="D104" s="15" t="s">
        <v>968</v>
      </c>
      <c r="E104" s="129">
        <v>50825</v>
      </c>
      <c r="F104" s="130">
        <v>0</v>
      </c>
      <c r="G104" s="130">
        <v>0</v>
      </c>
      <c r="H104" s="130">
        <v>6379</v>
      </c>
      <c r="I104" s="130">
        <v>0</v>
      </c>
      <c r="J104" s="130">
        <v>0</v>
      </c>
      <c r="K104" s="130">
        <v>0</v>
      </c>
      <c r="L104" s="130">
        <v>15722</v>
      </c>
      <c r="M104" s="130">
        <v>0</v>
      </c>
      <c r="N104" s="130">
        <v>23171</v>
      </c>
      <c r="O104" s="130">
        <v>5553</v>
      </c>
      <c r="P104" s="130">
        <v>50825</v>
      </c>
      <c r="Q104" s="131">
        <v>0</v>
      </c>
      <c r="R104" s="131">
        <v>0</v>
      </c>
      <c r="S104" s="130">
        <v>0</v>
      </c>
      <c r="T104" s="130">
        <v>3978</v>
      </c>
      <c r="U104" s="130">
        <v>0</v>
      </c>
      <c r="V104" s="132">
        <v>187957</v>
      </c>
      <c r="W104" s="132">
        <v>5553</v>
      </c>
      <c r="X104" s="133">
        <v>0</v>
      </c>
      <c r="Y104" s="132">
        <v>0</v>
      </c>
      <c r="Z104" s="132">
        <v>0</v>
      </c>
      <c r="AA104" s="132">
        <v>0</v>
      </c>
      <c r="AB104" s="132">
        <v>0</v>
      </c>
      <c r="AC104" s="132">
        <f t="shared" si="13"/>
        <v>5553</v>
      </c>
      <c r="AD104" s="133">
        <f t="shared" si="14"/>
        <v>193510</v>
      </c>
      <c r="AE104" s="134">
        <v>247625</v>
      </c>
      <c r="AF104" s="134">
        <f t="shared" ref="AF104:AF135" si="15">SUM(AE104-AD104)</f>
        <v>54115</v>
      </c>
      <c r="AG104" s="140"/>
    </row>
    <row r="105" spans="1:34" ht="15" customHeight="1" x14ac:dyDescent="0.2">
      <c r="A105" s="15" t="s">
        <v>43</v>
      </c>
      <c r="B105" s="15" t="s">
        <v>1208</v>
      </c>
      <c r="C105" s="15" t="s">
        <v>713</v>
      </c>
      <c r="D105" s="15" t="s">
        <v>956</v>
      </c>
      <c r="E105" s="129">
        <v>10619</v>
      </c>
      <c r="F105" s="130">
        <v>339</v>
      </c>
      <c r="G105" s="130">
        <v>0</v>
      </c>
      <c r="H105" s="130">
        <v>0</v>
      </c>
      <c r="I105" s="130">
        <v>0</v>
      </c>
      <c r="J105" s="130">
        <v>0</v>
      </c>
      <c r="K105" s="130">
        <v>0</v>
      </c>
      <c r="L105" s="130">
        <v>333</v>
      </c>
      <c r="M105" s="130">
        <v>1025</v>
      </c>
      <c r="N105" s="130">
        <v>8922</v>
      </c>
      <c r="O105" s="130">
        <v>0</v>
      </c>
      <c r="P105" s="130">
        <v>10619</v>
      </c>
      <c r="Q105" s="131">
        <v>0</v>
      </c>
      <c r="R105" s="131">
        <v>0</v>
      </c>
      <c r="S105" s="130">
        <v>0</v>
      </c>
      <c r="T105" s="130">
        <v>0</v>
      </c>
      <c r="U105" s="130">
        <v>0</v>
      </c>
      <c r="V105" s="132">
        <v>158973</v>
      </c>
      <c r="W105" s="132">
        <v>0</v>
      </c>
      <c r="X105" s="133">
        <v>0</v>
      </c>
      <c r="Y105" s="132">
        <v>4300</v>
      </c>
      <c r="Z105" s="132">
        <v>0</v>
      </c>
      <c r="AA105" s="132">
        <v>1329</v>
      </c>
      <c r="AB105" s="132">
        <v>0</v>
      </c>
      <c r="AC105" s="132">
        <f t="shared" si="13"/>
        <v>-5629</v>
      </c>
      <c r="AD105" s="133">
        <f t="shared" si="14"/>
        <v>153344</v>
      </c>
      <c r="AE105" s="134">
        <v>178153</v>
      </c>
      <c r="AF105" s="134">
        <f t="shared" si="15"/>
        <v>24809</v>
      </c>
      <c r="AG105" s="140"/>
    </row>
    <row r="106" spans="1:34" ht="15" customHeight="1" x14ac:dyDescent="0.2">
      <c r="A106" s="15" t="s">
        <v>297</v>
      </c>
      <c r="B106" s="15" t="s">
        <v>1211</v>
      </c>
      <c r="C106" s="15" t="s">
        <v>716</v>
      </c>
      <c r="D106" s="15" t="s">
        <v>956</v>
      </c>
      <c r="E106" s="129">
        <v>7248</v>
      </c>
      <c r="F106" s="130">
        <v>321</v>
      </c>
      <c r="G106" s="130">
        <v>0</v>
      </c>
      <c r="H106" s="130">
        <v>102</v>
      </c>
      <c r="I106" s="130">
        <v>46</v>
      </c>
      <c r="J106" s="130">
        <v>0</v>
      </c>
      <c r="K106" s="130">
        <v>0</v>
      </c>
      <c r="L106" s="130">
        <v>1453</v>
      </c>
      <c r="M106" s="130">
        <v>50</v>
      </c>
      <c r="N106" s="130">
        <v>3039</v>
      </c>
      <c r="O106" s="130">
        <v>2237</v>
      </c>
      <c r="P106" s="130">
        <v>7248</v>
      </c>
      <c r="Q106" s="131">
        <v>0</v>
      </c>
      <c r="R106" s="131">
        <v>0</v>
      </c>
      <c r="S106" s="130">
        <v>102</v>
      </c>
      <c r="T106" s="130">
        <v>0</v>
      </c>
      <c r="U106" s="130">
        <v>0</v>
      </c>
      <c r="V106" s="132">
        <v>69659</v>
      </c>
      <c r="W106" s="132">
        <v>2237</v>
      </c>
      <c r="X106" s="133">
        <v>0</v>
      </c>
      <c r="Y106" s="132">
        <v>0</v>
      </c>
      <c r="Z106" s="132">
        <v>2086</v>
      </c>
      <c r="AA106" s="132">
        <v>0</v>
      </c>
      <c r="AB106" s="132">
        <v>0</v>
      </c>
      <c r="AC106" s="132">
        <f t="shared" si="13"/>
        <v>151</v>
      </c>
      <c r="AD106" s="133">
        <f t="shared" si="14"/>
        <v>69810</v>
      </c>
      <c r="AE106" s="134">
        <v>80070</v>
      </c>
      <c r="AF106" s="134">
        <f t="shared" si="15"/>
        <v>10260</v>
      </c>
      <c r="AG106" s="140"/>
    </row>
    <row r="107" spans="1:34" ht="15" customHeight="1" x14ac:dyDescent="0.2">
      <c r="A107" s="15" t="s">
        <v>161</v>
      </c>
      <c r="B107" s="15" t="s">
        <v>1216</v>
      </c>
      <c r="C107" s="15" t="s">
        <v>721</v>
      </c>
      <c r="D107" s="15" t="s">
        <v>971</v>
      </c>
      <c r="E107" s="129">
        <v>20785</v>
      </c>
      <c r="F107" s="130">
        <v>807</v>
      </c>
      <c r="G107" s="130">
        <v>0</v>
      </c>
      <c r="H107" s="130">
        <v>77</v>
      </c>
      <c r="I107" s="130">
        <v>0</v>
      </c>
      <c r="J107" s="130">
        <v>0</v>
      </c>
      <c r="K107" s="130">
        <v>0</v>
      </c>
      <c r="L107" s="130">
        <v>161</v>
      </c>
      <c r="M107" s="130">
        <v>5459</v>
      </c>
      <c r="N107" s="130">
        <v>14281</v>
      </c>
      <c r="O107" s="130">
        <v>0</v>
      </c>
      <c r="P107" s="130">
        <v>20785</v>
      </c>
      <c r="Q107" s="131">
        <v>19184</v>
      </c>
      <c r="R107" s="131">
        <v>19184</v>
      </c>
      <c r="S107" s="130">
        <v>1307</v>
      </c>
      <c r="T107" s="130">
        <v>79</v>
      </c>
      <c r="U107" s="130">
        <v>0</v>
      </c>
      <c r="V107" s="132">
        <v>331240</v>
      </c>
      <c r="W107" s="132">
        <v>19184</v>
      </c>
      <c r="X107" s="133">
        <v>0</v>
      </c>
      <c r="Y107" s="132">
        <v>2864</v>
      </c>
      <c r="Z107" s="132">
        <v>800</v>
      </c>
      <c r="AA107" s="132">
        <v>2633</v>
      </c>
      <c r="AB107" s="132">
        <v>0</v>
      </c>
      <c r="AC107" s="132">
        <f t="shared" si="13"/>
        <v>12887</v>
      </c>
      <c r="AD107" s="133">
        <f t="shared" si="14"/>
        <v>344127</v>
      </c>
      <c r="AE107" s="134">
        <v>290825</v>
      </c>
      <c r="AF107" s="134">
        <f t="shared" si="15"/>
        <v>-53302</v>
      </c>
      <c r="AG107" s="140" t="s">
        <v>1442</v>
      </c>
      <c r="AH107" s="126"/>
    </row>
    <row r="108" spans="1:34" ht="15" customHeight="1" x14ac:dyDescent="0.2">
      <c r="A108" s="15" t="s">
        <v>295</v>
      </c>
      <c r="B108" s="15" t="s">
        <v>1217</v>
      </c>
      <c r="C108" s="15" t="s">
        <v>722</v>
      </c>
      <c r="D108" s="15" t="s">
        <v>956</v>
      </c>
      <c r="E108" s="129">
        <v>7309</v>
      </c>
      <c r="F108" s="130">
        <v>72</v>
      </c>
      <c r="G108" s="130">
        <v>0</v>
      </c>
      <c r="H108" s="130">
        <v>885</v>
      </c>
      <c r="I108" s="130">
        <v>0</v>
      </c>
      <c r="J108" s="130">
        <v>0</v>
      </c>
      <c r="K108" s="130">
        <v>0</v>
      </c>
      <c r="L108" s="130">
        <v>1026</v>
      </c>
      <c r="M108" s="130">
        <v>5326</v>
      </c>
      <c r="N108" s="130">
        <v>0</v>
      </c>
      <c r="O108" s="130">
        <v>0</v>
      </c>
      <c r="P108" s="130">
        <v>7309</v>
      </c>
      <c r="Q108" s="131">
        <v>0</v>
      </c>
      <c r="R108" s="131">
        <v>0</v>
      </c>
      <c r="S108" s="130">
        <v>0</v>
      </c>
      <c r="T108" s="130">
        <v>0</v>
      </c>
      <c r="U108" s="130">
        <v>0</v>
      </c>
      <c r="V108" s="132">
        <v>55431</v>
      </c>
      <c r="W108" s="132">
        <v>0</v>
      </c>
      <c r="X108" s="133">
        <v>0</v>
      </c>
      <c r="Y108" s="132">
        <v>1728</v>
      </c>
      <c r="Z108" s="132">
        <v>0</v>
      </c>
      <c r="AA108" s="132">
        <v>0</v>
      </c>
      <c r="AB108" s="132">
        <v>0</v>
      </c>
      <c r="AC108" s="132">
        <f t="shared" si="13"/>
        <v>-1728</v>
      </c>
      <c r="AD108" s="133">
        <f t="shared" si="14"/>
        <v>53703</v>
      </c>
      <c r="AE108" s="134">
        <v>67994</v>
      </c>
      <c r="AF108" s="134">
        <f t="shared" si="15"/>
        <v>14291</v>
      </c>
      <c r="AG108" s="140"/>
    </row>
    <row r="109" spans="1:34" ht="15" customHeight="1" x14ac:dyDescent="0.2">
      <c r="A109" s="15" t="s">
        <v>242</v>
      </c>
      <c r="B109" s="15" t="s">
        <v>1218</v>
      </c>
      <c r="C109" s="15" t="s">
        <v>723</v>
      </c>
      <c r="D109" s="15" t="s">
        <v>956</v>
      </c>
      <c r="E109" s="129">
        <v>5915</v>
      </c>
      <c r="F109" s="130">
        <v>0</v>
      </c>
      <c r="G109" s="130">
        <v>0</v>
      </c>
      <c r="H109" s="130">
        <v>0</v>
      </c>
      <c r="I109" s="130">
        <v>0</v>
      </c>
      <c r="J109" s="130">
        <v>0</v>
      </c>
      <c r="K109" s="130">
        <v>0</v>
      </c>
      <c r="L109" s="130">
        <v>715</v>
      </c>
      <c r="M109" s="130">
        <v>0</v>
      </c>
      <c r="N109" s="130">
        <v>5200</v>
      </c>
      <c r="O109" s="130">
        <v>0</v>
      </c>
      <c r="P109" s="130">
        <v>5915</v>
      </c>
      <c r="Q109" s="131">
        <v>0</v>
      </c>
      <c r="R109" s="131">
        <v>0</v>
      </c>
      <c r="S109" s="130">
        <v>0</v>
      </c>
      <c r="T109" s="130">
        <v>0</v>
      </c>
      <c r="U109" s="130">
        <v>0</v>
      </c>
      <c r="V109" s="132">
        <v>76127</v>
      </c>
      <c r="W109" s="132">
        <v>0</v>
      </c>
      <c r="X109" s="133">
        <v>0</v>
      </c>
      <c r="Y109" s="132">
        <v>1055</v>
      </c>
      <c r="Z109" s="132">
        <v>0</v>
      </c>
      <c r="AA109" s="132">
        <v>0</v>
      </c>
      <c r="AB109" s="132">
        <v>0</v>
      </c>
      <c r="AC109" s="132">
        <f t="shared" si="13"/>
        <v>-1055</v>
      </c>
      <c r="AD109" s="133">
        <f t="shared" si="14"/>
        <v>75072</v>
      </c>
      <c r="AE109" s="134">
        <v>90262</v>
      </c>
      <c r="AF109" s="134">
        <f t="shared" si="15"/>
        <v>15190</v>
      </c>
      <c r="AG109" s="140"/>
    </row>
    <row r="110" spans="1:34" ht="15" customHeight="1" x14ac:dyDescent="0.2">
      <c r="A110" s="15" t="s">
        <v>80</v>
      </c>
      <c r="B110" s="15" t="s">
        <v>1223</v>
      </c>
      <c r="C110" s="15" t="s">
        <v>728</v>
      </c>
      <c r="D110" s="15" t="s">
        <v>956</v>
      </c>
      <c r="E110" s="129">
        <v>28989</v>
      </c>
      <c r="F110" s="130">
        <v>0</v>
      </c>
      <c r="G110" s="130">
        <v>0</v>
      </c>
      <c r="H110" s="130">
        <v>0</v>
      </c>
      <c r="I110" s="130">
        <v>0</v>
      </c>
      <c r="J110" s="130">
        <v>0</v>
      </c>
      <c r="K110" s="130">
        <v>0</v>
      </c>
      <c r="L110" s="130">
        <v>4418</v>
      </c>
      <c r="M110" s="130">
        <v>11513</v>
      </c>
      <c r="N110" s="130">
        <v>13008</v>
      </c>
      <c r="O110" s="130">
        <v>50</v>
      </c>
      <c r="P110" s="130">
        <v>28989</v>
      </c>
      <c r="Q110" s="131">
        <v>0</v>
      </c>
      <c r="R110" s="131">
        <v>0</v>
      </c>
      <c r="S110" s="130">
        <v>74</v>
      </c>
      <c r="T110" s="130">
        <v>2920</v>
      </c>
      <c r="U110" s="130">
        <v>0</v>
      </c>
      <c r="V110" s="132">
        <v>186803</v>
      </c>
      <c r="W110" s="132">
        <v>50</v>
      </c>
      <c r="X110" s="133">
        <v>0</v>
      </c>
      <c r="Y110" s="132">
        <v>0</v>
      </c>
      <c r="Z110" s="132">
        <v>0</v>
      </c>
      <c r="AA110" s="132">
        <v>0</v>
      </c>
      <c r="AB110" s="132">
        <v>0</v>
      </c>
      <c r="AC110" s="132">
        <f t="shared" si="13"/>
        <v>50</v>
      </c>
      <c r="AD110" s="133">
        <f t="shared" si="14"/>
        <v>186853</v>
      </c>
      <c r="AE110" s="134">
        <v>208401</v>
      </c>
      <c r="AF110" s="134">
        <f t="shared" si="15"/>
        <v>21548</v>
      </c>
      <c r="AG110" s="140"/>
    </row>
    <row r="111" spans="1:34" ht="15" customHeight="1" x14ac:dyDescent="0.2">
      <c r="A111" s="15" t="s">
        <v>298</v>
      </c>
      <c r="B111" s="15" t="s">
        <v>1226</v>
      </c>
      <c r="C111" s="15" t="s">
        <v>731</v>
      </c>
      <c r="D111" s="15" t="s">
        <v>977</v>
      </c>
      <c r="E111" s="129">
        <v>12666</v>
      </c>
      <c r="F111" s="130">
        <v>0</v>
      </c>
      <c r="G111" s="130">
        <v>0</v>
      </c>
      <c r="H111" s="130">
        <v>0</v>
      </c>
      <c r="I111" s="130">
        <v>1220</v>
      </c>
      <c r="J111" s="130">
        <v>0</v>
      </c>
      <c r="K111" s="130">
        <v>0</v>
      </c>
      <c r="L111" s="130">
        <v>1766</v>
      </c>
      <c r="M111" s="130">
        <v>274</v>
      </c>
      <c r="N111" s="130">
        <v>7383</v>
      </c>
      <c r="O111" s="130">
        <v>2023</v>
      </c>
      <c r="P111" s="130">
        <v>12666</v>
      </c>
      <c r="Q111" s="131">
        <v>0</v>
      </c>
      <c r="R111" s="131">
        <v>0</v>
      </c>
      <c r="S111" s="130">
        <v>0</v>
      </c>
      <c r="T111" s="130">
        <v>280</v>
      </c>
      <c r="U111" s="130">
        <v>0</v>
      </c>
      <c r="V111" s="132">
        <v>103122</v>
      </c>
      <c r="W111" s="132">
        <v>2023</v>
      </c>
      <c r="X111" s="133">
        <v>0</v>
      </c>
      <c r="Y111" s="132">
        <v>0</v>
      </c>
      <c r="Z111" s="132">
        <v>0</v>
      </c>
      <c r="AA111" s="132">
        <v>0</v>
      </c>
      <c r="AB111" s="132">
        <v>0</v>
      </c>
      <c r="AC111" s="132">
        <f t="shared" si="13"/>
        <v>2023</v>
      </c>
      <c r="AD111" s="133">
        <f t="shared" si="14"/>
        <v>105145</v>
      </c>
      <c r="AE111" s="134">
        <v>107354</v>
      </c>
      <c r="AF111" s="134">
        <f t="shared" si="15"/>
        <v>2209</v>
      </c>
      <c r="AG111" s="140"/>
    </row>
    <row r="112" spans="1:34" ht="15" customHeight="1" x14ac:dyDescent="0.2">
      <c r="A112" s="15" t="s">
        <v>421</v>
      </c>
      <c r="B112" s="15" t="s">
        <v>1229</v>
      </c>
      <c r="C112" s="15" t="s">
        <v>734</v>
      </c>
      <c r="D112" s="15" t="s">
        <v>956</v>
      </c>
      <c r="E112" s="129">
        <v>24394</v>
      </c>
      <c r="F112" s="130">
        <v>0</v>
      </c>
      <c r="G112" s="130">
        <v>0</v>
      </c>
      <c r="H112" s="130">
        <v>449</v>
      </c>
      <c r="I112" s="130">
        <v>0</v>
      </c>
      <c r="J112" s="130">
        <v>0</v>
      </c>
      <c r="K112" s="130">
        <v>0</v>
      </c>
      <c r="L112" s="130">
        <v>838</v>
      </c>
      <c r="M112" s="130">
        <v>9530</v>
      </c>
      <c r="N112" s="130">
        <v>13553</v>
      </c>
      <c r="O112" s="130">
        <v>24</v>
      </c>
      <c r="P112" s="130">
        <v>24394</v>
      </c>
      <c r="Q112" s="131">
        <v>0</v>
      </c>
      <c r="R112" s="131">
        <v>0</v>
      </c>
      <c r="S112" s="130">
        <v>0</v>
      </c>
      <c r="T112" s="130">
        <v>120</v>
      </c>
      <c r="U112" s="130">
        <v>924</v>
      </c>
      <c r="V112" s="132">
        <v>206827</v>
      </c>
      <c r="W112" s="132">
        <v>24</v>
      </c>
      <c r="X112" s="133">
        <v>0</v>
      </c>
      <c r="Y112" s="132">
        <v>13553</v>
      </c>
      <c r="Z112" s="132">
        <v>0</v>
      </c>
      <c r="AA112" s="132">
        <v>0</v>
      </c>
      <c r="AB112" s="132">
        <v>0</v>
      </c>
      <c r="AC112" s="132">
        <f t="shared" ref="AC112:AC143" si="16">SUM(W112-(X112+Y112+Z112+AA112+AB112))</f>
        <v>-13529</v>
      </c>
      <c r="AD112" s="133">
        <f t="shared" ref="AD112:AD143" si="17">SUM(V112+AC112)</f>
        <v>193298</v>
      </c>
      <c r="AE112" s="134">
        <v>236989</v>
      </c>
      <c r="AF112" s="134">
        <f t="shared" si="15"/>
        <v>43691</v>
      </c>
      <c r="AG112" s="140"/>
    </row>
    <row r="113" spans="1:33" ht="15" customHeight="1" x14ac:dyDescent="0.2">
      <c r="A113" s="15" t="s">
        <v>55</v>
      </c>
      <c r="B113" s="15" t="s">
        <v>1230</v>
      </c>
      <c r="C113" s="15" t="s">
        <v>735</v>
      </c>
      <c r="D113" s="15" t="s">
        <v>977</v>
      </c>
      <c r="E113" s="129">
        <v>54218</v>
      </c>
      <c r="F113" s="130">
        <v>827</v>
      </c>
      <c r="G113" s="130">
        <v>0</v>
      </c>
      <c r="H113" s="130">
        <v>98</v>
      </c>
      <c r="I113" s="130">
        <v>0</v>
      </c>
      <c r="J113" s="130">
        <v>0</v>
      </c>
      <c r="K113" s="130">
        <v>0</v>
      </c>
      <c r="L113" s="130">
        <v>2901</v>
      </c>
      <c r="M113" s="130">
        <v>6280</v>
      </c>
      <c r="N113" s="130">
        <v>44112</v>
      </c>
      <c r="O113" s="130">
        <v>0</v>
      </c>
      <c r="P113" s="130">
        <v>54218</v>
      </c>
      <c r="Q113" s="131">
        <v>0</v>
      </c>
      <c r="R113" s="131">
        <v>0</v>
      </c>
      <c r="S113" s="130">
        <v>98</v>
      </c>
      <c r="T113" s="130">
        <v>371</v>
      </c>
      <c r="U113" s="130">
        <v>0</v>
      </c>
      <c r="V113" s="132">
        <v>280790</v>
      </c>
      <c r="W113" s="132">
        <v>0</v>
      </c>
      <c r="X113" s="133">
        <v>0</v>
      </c>
      <c r="Y113" s="132">
        <v>505</v>
      </c>
      <c r="Z113" s="132">
        <v>0</v>
      </c>
      <c r="AA113" s="132">
        <v>0</v>
      </c>
      <c r="AB113" s="132">
        <v>0</v>
      </c>
      <c r="AC113" s="132">
        <f t="shared" si="16"/>
        <v>-505</v>
      </c>
      <c r="AD113" s="133">
        <f t="shared" si="17"/>
        <v>280285</v>
      </c>
      <c r="AE113" s="134">
        <v>319784</v>
      </c>
      <c r="AF113" s="134">
        <f t="shared" si="15"/>
        <v>39499</v>
      </c>
      <c r="AG113" s="140"/>
    </row>
    <row r="114" spans="1:33" ht="15" customHeight="1" x14ac:dyDescent="0.2">
      <c r="A114" s="15" t="s">
        <v>138</v>
      </c>
      <c r="B114" s="15" t="s">
        <v>1234</v>
      </c>
      <c r="C114" s="15" t="s">
        <v>739</v>
      </c>
      <c r="D114" s="15" t="s">
        <v>956</v>
      </c>
      <c r="E114" s="129">
        <v>8675</v>
      </c>
      <c r="F114" s="130">
        <v>0</v>
      </c>
      <c r="G114" s="130">
        <v>0</v>
      </c>
      <c r="H114" s="130">
        <v>19</v>
      </c>
      <c r="I114" s="130">
        <v>0</v>
      </c>
      <c r="J114" s="130">
        <v>0</v>
      </c>
      <c r="K114" s="130">
        <v>0</v>
      </c>
      <c r="L114" s="130">
        <v>0</v>
      </c>
      <c r="M114" s="130">
        <v>1691</v>
      </c>
      <c r="N114" s="130">
        <v>6965</v>
      </c>
      <c r="O114" s="130">
        <v>0</v>
      </c>
      <c r="P114" s="130">
        <v>8675</v>
      </c>
      <c r="Q114" s="131">
        <v>0</v>
      </c>
      <c r="R114" s="131">
        <v>0</v>
      </c>
      <c r="S114" s="130">
        <v>0</v>
      </c>
      <c r="T114" s="130">
        <v>23</v>
      </c>
      <c r="U114" s="130">
        <v>0</v>
      </c>
      <c r="V114" s="132">
        <v>77475</v>
      </c>
      <c r="W114" s="132">
        <v>0</v>
      </c>
      <c r="X114" s="133">
        <v>0</v>
      </c>
      <c r="Y114" s="132">
        <v>-43</v>
      </c>
      <c r="Z114" s="132">
        <v>0</v>
      </c>
      <c r="AA114" s="132">
        <v>0</v>
      </c>
      <c r="AB114" s="132">
        <v>0</v>
      </c>
      <c r="AC114" s="132">
        <f t="shared" si="16"/>
        <v>43</v>
      </c>
      <c r="AD114" s="133">
        <f t="shared" si="17"/>
        <v>77518</v>
      </c>
      <c r="AE114" s="134">
        <v>89650</v>
      </c>
      <c r="AF114" s="134">
        <f t="shared" si="15"/>
        <v>12132</v>
      </c>
      <c r="AG114" s="140"/>
    </row>
    <row r="115" spans="1:33" ht="15" customHeight="1" x14ac:dyDescent="0.2">
      <c r="A115" s="15" t="s">
        <v>160</v>
      </c>
      <c r="B115" s="15" t="s">
        <v>1235</v>
      </c>
      <c r="C115" s="15" t="s">
        <v>740</v>
      </c>
      <c r="D115" s="15" t="s">
        <v>956</v>
      </c>
      <c r="E115" s="129">
        <v>3793</v>
      </c>
      <c r="F115" s="130">
        <v>0</v>
      </c>
      <c r="G115" s="130">
        <v>0</v>
      </c>
      <c r="H115" s="130">
        <v>0</v>
      </c>
      <c r="I115" s="130">
        <v>0</v>
      </c>
      <c r="J115" s="130">
        <v>0</v>
      </c>
      <c r="K115" s="130">
        <v>0</v>
      </c>
      <c r="L115" s="130">
        <v>0</v>
      </c>
      <c r="M115" s="130">
        <v>1356</v>
      </c>
      <c r="N115" s="130">
        <v>1214</v>
      </c>
      <c r="O115" s="130">
        <v>1223</v>
      </c>
      <c r="P115" s="130">
        <v>3793</v>
      </c>
      <c r="Q115" s="131">
        <v>0</v>
      </c>
      <c r="R115" s="131">
        <v>0</v>
      </c>
      <c r="S115" s="130">
        <v>0</v>
      </c>
      <c r="T115" s="130">
        <v>440</v>
      </c>
      <c r="U115" s="130">
        <v>0</v>
      </c>
      <c r="V115" s="132">
        <v>18006</v>
      </c>
      <c r="W115" s="132">
        <v>1223</v>
      </c>
      <c r="X115" s="133">
        <v>0</v>
      </c>
      <c r="Y115" s="132">
        <v>0</v>
      </c>
      <c r="Z115" s="132">
        <v>0</v>
      </c>
      <c r="AA115" s="132">
        <v>0</v>
      </c>
      <c r="AB115" s="132">
        <v>0</v>
      </c>
      <c r="AC115" s="132">
        <f t="shared" si="16"/>
        <v>1223</v>
      </c>
      <c r="AD115" s="133">
        <f t="shared" si="17"/>
        <v>19229</v>
      </c>
      <c r="AE115" s="134">
        <v>21769</v>
      </c>
      <c r="AF115" s="134">
        <f t="shared" si="15"/>
        <v>2540</v>
      </c>
      <c r="AG115" s="140"/>
    </row>
    <row r="116" spans="1:33" ht="15" customHeight="1" x14ac:dyDescent="0.2">
      <c r="A116" s="15" t="s">
        <v>358</v>
      </c>
      <c r="B116" s="15" t="s">
        <v>1236</v>
      </c>
      <c r="C116" s="15" t="s">
        <v>741</v>
      </c>
      <c r="D116" s="15" t="s">
        <v>971</v>
      </c>
      <c r="E116" s="129">
        <v>1267</v>
      </c>
      <c r="F116" s="130">
        <v>0</v>
      </c>
      <c r="G116" s="130">
        <v>0</v>
      </c>
      <c r="H116" s="130">
        <v>0</v>
      </c>
      <c r="I116" s="130">
        <v>0</v>
      </c>
      <c r="J116" s="130">
        <v>0</v>
      </c>
      <c r="K116" s="130">
        <v>0</v>
      </c>
      <c r="L116" s="130">
        <v>0</v>
      </c>
      <c r="M116" s="130">
        <v>1267</v>
      </c>
      <c r="N116" s="130">
        <v>0</v>
      </c>
      <c r="O116" s="130">
        <v>0</v>
      </c>
      <c r="P116" s="130">
        <v>1267</v>
      </c>
      <c r="Q116" s="131">
        <v>0</v>
      </c>
      <c r="R116" s="131">
        <v>0</v>
      </c>
      <c r="S116" s="130">
        <v>0</v>
      </c>
      <c r="T116" s="130">
        <v>208</v>
      </c>
      <c r="U116" s="130">
        <v>0</v>
      </c>
      <c r="V116" s="132">
        <v>-9050</v>
      </c>
      <c r="W116" s="132">
        <v>0</v>
      </c>
      <c r="X116" s="133">
        <v>0</v>
      </c>
      <c r="Y116" s="132">
        <v>0</v>
      </c>
      <c r="Z116" s="132">
        <v>0</v>
      </c>
      <c r="AA116" s="132">
        <v>0</v>
      </c>
      <c r="AB116" s="132">
        <v>0</v>
      </c>
      <c r="AC116" s="132">
        <f t="shared" si="16"/>
        <v>0</v>
      </c>
      <c r="AD116" s="133">
        <f t="shared" si="17"/>
        <v>-9050</v>
      </c>
      <c r="AE116" s="134">
        <v>-481</v>
      </c>
      <c r="AF116" s="134">
        <f t="shared" si="15"/>
        <v>8569</v>
      </c>
      <c r="AG116" s="140"/>
    </row>
    <row r="117" spans="1:33" ht="15" customHeight="1" x14ac:dyDescent="0.2">
      <c r="A117" s="15" t="s">
        <v>288</v>
      </c>
      <c r="B117" s="15" t="s">
        <v>1237</v>
      </c>
      <c r="C117" s="15" t="s">
        <v>742</v>
      </c>
      <c r="D117" s="15" t="s">
        <v>956</v>
      </c>
      <c r="E117" s="129">
        <v>17884</v>
      </c>
      <c r="F117" s="130">
        <v>0</v>
      </c>
      <c r="G117" s="130">
        <v>0</v>
      </c>
      <c r="H117" s="130">
        <v>0</v>
      </c>
      <c r="I117" s="130">
        <v>63</v>
      </c>
      <c r="J117" s="130">
        <v>0</v>
      </c>
      <c r="K117" s="130">
        <v>0</v>
      </c>
      <c r="L117" s="130">
        <v>392</v>
      </c>
      <c r="M117" s="130">
        <v>7317</v>
      </c>
      <c r="N117" s="130">
        <v>10112</v>
      </c>
      <c r="O117" s="130">
        <v>0</v>
      </c>
      <c r="P117" s="130">
        <v>17884</v>
      </c>
      <c r="Q117" s="131">
        <v>0</v>
      </c>
      <c r="R117" s="131">
        <v>0</v>
      </c>
      <c r="S117" s="130">
        <v>0</v>
      </c>
      <c r="T117" s="130">
        <v>575</v>
      </c>
      <c r="U117" s="130">
        <v>990</v>
      </c>
      <c r="V117" s="132">
        <v>198528</v>
      </c>
      <c r="W117" s="132">
        <v>0</v>
      </c>
      <c r="X117" s="133">
        <v>0</v>
      </c>
      <c r="Y117" s="132">
        <v>0</v>
      </c>
      <c r="Z117" s="132">
        <v>0</v>
      </c>
      <c r="AA117" s="132">
        <v>0</v>
      </c>
      <c r="AB117" s="132">
        <v>0</v>
      </c>
      <c r="AC117" s="132">
        <f t="shared" si="16"/>
        <v>0</v>
      </c>
      <c r="AD117" s="133">
        <f t="shared" si="17"/>
        <v>198528</v>
      </c>
      <c r="AE117" s="134">
        <v>241118</v>
      </c>
      <c r="AF117" s="134">
        <f t="shared" si="15"/>
        <v>42590</v>
      </c>
      <c r="AG117" s="140"/>
    </row>
    <row r="118" spans="1:33" ht="15" customHeight="1" x14ac:dyDescent="0.2">
      <c r="A118" s="15" t="s">
        <v>99</v>
      </c>
      <c r="B118" s="15" t="s">
        <v>1243</v>
      </c>
      <c r="C118" s="15" t="s">
        <v>748</v>
      </c>
      <c r="D118" s="15" t="s">
        <v>977</v>
      </c>
      <c r="E118" s="129">
        <v>12797</v>
      </c>
      <c r="F118" s="130">
        <v>1660</v>
      </c>
      <c r="G118" s="130">
        <v>0</v>
      </c>
      <c r="H118" s="130">
        <v>0</v>
      </c>
      <c r="I118" s="130">
        <v>0</v>
      </c>
      <c r="J118" s="130">
        <v>0</v>
      </c>
      <c r="K118" s="130">
        <v>0</v>
      </c>
      <c r="L118" s="130">
        <v>2009</v>
      </c>
      <c r="M118" s="130">
        <v>4825</v>
      </c>
      <c r="N118" s="130">
        <v>4303</v>
      </c>
      <c r="O118" s="130">
        <v>0</v>
      </c>
      <c r="P118" s="130">
        <v>12797</v>
      </c>
      <c r="Q118" s="131">
        <v>0</v>
      </c>
      <c r="R118" s="131">
        <v>0</v>
      </c>
      <c r="S118" s="130">
        <v>0</v>
      </c>
      <c r="T118" s="130">
        <v>993</v>
      </c>
      <c r="U118" s="130">
        <v>0</v>
      </c>
      <c r="V118" s="132">
        <v>95917</v>
      </c>
      <c r="W118" s="132">
        <v>0</v>
      </c>
      <c r="X118" s="133">
        <v>0</v>
      </c>
      <c r="Y118" s="132">
        <v>943</v>
      </c>
      <c r="Z118" s="132">
        <v>0</v>
      </c>
      <c r="AA118" s="132">
        <v>0</v>
      </c>
      <c r="AB118" s="132">
        <v>0</v>
      </c>
      <c r="AC118" s="132">
        <f t="shared" si="16"/>
        <v>-943</v>
      </c>
      <c r="AD118" s="133">
        <f t="shared" si="17"/>
        <v>94974</v>
      </c>
      <c r="AE118" s="134">
        <v>99770</v>
      </c>
      <c r="AF118" s="134">
        <f t="shared" si="15"/>
        <v>4796</v>
      </c>
      <c r="AG118" s="140"/>
    </row>
    <row r="119" spans="1:33" ht="15" customHeight="1" x14ac:dyDescent="0.2">
      <c r="A119" s="15" t="s">
        <v>193</v>
      </c>
      <c r="B119" s="15" t="s">
        <v>1244</v>
      </c>
      <c r="C119" s="15" t="s">
        <v>749</v>
      </c>
      <c r="D119" s="15" t="s">
        <v>977</v>
      </c>
      <c r="E119" s="129">
        <v>30690</v>
      </c>
      <c r="F119" s="130">
        <v>0</v>
      </c>
      <c r="G119" s="130">
        <v>0</v>
      </c>
      <c r="H119" s="130">
        <v>1316</v>
      </c>
      <c r="I119" s="130">
        <v>1075</v>
      </c>
      <c r="J119" s="130">
        <v>0</v>
      </c>
      <c r="K119" s="130">
        <v>0</v>
      </c>
      <c r="L119" s="130">
        <v>6057</v>
      </c>
      <c r="M119" s="130">
        <v>22242</v>
      </c>
      <c r="N119" s="130">
        <v>0</v>
      </c>
      <c r="O119" s="130">
        <v>0</v>
      </c>
      <c r="P119" s="130">
        <v>30690</v>
      </c>
      <c r="Q119" s="131">
        <v>0</v>
      </c>
      <c r="R119" s="131">
        <v>0</v>
      </c>
      <c r="S119" s="130">
        <v>182</v>
      </c>
      <c r="T119" s="130">
        <v>110</v>
      </c>
      <c r="U119" s="130">
        <v>2114</v>
      </c>
      <c r="V119" s="132">
        <v>154734</v>
      </c>
      <c r="W119" s="132">
        <v>0</v>
      </c>
      <c r="X119" s="133">
        <v>0</v>
      </c>
      <c r="Y119" s="132">
        <v>0</v>
      </c>
      <c r="Z119" s="132">
        <v>0</v>
      </c>
      <c r="AA119" s="132">
        <v>0</v>
      </c>
      <c r="AB119" s="132">
        <v>0</v>
      </c>
      <c r="AC119" s="132">
        <f t="shared" si="16"/>
        <v>0</v>
      </c>
      <c r="AD119" s="133">
        <f t="shared" si="17"/>
        <v>154734</v>
      </c>
      <c r="AE119" s="134">
        <v>181701</v>
      </c>
      <c r="AF119" s="134">
        <f t="shared" si="15"/>
        <v>26967</v>
      </c>
      <c r="AG119" s="140"/>
    </row>
    <row r="120" spans="1:33" ht="15" customHeight="1" x14ac:dyDescent="0.2">
      <c r="A120" s="15" t="s">
        <v>395</v>
      </c>
      <c r="B120" s="15" t="s">
        <v>1247</v>
      </c>
      <c r="C120" s="15" t="s">
        <v>752</v>
      </c>
      <c r="D120" s="15" t="s">
        <v>977</v>
      </c>
      <c r="E120" s="129">
        <v>10567</v>
      </c>
      <c r="F120" s="130">
        <v>112</v>
      </c>
      <c r="G120" s="130">
        <v>0</v>
      </c>
      <c r="H120" s="130">
        <v>0</v>
      </c>
      <c r="I120" s="130">
        <v>0</v>
      </c>
      <c r="J120" s="130">
        <v>0</v>
      </c>
      <c r="K120" s="130">
        <v>0</v>
      </c>
      <c r="L120" s="130">
        <v>842</v>
      </c>
      <c r="M120" s="130">
        <v>0</v>
      </c>
      <c r="N120" s="130">
        <v>7817</v>
      </c>
      <c r="O120" s="130">
        <v>1796</v>
      </c>
      <c r="P120" s="130">
        <v>10567</v>
      </c>
      <c r="Q120" s="131">
        <v>0</v>
      </c>
      <c r="R120" s="131">
        <v>0</v>
      </c>
      <c r="S120" s="130">
        <v>0</v>
      </c>
      <c r="T120" s="130">
        <v>2266</v>
      </c>
      <c r="U120" s="130">
        <v>908</v>
      </c>
      <c r="V120" s="132">
        <v>193383</v>
      </c>
      <c r="W120" s="132">
        <v>1796</v>
      </c>
      <c r="X120" s="133">
        <v>0</v>
      </c>
      <c r="Y120" s="132">
        <v>0</v>
      </c>
      <c r="Z120" s="132">
        <v>0</v>
      </c>
      <c r="AA120" s="132">
        <v>3868</v>
      </c>
      <c r="AB120" s="132">
        <v>1341</v>
      </c>
      <c r="AC120" s="132">
        <f t="shared" si="16"/>
        <v>-3413</v>
      </c>
      <c r="AD120" s="133">
        <f t="shared" si="17"/>
        <v>189970</v>
      </c>
      <c r="AE120" s="134">
        <v>208507</v>
      </c>
      <c r="AF120" s="134">
        <f t="shared" si="15"/>
        <v>18537</v>
      </c>
      <c r="AG120" s="140"/>
    </row>
    <row r="121" spans="1:33" ht="15" customHeight="1" x14ac:dyDescent="0.2">
      <c r="A121" s="15" t="s">
        <v>457</v>
      </c>
      <c r="B121" s="15" t="s">
        <v>1248</v>
      </c>
      <c r="C121" s="15" t="s">
        <v>753</v>
      </c>
      <c r="D121" s="15" t="s">
        <v>968</v>
      </c>
      <c r="E121" s="129">
        <v>18429</v>
      </c>
      <c r="F121" s="130">
        <v>0</v>
      </c>
      <c r="G121" s="130">
        <v>0</v>
      </c>
      <c r="H121" s="130">
        <v>0</v>
      </c>
      <c r="I121" s="130">
        <v>0</v>
      </c>
      <c r="J121" s="130">
        <v>0</v>
      </c>
      <c r="K121" s="130">
        <v>0</v>
      </c>
      <c r="L121" s="130">
        <v>3710</v>
      </c>
      <c r="M121" s="130">
        <v>4600</v>
      </c>
      <c r="N121" s="130">
        <v>10119</v>
      </c>
      <c r="O121" s="130">
        <v>0</v>
      </c>
      <c r="P121" s="130">
        <v>18429</v>
      </c>
      <c r="Q121" s="131">
        <v>0</v>
      </c>
      <c r="R121" s="131">
        <v>0</v>
      </c>
      <c r="S121" s="130">
        <v>0</v>
      </c>
      <c r="T121" s="130">
        <v>0</v>
      </c>
      <c r="U121" s="130">
        <v>0</v>
      </c>
      <c r="V121" s="132">
        <v>67658</v>
      </c>
      <c r="W121" s="132">
        <v>0</v>
      </c>
      <c r="X121" s="133">
        <v>0</v>
      </c>
      <c r="Y121" s="132">
        <v>0</v>
      </c>
      <c r="Z121" s="132">
        <v>0</v>
      </c>
      <c r="AA121" s="132">
        <v>0</v>
      </c>
      <c r="AB121" s="132">
        <v>0</v>
      </c>
      <c r="AC121" s="132">
        <f t="shared" si="16"/>
        <v>0</v>
      </c>
      <c r="AD121" s="133">
        <f t="shared" si="17"/>
        <v>67658</v>
      </c>
      <c r="AE121" s="134">
        <v>100057</v>
      </c>
      <c r="AF121" s="134">
        <f t="shared" si="15"/>
        <v>32399</v>
      </c>
      <c r="AG121" s="140"/>
    </row>
    <row r="122" spans="1:33" ht="15" customHeight="1" x14ac:dyDescent="0.2">
      <c r="A122" s="15" t="s">
        <v>146</v>
      </c>
      <c r="B122" s="15" t="s">
        <v>1250</v>
      </c>
      <c r="C122" s="15" t="s">
        <v>755</v>
      </c>
      <c r="D122" s="15" t="s">
        <v>956</v>
      </c>
      <c r="E122" s="129">
        <v>8991</v>
      </c>
      <c r="F122" s="130">
        <v>0</v>
      </c>
      <c r="G122" s="130">
        <v>0</v>
      </c>
      <c r="H122" s="130">
        <v>0</v>
      </c>
      <c r="I122" s="130">
        <v>0</v>
      </c>
      <c r="J122" s="130">
        <v>0</v>
      </c>
      <c r="K122" s="130">
        <v>0</v>
      </c>
      <c r="L122" s="130">
        <v>1715</v>
      </c>
      <c r="M122" s="130">
        <v>1185</v>
      </c>
      <c r="N122" s="130">
        <v>6091</v>
      </c>
      <c r="O122" s="130">
        <v>0</v>
      </c>
      <c r="P122" s="130">
        <v>8991</v>
      </c>
      <c r="Q122" s="131">
        <v>0</v>
      </c>
      <c r="R122" s="131">
        <v>0</v>
      </c>
      <c r="S122" s="130">
        <v>0</v>
      </c>
      <c r="T122" s="130">
        <v>313</v>
      </c>
      <c r="U122" s="130">
        <v>0</v>
      </c>
      <c r="V122" s="132">
        <v>122158</v>
      </c>
      <c r="W122" s="132">
        <v>0</v>
      </c>
      <c r="X122" s="133">
        <v>0</v>
      </c>
      <c r="Y122" s="132">
        <v>0</v>
      </c>
      <c r="Z122" s="132">
        <v>0</v>
      </c>
      <c r="AA122" s="132">
        <v>0</v>
      </c>
      <c r="AB122" s="132">
        <v>0</v>
      </c>
      <c r="AC122" s="132">
        <f t="shared" si="16"/>
        <v>0</v>
      </c>
      <c r="AD122" s="133">
        <f t="shared" si="17"/>
        <v>122158</v>
      </c>
      <c r="AE122" s="134">
        <v>122158</v>
      </c>
      <c r="AF122" s="134">
        <f t="shared" si="15"/>
        <v>0</v>
      </c>
      <c r="AG122" s="140"/>
    </row>
    <row r="123" spans="1:33" ht="15" customHeight="1" x14ac:dyDescent="0.2">
      <c r="A123" s="15" t="s">
        <v>218</v>
      </c>
      <c r="B123" s="15" t="s">
        <v>1254</v>
      </c>
      <c r="C123" s="15" t="s">
        <v>759</v>
      </c>
      <c r="D123" s="15" t="s">
        <v>956</v>
      </c>
      <c r="E123" s="129">
        <v>1835</v>
      </c>
      <c r="F123" s="130">
        <v>0</v>
      </c>
      <c r="G123" s="130">
        <v>0</v>
      </c>
      <c r="H123" s="130">
        <v>0</v>
      </c>
      <c r="I123" s="130">
        <v>0</v>
      </c>
      <c r="J123" s="130">
        <v>0</v>
      </c>
      <c r="K123" s="130">
        <v>0</v>
      </c>
      <c r="L123" s="130">
        <v>0</v>
      </c>
      <c r="M123" s="130">
        <v>325</v>
      </c>
      <c r="N123" s="130">
        <v>1510</v>
      </c>
      <c r="O123" s="130">
        <v>0</v>
      </c>
      <c r="P123" s="130">
        <v>1835</v>
      </c>
      <c r="Q123" s="131">
        <v>0</v>
      </c>
      <c r="R123" s="131">
        <v>0</v>
      </c>
      <c r="S123" s="130">
        <v>0</v>
      </c>
      <c r="T123" s="130">
        <v>0</v>
      </c>
      <c r="U123" s="130">
        <v>0</v>
      </c>
      <c r="V123" s="132">
        <v>21179</v>
      </c>
      <c r="W123" s="132">
        <v>0</v>
      </c>
      <c r="X123" s="133">
        <v>0</v>
      </c>
      <c r="Y123" s="132">
        <v>954</v>
      </c>
      <c r="Z123" s="132">
        <v>0</v>
      </c>
      <c r="AA123" s="132">
        <v>0</v>
      </c>
      <c r="AB123" s="132">
        <v>0</v>
      </c>
      <c r="AC123" s="132">
        <f t="shared" si="16"/>
        <v>-954</v>
      </c>
      <c r="AD123" s="133">
        <f t="shared" si="17"/>
        <v>20225</v>
      </c>
      <c r="AE123" s="134">
        <v>28420</v>
      </c>
      <c r="AF123" s="134">
        <f t="shared" si="15"/>
        <v>8195</v>
      </c>
      <c r="AG123" s="140"/>
    </row>
    <row r="124" spans="1:33" ht="15" customHeight="1" x14ac:dyDescent="0.2">
      <c r="A124" s="15" t="s">
        <v>450</v>
      </c>
      <c r="B124" s="15" t="s">
        <v>1259</v>
      </c>
      <c r="C124" s="15" t="s">
        <v>764</v>
      </c>
      <c r="D124" s="15" t="s">
        <v>971</v>
      </c>
      <c r="E124" s="129">
        <v>24788</v>
      </c>
      <c r="F124" s="130">
        <v>294</v>
      </c>
      <c r="G124" s="130">
        <v>0</v>
      </c>
      <c r="H124" s="130">
        <v>0</v>
      </c>
      <c r="I124" s="130">
        <v>0</v>
      </c>
      <c r="J124" s="130">
        <v>0</v>
      </c>
      <c r="K124" s="130">
        <v>0</v>
      </c>
      <c r="L124" s="130">
        <v>399</v>
      </c>
      <c r="M124" s="130">
        <v>5465</v>
      </c>
      <c r="N124" s="130">
        <v>18630</v>
      </c>
      <c r="O124" s="130">
        <v>0</v>
      </c>
      <c r="P124" s="130">
        <v>24788</v>
      </c>
      <c r="Q124" s="131">
        <v>0</v>
      </c>
      <c r="R124" s="131">
        <v>0</v>
      </c>
      <c r="S124" s="130">
        <v>227</v>
      </c>
      <c r="T124" s="130">
        <v>678</v>
      </c>
      <c r="U124" s="130">
        <v>0</v>
      </c>
      <c r="V124" s="132">
        <v>304125</v>
      </c>
      <c r="W124" s="132">
        <v>0</v>
      </c>
      <c r="X124" s="133">
        <v>0</v>
      </c>
      <c r="Y124" s="132">
        <v>0</v>
      </c>
      <c r="Z124" s="132">
        <v>0</v>
      </c>
      <c r="AA124" s="132">
        <v>0</v>
      </c>
      <c r="AB124" s="132">
        <v>0</v>
      </c>
      <c r="AC124" s="132">
        <f t="shared" si="16"/>
        <v>0</v>
      </c>
      <c r="AD124" s="133">
        <f t="shared" si="17"/>
        <v>304125</v>
      </c>
      <c r="AE124" s="134">
        <v>336623</v>
      </c>
      <c r="AF124" s="134">
        <f t="shared" si="15"/>
        <v>32498</v>
      </c>
      <c r="AG124" s="140"/>
    </row>
    <row r="125" spans="1:33" ht="15" customHeight="1" x14ac:dyDescent="0.2">
      <c r="A125" s="15" t="s">
        <v>45</v>
      </c>
      <c r="B125" s="15" t="s">
        <v>1260</v>
      </c>
      <c r="C125" s="15" t="s">
        <v>765</v>
      </c>
      <c r="D125" s="15" t="s">
        <v>956</v>
      </c>
      <c r="E125" s="129">
        <v>6621</v>
      </c>
      <c r="F125" s="130">
        <v>51</v>
      </c>
      <c r="G125" s="130">
        <v>0</v>
      </c>
      <c r="H125" s="130">
        <v>0</v>
      </c>
      <c r="I125" s="130">
        <v>0</v>
      </c>
      <c r="J125" s="130">
        <v>0</v>
      </c>
      <c r="K125" s="130">
        <v>0</v>
      </c>
      <c r="L125" s="130">
        <v>255</v>
      </c>
      <c r="M125" s="130">
        <v>1014</v>
      </c>
      <c r="N125" s="130">
        <v>5301</v>
      </c>
      <c r="O125" s="130">
        <v>0</v>
      </c>
      <c r="P125" s="130">
        <v>6621</v>
      </c>
      <c r="Q125" s="131">
        <v>0</v>
      </c>
      <c r="R125" s="131">
        <v>0</v>
      </c>
      <c r="S125" s="130">
        <v>0</v>
      </c>
      <c r="T125" s="130">
        <v>63</v>
      </c>
      <c r="U125" s="130">
        <v>0</v>
      </c>
      <c r="V125" s="132">
        <v>68007</v>
      </c>
      <c r="W125" s="132">
        <v>0</v>
      </c>
      <c r="X125" s="133">
        <v>0</v>
      </c>
      <c r="Y125" s="132">
        <v>6453</v>
      </c>
      <c r="Z125" s="132">
        <v>0</v>
      </c>
      <c r="AA125" s="132">
        <v>0</v>
      </c>
      <c r="AB125" s="132">
        <v>0</v>
      </c>
      <c r="AC125" s="132">
        <f t="shared" si="16"/>
        <v>-6453</v>
      </c>
      <c r="AD125" s="133">
        <f t="shared" si="17"/>
        <v>61554</v>
      </c>
      <c r="AE125" s="134">
        <v>82906</v>
      </c>
      <c r="AF125" s="134">
        <f t="shared" si="15"/>
        <v>21352</v>
      </c>
      <c r="AG125" s="140"/>
    </row>
    <row r="126" spans="1:33" ht="15" customHeight="1" x14ac:dyDescent="0.2">
      <c r="A126" s="15" t="s">
        <v>100</v>
      </c>
      <c r="B126" s="15" t="s">
        <v>1261</v>
      </c>
      <c r="C126" s="15" t="s">
        <v>766</v>
      </c>
      <c r="D126" s="15" t="s">
        <v>956</v>
      </c>
      <c r="E126" s="129">
        <v>2599</v>
      </c>
      <c r="F126" s="130">
        <v>0</v>
      </c>
      <c r="G126" s="130">
        <v>0</v>
      </c>
      <c r="H126" s="130">
        <v>0</v>
      </c>
      <c r="I126" s="130">
        <v>0</v>
      </c>
      <c r="J126" s="130">
        <v>0</v>
      </c>
      <c r="K126" s="130">
        <v>0</v>
      </c>
      <c r="L126" s="130">
        <v>132</v>
      </c>
      <c r="M126" s="130">
        <v>348</v>
      </c>
      <c r="N126" s="130">
        <v>2119</v>
      </c>
      <c r="O126" s="130">
        <v>0</v>
      </c>
      <c r="P126" s="130">
        <v>2599</v>
      </c>
      <c r="Q126" s="131">
        <v>0</v>
      </c>
      <c r="R126" s="131">
        <v>0</v>
      </c>
      <c r="S126" s="130">
        <v>0</v>
      </c>
      <c r="T126" s="130">
        <v>31</v>
      </c>
      <c r="U126" s="130">
        <v>0</v>
      </c>
      <c r="V126" s="132">
        <v>101956</v>
      </c>
      <c r="W126" s="132">
        <v>0</v>
      </c>
      <c r="X126" s="133">
        <v>0</v>
      </c>
      <c r="Y126" s="132">
        <v>0</v>
      </c>
      <c r="Z126" s="132">
        <v>0</v>
      </c>
      <c r="AA126" s="132">
        <v>0</v>
      </c>
      <c r="AB126" s="132">
        <v>0</v>
      </c>
      <c r="AC126" s="132">
        <f t="shared" si="16"/>
        <v>0</v>
      </c>
      <c r="AD126" s="133">
        <f t="shared" si="17"/>
        <v>101956</v>
      </c>
      <c r="AE126" s="134">
        <v>103647</v>
      </c>
      <c r="AF126" s="134">
        <f t="shared" si="15"/>
        <v>1691</v>
      </c>
      <c r="AG126" s="140"/>
    </row>
    <row r="127" spans="1:33" ht="15" customHeight="1" x14ac:dyDescent="0.2">
      <c r="A127" s="15" t="s">
        <v>386</v>
      </c>
      <c r="B127" s="15" t="s">
        <v>1266</v>
      </c>
      <c r="C127" s="15" t="s">
        <v>771</v>
      </c>
      <c r="D127" s="15" t="s">
        <v>971</v>
      </c>
      <c r="E127" s="129">
        <v>126</v>
      </c>
      <c r="F127" s="130">
        <v>0</v>
      </c>
      <c r="G127" s="130">
        <v>0</v>
      </c>
      <c r="H127" s="130">
        <v>0</v>
      </c>
      <c r="I127" s="130">
        <v>0</v>
      </c>
      <c r="J127" s="130">
        <v>0</v>
      </c>
      <c r="K127" s="130">
        <v>0</v>
      </c>
      <c r="L127" s="130">
        <v>0</v>
      </c>
      <c r="M127" s="130">
        <v>126</v>
      </c>
      <c r="N127" s="130">
        <v>0</v>
      </c>
      <c r="O127" s="130">
        <v>0</v>
      </c>
      <c r="P127" s="130">
        <v>126</v>
      </c>
      <c r="Q127" s="131">
        <v>0</v>
      </c>
      <c r="R127" s="131">
        <v>0</v>
      </c>
      <c r="S127" s="130">
        <v>0</v>
      </c>
      <c r="T127" s="130">
        <v>1651</v>
      </c>
      <c r="U127" s="130">
        <v>0</v>
      </c>
      <c r="V127" s="132">
        <v>1560</v>
      </c>
      <c r="W127" s="132">
        <v>0</v>
      </c>
      <c r="X127" s="133">
        <v>0</v>
      </c>
      <c r="Y127" s="132">
        <v>0</v>
      </c>
      <c r="Z127" s="132">
        <v>0</v>
      </c>
      <c r="AA127" s="132">
        <v>0</v>
      </c>
      <c r="AB127" s="132">
        <v>0</v>
      </c>
      <c r="AC127" s="132">
        <f t="shared" si="16"/>
        <v>0</v>
      </c>
      <c r="AD127" s="133">
        <f t="shared" si="17"/>
        <v>1560</v>
      </c>
      <c r="AE127" s="134">
        <v>70579</v>
      </c>
      <c r="AF127" s="134">
        <f t="shared" si="15"/>
        <v>69019</v>
      </c>
      <c r="AG127" s="140"/>
    </row>
    <row r="128" spans="1:33" s="127" customFormat="1" ht="15" customHeight="1" x14ac:dyDescent="0.2">
      <c r="A128" s="15" t="s">
        <v>451</v>
      </c>
      <c r="B128" s="15" t="s">
        <v>1267</v>
      </c>
      <c r="C128" s="15" t="s">
        <v>772</v>
      </c>
      <c r="D128" s="15" t="s">
        <v>971</v>
      </c>
      <c r="E128" s="129">
        <v>48186</v>
      </c>
      <c r="F128" s="130">
        <v>227</v>
      </c>
      <c r="G128" s="130">
        <v>0</v>
      </c>
      <c r="H128" s="130">
        <v>0</v>
      </c>
      <c r="I128" s="130">
        <v>0</v>
      </c>
      <c r="J128" s="130">
        <v>0</v>
      </c>
      <c r="K128" s="130">
        <v>0</v>
      </c>
      <c r="L128" s="130">
        <v>4735</v>
      </c>
      <c r="M128" s="130">
        <v>23167</v>
      </c>
      <c r="N128" s="130">
        <v>12057</v>
      </c>
      <c r="O128" s="130">
        <v>8000</v>
      </c>
      <c r="P128" s="130">
        <v>48186</v>
      </c>
      <c r="Q128" s="131">
        <v>0</v>
      </c>
      <c r="R128" s="131">
        <v>0</v>
      </c>
      <c r="S128" s="130">
        <v>0</v>
      </c>
      <c r="T128" s="130">
        <v>215</v>
      </c>
      <c r="U128" s="130">
        <v>0</v>
      </c>
      <c r="V128" s="132">
        <v>430462</v>
      </c>
      <c r="W128" s="132">
        <v>8000</v>
      </c>
      <c r="X128" s="132">
        <f>SUM(10108+1709)</f>
        <v>11817</v>
      </c>
      <c r="Y128" s="132">
        <v>0</v>
      </c>
      <c r="Z128" s="132">
        <v>0</v>
      </c>
      <c r="AA128" s="132">
        <v>0</v>
      </c>
      <c r="AB128" s="132">
        <v>0</v>
      </c>
      <c r="AC128" s="132">
        <f t="shared" si="16"/>
        <v>-3817</v>
      </c>
      <c r="AD128" s="133">
        <f t="shared" si="17"/>
        <v>426645</v>
      </c>
      <c r="AE128" s="134">
        <v>507297</v>
      </c>
      <c r="AF128" s="134">
        <f t="shared" si="15"/>
        <v>80652</v>
      </c>
      <c r="AG128" s="139" t="s">
        <v>1421</v>
      </c>
    </row>
    <row r="129" spans="1:33" s="8" customFormat="1" ht="15" customHeight="1" x14ac:dyDescent="0.2">
      <c r="A129" s="15" t="s">
        <v>452</v>
      </c>
      <c r="B129" s="15" t="s">
        <v>1269</v>
      </c>
      <c r="C129" s="15" t="s">
        <v>774</v>
      </c>
      <c r="D129" s="15" t="s">
        <v>956</v>
      </c>
      <c r="E129" s="129">
        <v>8085</v>
      </c>
      <c r="F129" s="130">
        <v>0</v>
      </c>
      <c r="G129" s="130">
        <v>0</v>
      </c>
      <c r="H129" s="130">
        <v>142</v>
      </c>
      <c r="I129" s="130">
        <v>0</v>
      </c>
      <c r="J129" s="130">
        <v>0</v>
      </c>
      <c r="K129" s="130">
        <v>0</v>
      </c>
      <c r="L129" s="130">
        <v>1572</v>
      </c>
      <c r="M129" s="130">
        <v>0</v>
      </c>
      <c r="N129" s="130">
        <v>4994</v>
      </c>
      <c r="O129" s="130">
        <v>1377</v>
      </c>
      <c r="P129" s="130">
        <v>8085</v>
      </c>
      <c r="Q129" s="131">
        <v>0</v>
      </c>
      <c r="R129" s="131">
        <v>0</v>
      </c>
      <c r="S129" s="130">
        <v>0</v>
      </c>
      <c r="T129" s="130">
        <v>80</v>
      </c>
      <c r="U129" s="130">
        <v>0</v>
      </c>
      <c r="V129" s="132">
        <v>55237</v>
      </c>
      <c r="W129" s="132" t="s">
        <v>1422</v>
      </c>
      <c r="X129" s="133" t="s">
        <v>1422</v>
      </c>
      <c r="Y129" s="132" t="s">
        <v>1422</v>
      </c>
      <c r="Z129" s="132" t="s">
        <v>1422</v>
      </c>
      <c r="AA129" s="132" t="s">
        <v>1422</v>
      </c>
      <c r="AB129" s="132" t="s">
        <v>1422</v>
      </c>
      <c r="AC129" s="132" t="s">
        <v>1422</v>
      </c>
      <c r="AD129" s="133">
        <v>56529</v>
      </c>
      <c r="AE129" s="134">
        <v>62884</v>
      </c>
      <c r="AF129" s="134">
        <f t="shared" si="15"/>
        <v>6355</v>
      </c>
      <c r="AG129" s="139" t="s">
        <v>1433</v>
      </c>
    </row>
    <row r="130" spans="1:33" s="127" customFormat="1" ht="15" customHeight="1" x14ac:dyDescent="0.2">
      <c r="A130" s="15" t="s">
        <v>445</v>
      </c>
      <c r="B130" s="15" t="s">
        <v>1271</v>
      </c>
      <c r="C130" s="15" t="s">
        <v>776</v>
      </c>
      <c r="D130" s="15" t="s">
        <v>956</v>
      </c>
      <c r="E130" s="129">
        <v>3104</v>
      </c>
      <c r="F130" s="130">
        <v>351</v>
      </c>
      <c r="G130" s="130">
        <v>0</v>
      </c>
      <c r="H130" s="130">
        <v>0</v>
      </c>
      <c r="I130" s="130">
        <v>0</v>
      </c>
      <c r="J130" s="130">
        <v>0</v>
      </c>
      <c r="K130" s="130">
        <v>0</v>
      </c>
      <c r="L130" s="130">
        <v>84</v>
      </c>
      <c r="M130" s="130">
        <v>168</v>
      </c>
      <c r="N130" s="130">
        <v>1982</v>
      </c>
      <c r="O130" s="130">
        <v>519</v>
      </c>
      <c r="P130" s="130">
        <v>3104</v>
      </c>
      <c r="Q130" s="131">
        <v>0</v>
      </c>
      <c r="R130" s="131">
        <v>0</v>
      </c>
      <c r="S130" s="130">
        <v>0</v>
      </c>
      <c r="T130" s="130">
        <v>0</v>
      </c>
      <c r="U130" s="130">
        <v>0</v>
      </c>
      <c r="V130" s="132">
        <v>51933</v>
      </c>
      <c r="W130" s="132">
        <v>0</v>
      </c>
      <c r="X130" s="133">
        <v>0</v>
      </c>
      <c r="Y130" s="132">
        <v>0</v>
      </c>
      <c r="Z130" s="132">
        <v>0</v>
      </c>
      <c r="AA130" s="132">
        <v>0</v>
      </c>
      <c r="AB130" s="132">
        <v>0</v>
      </c>
      <c r="AC130" s="132">
        <f t="shared" ref="AC130:AC174" si="18">SUM(W130-(X130+Y130+Z130+AA130+AB130))</f>
        <v>0</v>
      </c>
      <c r="AD130" s="133">
        <f t="shared" ref="AD130:AD174" si="19">SUM(V130+AC130)</f>
        <v>51933</v>
      </c>
      <c r="AE130" s="134">
        <v>63069</v>
      </c>
      <c r="AF130" s="134">
        <f t="shared" si="15"/>
        <v>11136</v>
      </c>
      <c r="AG130" s="139" t="s">
        <v>1421</v>
      </c>
    </row>
    <row r="131" spans="1:33" ht="15" customHeight="1" x14ac:dyDescent="0.2">
      <c r="A131" s="15" t="s">
        <v>329</v>
      </c>
      <c r="B131" s="15" t="s">
        <v>1273</v>
      </c>
      <c r="C131" s="15" t="s">
        <v>778</v>
      </c>
      <c r="D131" s="15" t="s">
        <v>971</v>
      </c>
      <c r="E131" s="129">
        <v>57487</v>
      </c>
      <c r="F131" s="130">
        <v>0</v>
      </c>
      <c r="G131" s="130">
        <v>0</v>
      </c>
      <c r="H131" s="130">
        <v>0</v>
      </c>
      <c r="I131" s="130">
        <v>0</v>
      </c>
      <c r="J131" s="130">
        <v>0</v>
      </c>
      <c r="K131" s="130">
        <v>0</v>
      </c>
      <c r="L131" s="130">
        <v>0</v>
      </c>
      <c r="M131" s="130">
        <v>0</v>
      </c>
      <c r="N131" s="130">
        <v>57487</v>
      </c>
      <c r="O131" s="130">
        <v>0</v>
      </c>
      <c r="P131" s="130">
        <v>57487</v>
      </c>
      <c r="Q131" s="131">
        <v>0</v>
      </c>
      <c r="R131" s="131">
        <v>0</v>
      </c>
      <c r="S131" s="130">
        <v>0</v>
      </c>
      <c r="T131" s="130">
        <v>3313</v>
      </c>
      <c r="U131" s="130">
        <v>842</v>
      </c>
      <c r="V131" s="132">
        <v>345996</v>
      </c>
      <c r="W131" s="132">
        <v>0</v>
      </c>
      <c r="X131" s="133">
        <v>0</v>
      </c>
      <c r="Y131" s="132">
        <v>27</v>
      </c>
      <c r="Z131" s="132">
        <v>0</v>
      </c>
      <c r="AA131" s="132">
        <v>0</v>
      </c>
      <c r="AB131" s="132">
        <v>0</v>
      </c>
      <c r="AC131" s="132">
        <f t="shared" si="18"/>
        <v>-27</v>
      </c>
      <c r="AD131" s="133">
        <f t="shared" si="19"/>
        <v>345969</v>
      </c>
      <c r="AE131" s="134">
        <v>388331</v>
      </c>
      <c r="AF131" s="134">
        <f t="shared" si="15"/>
        <v>42362</v>
      </c>
      <c r="AG131" s="140"/>
    </row>
    <row r="132" spans="1:33" ht="15" customHeight="1" x14ac:dyDescent="0.2">
      <c r="A132" s="15" t="s">
        <v>380</v>
      </c>
      <c r="B132" s="15" t="s">
        <v>1274</v>
      </c>
      <c r="C132" s="15" t="s">
        <v>779</v>
      </c>
      <c r="D132" s="15" t="s">
        <v>956</v>
      </c>
      <c r="E132" s="129">
        <v>5518</v>
      </c>
      <c r="F132" s="130">
        <v>0</v>
      </c>
      <c r="G132" s="130">
        <v>0</v>
      </c>
      <c r="H132" s="130">
        <v>0</v>
      </c>
      <c r="I132" s="130">
        <v>0</v>
      </c>
      <c r="J132" s="130">
        <v>0</v>
      </c>
      <c r="K132" s="130">
        <v>0</v>
      </c>
      <c r="L132" s="130">
        <v>876</v>
      </c>
      <c r="M132" s="130">
        <v>2169</v>
      </c>
      <c r="N132" s="130">
        <v>2473</v>
      </c>
      <c r="O132" s="130">
        <v>0</v>
      </c>
      <c r="P132" s="130">
        <v>5518</v>
      </c>
      <c r="Q132" s="131">
        <v>0</v>
      </c>
      <c r="R132" s="131">
        <v>0</v>
      </c>
      <c r="S132" s="130">
        <v>0</v>
      </c>
      <c r="T132" s="130">
        <v>32</v>
      </c>
      <c r="U132" s="130">
        <v>0</v>
      </c>
      <c r="V132" s="132">
        <v>47417</v>
      </c>
      <c r="W132" s="132">
        <v>0</v>
      </c>
      <c r="X132" s="133">
        <v>0</v>
      </c>
      <c r="Y132" s="132">
        <v>0</v>
      </c>
      <c r="Z132" s="132">
        <v>0</v>
      </c>
      <c r="AA132" s="132">
        <v>0</v>
      </c>
      <c r="AB132" s="132">
        <v>0</v>
      </c>
      <c r="AC132" s="132">
        <f t="shared" si="18"/>
        <v>0</v>
      </c>
      <c r="AD132" s="133">
        <f t="shared" si="19"/>
        <v>47417</v>
      </c>
      <c r="AE132" s="134">
        <v>61435</v>
      </c>
      <c r="AF132" s="134">
        <f t="shared" si="15"/>
        <v>14018</v>
      </c>
      <c r="AG132" s="140"/>
    </row>
    <row r="133" spans="1:33" ht="15" customHeight="1" x14ac:dyDescent="0.2">
      <c r="A133" s="15" t="s">
        <v>436</v>
      </c>
      <c r="B133" s="15" t="s">
        <v>1275</v>
      </c>
      <c r="C133" s="15" t="s">
        <v>780</v>
      </c>
      <c r="D133" s="15" t="s">
        <v>977</v>
      </c>
      <c r="E133" s="129">
        <v>5238</v>
      </c>
      <c r="F133" s="130">
        <v>131</v>
      </c>
      <c r="G133" s="130">
        <v>0</v>
      </c>
      <c r="H133" s="130">
        <v>77</v>
      </c>
      <c r="I133" s="130">
        <v>0</v>
      </c>
      <c r="J133" s="130">
        <v>0</v>
      </c>
      <c r="K133" s="130">
        <v>0</v>
      </c>
      <c r="L133" s="130">
        <v>1048</v>
      </c>
      <c r="M133" s="130">
        <v>0</v>
      </c>
      <c r="N133" s="130">
        <v>3982</v>
      </c>
      <c r="O133" s="130">
        <v>0</v>
      </c>
      <c r="P133" s="130">
        <v>5238</v>
      </c>
      <c r="Q133" s="131">
        <v>0</v>
      </c>
      <c r="R133" s="131">
        <v>0</v>
      </c>
      <c r="S133" s="130">
        <v>499</v>
      </c>
      <c r="T133" s="130">
        <v>184</v>
      </c>
      <c r="U133" s="130">
        <v>0</v>
      </c>
      <c r="V133" s="132">
        <v>84595</v>
      </c>
      <c r="W133" s="132">
        <v>0</v>
      </c>
      <c r="X133" s="133">
        <v>0</v>
      </c>
      <c r="Y133" s="132">
        <v>0</v>
      </c>
      <c r="Z133" s="132">
        <v>0</v>
      </c>
      <c r="AA133" s="132">
        <v>0</v>
      </c>
      <c r="AB133" s="132">
        <v>0</v>
      </c>
      <c r="AC133" s="132">
        <f t="shared" si="18"/>
        <v>0</v>
      </c>
      <c r="AD133" s="133">
        <f t="shared" si="19"/>
        <v>84595</v>
      </c>
      <c r="AE133" s="134">
        <v>95576</v>
      </c>
      <c r="AF133" s="134">
        <f t="shared" si="15"/>
        <v>10981</v>
      </c>
      <c r="AG133" s="140"/>
    </row>
    <row r="134" spans="1:33" ht="15" customHeight="1" x14ac:dyDescent="0.2">
      <c r="A134" s="15" t="s">
        <v>62</v>
      </c>
      <c r="B134" s="15" t="s">
        <v>1277</v>
      </c>
      <c r="C134" s="15" t="s">
        <v>782</v>
      </c>
      <c r="D134" s="15" t="s">
        <v>977</v>
      </c>
      <c r="E134" s="129">
        <v>25362</v>
      </c>
      <c r="F134" s="130">
        <v>0</v>
      </c>
      <c r="G134" s="130">
        <v>0</v>
      </c>
      <c r="H134" s="130">
        <v>3000</v>
      </c>
      <c r="I134" s="130">
        <v>0</v>
      </c>
      <c r="J134" s="130">
        <v>0</v>
      </c>
      <c r="K134" s="130">
        <v>0</v>
      </c>
      <c r="L134" s="130">
        <v>3284</v>
      </c>
      <c r="M134" s="130">
        <v>8500</v>
      </c>
      <c r="N134" s="130">
        <v>10578</v>
      </c>
      <c r="O134" s="130">
        <v>0</v>
      </c>
      <c r="P134" s="130">
        <v>25362</v>
      </c>
      <c r="Q134" s="131">
        <v>0</v>
      </c>
      <c r="R134" s="131">
        <v>0</v>
      </c>
      <c r="S134" s="130">
        <v>2083</v>
      </c>
      <c r="T134" s="130">
        <v>0</v>
      </c>
      <c r="U134" s="130">
        <v>0</v>
      </c>
      <c r="V134" s="132">
        <v>158077</v>
      </c>
      <c r="W134" s="132">
        <v>0</v>
      </c>
      <c r="X134" s="133">
        <v>0</v>
      </c>
      <c r="Y134" s="132">
        <v>0</v>
      </c>
      <c r="Z134" s="132">
        <v>0</v>
      </c>
      <c r="AA134" s="132">
        <v>0</v>
      </c>
      <c r="AB134" s="132">
        <v>0</v>
      </c>
      <c r="AC134" s="132">
        <f t="shared" si="18"/>
        <v>0</v>
      </c>
      <c r="AD134" s="133">
        <f t="shared" si="19"/>
        <v>158077</v>
      </c>
      <c r="AE134" s="134">
        <v>177404</v>
      </c>
      <c r="AF134" s="134">
        <f t="shared" si="15"/>
        <v>19327</v>
      </c>
      <c r="AG134" s="140"/>
    </row>
    <row r="135" spans="1:33" ht="15" customHeight="1" x14ac:dyDescent="0.2">
      <c r="A135" s="15" t="s">
        <v>152</v>
      </c>
      <c r="B135" s="15" t="s">
        <v>1278</v>
      </c>
      <c r="C135" s="15" t="s">
        <v>783</v>
      </c>
      <c r="D135" s="15" t="s">
        <v>971</v>
      </c>
      <c r="E135" s="129">
        <v>15790</v>
      </c>
      <c r="F135" s="130">
        <v>238</v>
      </c>
      <c r="G135" s="130">
        <v>0</v>
      </c>
      <c r="H135" s="130">
        <v>1830</v>
      </c>
      <c r="I135" s="130">
        <v>0</v>
      </c>
      <c r="J135" s="130">
        <v>0</v>
      </c>
      <c r="K135" s="130">
        <v>0</v>
      </c>
      <c r="L135" s="130">
        <v>54</v>
      </c>
      <c r="M135" s="130">
        <v>3225</v>
      </c>
      <c r="N135" s="130">
        <v>10443</v>
      </c>
      <c r="O135" s="130">
        <v>0</v>
      </c>
      <c r="P135" s="130">
        <v>15790</v>
      </c>
      <c r="Q135" s="131">
        <v>0</v>
      </c>
      <c r="R135" s="131">
        <v>0</v>
      </c>
      <c r="S135" s="130">
        <v>1822</v>
      </c>
      <c r="T135" s="130">
        <v>1290</v>
      </c>
      <c r="U135" s="130">
        <v>0</v>
      </c>
      <c r="V135" s="132">
        <v>172841</v>
      </c>
      <c r="W135" s="132">
        <v>0</v>
      </c>
      <c r="X135" s="133">
        <v>0</v>
      </c>
      <c r="Y135" s="132">
        <v>858</v>
      </c>
      <c r="Z135" s="132">
        <v>0</v>
      </c>
      <c r="AA135" s="132">
        <v>0</v>
      </c>
      <c r="AB135" s="132">
        <v>0</v>
      </c>
      <c r="AC135" s="132">
        <f t="shared" si="18"/>
        <v>-858</v>
      </c>
      <c r="AD135" s="133">
        <f t="shared" si="19"/>
        <v>171983</v>
      </c>
      <c r="AE135" s="134">
        <v>179761</v>
      </c>
      <c r="AF135" s="134">
        <f t="shared" si="15"/>
        <v>7778</v>
      </c>
      <c r="AG135" s="140"/>
    </row>
    <row r="136" spans="1:33" ht="15" customHeight="1" x14ac:dyDescent="0.2">
      <c r="A136" s="15" t="s">
        <v>101</v>
      </c>
      <c r="B136" s="15" t="s">
        <v>1281</v>
      </c>
      <c r="C136" s="15" t="s">
        <v>786</v>
      </c>
      <c r="D136" s="15" t="s">
        <v>956</v>
      </c>
      <c r="E136" s="129">
        <v>14739</v>
      </c>
      <c r="F136" s="130">
        <v>0</v>
      </c>
      <c r="G136" s="130">
        <v>0</v>
      </c>
      <c r="H136" s="130">
        <v>127</v>
      </c>
      <c r="I136" s="130">
        <v>0</v>
      </c>
      <c r="J136" s="130">
        <v>0</v>
      </c>
      <c r="K136" s="130">
        <v>0</v>
      </c>
      <c r="L136" s="130">
        <v>1846</v>
      </c>
      <c r="M136" s="130">
        <v>6314</v>
      </c>
      <c r="N136" s="130">
        <v>6452</v>
      </c>
      <c r="O136" s="130">
        <v>0</v>
      </c>
      <c r="P136" s="130">
        <v>14739</v>
      </c>
      <c r="Q136" s="131">
        <v>0</v>
      </c>
      <c r="R136" s="131">
        <v>0</v>
      </c>
      <c r="S136" s="130">
        <v>0</v>
      </c>
      <c r="T136" s="130">
        <v>0</v>
      </c>
      <c r="U136" s="130">
        <v>0</v>
      </c>
      <c r="V136" s="132">
        <v>204429</v>
      </c>
      <c r="W136" s="132">
        <v>0</v>
      </c>
      <c r="X136" s="133">
        <v>0</v>
      </c>
      <c r="Y136" s="132">
        <v>0</v>
      </c>
      <c r="Z136" s="132">
        <v>0</v>
      </c>
      <c r="AA136" s="132">
        <v>0</v>
      </c>
      <c r="AB136" s="132">
        <v>0</v>
      </c>
      <c r="AC136" s="132">
        <f t="shared" si="18"/>
        <v>0</v>
      </c>
      <c r="AD136" s="133">
        <f t="shared" si="19"/>
        <v>204429</v>
      </c>
      <c r="AE136" s="134">
        <v>205123</v>
      </c>
      <c r="AF136" s="134">
        <f t="shared" ref="AF136:AF167" si="20">SUM(AE136-AD136)</f>
        <v>694</v>
      </c>
      <c r="AG136" s="140"/>
    </row>
    <row r="137" spans="1:33" ht="15" customHeight="1" x14ac:dyDescent="0.2">
      <c r="A137" s="15" t="s">
        <v>461</v>
      </c>
      <c r="B137" s="15" t="s">
        <v>1282</v>
      </c>
      <c r="C137" s="15" t="s">
        <v>787</v>
      </c>
      <c r="D137" s="15" t="s">
        <v>956</v>
      </c>
      <c r="E137" s="129">
        <v>4512</v>
      </c>
      <c r="F137" s="130">
        <v>0</v>
      </c>
      <c r="G137" s="130">
        <v>0</v>
      </c>
      <c r="H137" s="130">
        <v>140</v>
      </c>
      <c r="I137" s="130">
        <v>0</v>
      </c>
      <c r="J137" s="130">
        <v>0</v>
      </c>
      <c r="K137" s="130">
        <v>0</v>
      </c>
      <c r="L137" s="130">
        <v>432</v>
      </c>
      <c r="M137" s="130">
        <v>1995</v>
      </c>
      <c r="N137" s="130">
        <v>1945</v>
      </c>
      <c r="O137" s="130">
        <v>0</v>
      </c>
      <c r="P137" s="130">
        <v>4512</v>
      </c>
      <c r="Q137" s="131">
        <v>0</v>
      </c>
      <c r="R137" s="131">
        <v>0</v>
      </c>
      <c r="S137" s="130">
        <v>0</v>
      </c>
      <c r="T137" s="130">
        <v>221</v>
      </c>
      <c r="U137" s="130">
        <v>0</v>
      </c>
      <c r="V137" s="132">
        <v>61584</v>
      </c>
      <c r="W137" s="132">
        <v>0</v>
      </c>
      <c r="X137" s="133">
        <v>0</v>
      </c>
      <c r="Y137" s="132">
        <v>0</v>
      </c>
      <c r="Z137" s="132">
        <v>0</v>
      </c>
      <c r="AA137" s="132">
        <v>0</v>
      </c>
      <c r="AB137" s="132">
        <v>0</v>
      </c>
      <c r="AC137" s="132">
        <f t="shared" si="18"/>
        <v>0</v>
      </c>
      <c r="AD137" s="133">
        <f t="shared" si="19"/>
        <v>61584</v>
      </c>
      <c r="AE137" s="134">
        <v>66853</v>
      </c>
      <c r="AF137" s="134">
        <f t="shared" si="20"/>
        <v>5269</v>
      </c>
      <c r="AG137" s="140"/>
    </row>
    <row r="138" spans="1:33" ht="15" customHeight="1" x14ac:dyDescent="0.2">
      <c r="A138" s="15" t="s">
        <v>221</v>
      </c>
      <c r="B138" s="15" t="s">
        <v>1286</v>
      </c>
      <c r="C138" s="15" t="s">
        <v>791</v>
      </c>
      <c r="D138" s="15" t="s">
        <v>956</v>
      </c>
      <c r="E138" s="129">
        <v>3052</v>
      </c>
      <c r="F138" s="130">
        <v>0</v>
      </c>
      <c r="G138" s="130">
        <v>0</v>
      </c>
      <c r="H138" s="130">
        <v>0</v>
      </c>
      <c r="I138" s="130">
        <v>0</v>
      </c>
      <c r="J138" s="130">
        <v>0</v>
      </c>
      <c r="K138" s="130">
        <v>0</v>
      </c>
      <c r="L138" s="130">
        <v>16</v>
      </c>
      <c r="M138" s="130">
        <v>0</v>
      </c>
      <c r="N138" s="130">
        <v>3036</v>
      </c>
      <c r="O138" s="130">
        <v>0</v>
      </c>
      <c r="P138" s="130">
        <v>3052</v>
      </c>
      <c r="Q138" s="131">
        <v>0</v>
      </c>
      <c r="R138" s="131">
        <v>0</v>
      </c>
      <c r="S138" s="130">
        <v>0</v>
      </c>
      <c r="T138" s="130">
        <v>0</v>
      </c>
      <c r="U138" s="130">
        <v>0</v>
      </c>
      <c r="V138" s="132">
        <v>69583</v>
      </c>
      <c r="W138" s="132">
        <v>0</v>
      </c>
      <c r="X138" s="133">
        <v>0</v>
      </c>
      <c r="Y138" s="132">
        <v>0</v>
      </c>
      <c r="Z138" s="132">
        <v>0</v>
      </c>
      <c r="AA138" s="132">
        <v>0</v>
      </c>
      <c r="AB138" s="132">
        <v>0</v>
      </c>
      <c r="AC138" s="132">
        <f t="shared" si="18"/>
        <v>0</v>
      </c>
      <c r="AD138" s="133">
        <f t="shared" si="19"/>
        <v>69583</v>
      </c>
      <c r="AE138" s="134">
        <v>74701</v>
      </c>
      <c r="AF138" s="134">
        <f t="shared" si="20"/>
        <v>5118</v>
      </c>
      <c r="AG138" s="140"/>
    </row>
    <row r="139" spans="1:33" ht="15" customHeight="1" x14ac:dyDescent="0.2">
      <c r="A139" s="15" t="s">
        <v>178</v>
      </c>
      <c r="B139" s="15" t="s">
        <v>1287</v>
      </c>
      <c r="C139" s="15" t="s">
        <v>792</v>
      </c>
      <c r="D139" s="15" t="s">
        <v>956</v>
      </c>
      <c r="E139" s="129">
        <v>5746</v>
      </c>
      <c r="F139" s="130">
        <v>0</v>
      </c>
      <c r="G139" s="130">
        <v>0</v>
      </c>
      <c r="H139" s="130">
        <v>490</v>
      </c>
      <c r="I139" s="130">
        <v>0</v>
      </c>
      <c r="J139" s="130">
        <v>0</v>
      </c>
      <c r="K139" s="130">
        <v>0</v>
      </c>
      <c r="L139" s="130">
        <v>1041</v>
      </c>
      <c r="M139" s="130">
        <v>0</v>
      </c>
      <c r="N139" s="130">
        <v>4215</v>
      </c>
      <c r="O139" s="130">
        <v>0</v>
      </c>
      <c r="P139" s="130">
        <v>5746</v>
      </c>
      <c r="Q139" s="131">
        <v>0</v>
      </c>
      <c r="R139" s="131">
        <v>0</v>
      </c>
      <c r="S139" s="130">
        <v>0</v>
      </c>
      <c r="T139" s="130">
        <v>513</v>
      </c>
      <c r="U139" s="130">
        <v>0</v>
      </c>
      <c r="V139" s="132">
        <v>112514</v>
      </c>
      <c r="W139" s="132">
        <v>0</v>
      </c>
      <c r="X139" s="133">
        <v>0</v>
      </c>
      <c r="Y139" s="132">
        <v>3222</v>
      </c>
      <c r="Z139" s="132">
        <v>0</v>
      </c>
      <c r="AA139" s="132">
        <v>0</v>
      </c>
      <c r="AB139" s="132">
        <v>0</v>
      </c>
      <c r="AC139" s="132">
        <f t="shared" si="18"/>
        <v>-3222</v>
      </c>
      <c r="AD139" s="133">
        <f t="shared" si="19"/>
        <v>109292</v>
      </c>
      <c r="AE139" s="134">
        <v>135172</v>
      </c>
      <c r="AF139" s="134">
        <f t="shared" si="20"/>
        <v>25880</v>
      </c>
      <c r="AG139" s="140"/>
    </row>
    <row r="140" spans="1:33" ht="15" customHeight="1" x14ac:dyDescent="0.2">
      <c r="A140" s="15" t="s">
        <v>41</v>
      </c>
      <c r="B140" s="15" t="s">
        <v>1295</v>
      </c>
      <c r="C140" s="15" t="s">
        <v>800</v>
      </c>
      <c r="D140" s="15" t="s">
        <v>971</v>
      </c>
      <c r="E140" s="129">
        <v>20661</v>
      </c>
      <c r="F140" s="130">
        <v>0</v>
      </c>
      <c r="G140" s="130">
        <v>0</v>
      </c>
      <c r="H140" s="130">
        <v>30</v>
      </c>
      <c r="I140" s="130">
        <v>0</v>
      </c>
      <c r="J140" s="130">
        <v>0</v>
      </c>
      <c r="K140" s="130">
        <v>0</v>
      </c>
      <c r="L140" s="130">
        <v>0</v>
      </c>
      <c r="M140" s="130">
        <v>1</v>
      </c>
      <c r="N140" s="130">
        <v>10901</v>
      </c>
      <c r="O140" s="130">
        <v>9729</v>
      </c>
      <c r="P140" s="130">
        <v>20661</v>
      </c>
      <c r="Q140" s="131">
        <v>0</v>
      </c>
      <c r="R140" s="131">
        <v>0</v>
      </c>
      <c r="S140" s="130">
        <v>0</v>
      </c>
      <c r="T140" s="130">
        <v>96</v>
      </c>
      <c r="U140" s="130">
        <v>0</v>
      </c>
      <c r="V140" s="132">
        <v>278350</v>
      </c>
      <c r="W140" s="132">
        <v>9729</v>
      </c>
      <c r="X140" s="133">
        <v>0</v>
      </c>
      <c r="Y140" s="132">
        <v>576</v>
      </c>
      <c r="Z140" s="132">
        <v>0</v>
      </c>
      <c r="AA140" s="132">
        <v>0</v>
      </c>
      <c r="AB140" s="132">
        <v>0</v>
      </c>
      <c r="AC140" s="132">
        <f t="shared" si="18"/>
        <v>9153</v>
      </c>
      <c r="AD140" s="133">
        <f t="shared" si="19"/>
        <v>287503</v>
      </c>
      <c r="AE140" s="134">
        <v>287503</v>
      </c>
      <c r="AF140" s="134">
        <f t="shared" si="20"/>
        <v>0</v>
      </c>
      <c r="AG140" s="140"/>
    </row>
    <row r="141" spans="1:33" ht="15" customHeight="1" x14ac:dyDescent="0.2">
      <c r="A141" s="15" t="s">
        <v>180</v>
      </c>
      <c r="B141" s="15" t="s">
        <v>1298</v>
      </c>
      <c r="C141" s="15" t="s">
        <v>803</v>
      </c>
      <c r="D141" s="15" t="s">
        <v>977</v>
      </c>
      <c r="E141" s="129">
        <v>51196</v>
      </c>
      <c r="F141" s="130">
        <v>1350</v>
      </c>
      <c r="G141" s="130">
        <v>0</v>
      </c>
      <c r="H141" s="130">
        <v>430</v>
      </c>
      <c r="I141" s="130">
        <v>0</v>
      </c>
      <c r="J141" s="130">
        <v>0</v>
      </c>
      <c r="K141" s="130">
        <v>0</v>
      </c>
      <c r="L141" s="130">
        <v>6568</v>
      </c>
      <c r="M141" s="130">
        <v>9123</v>
      </c>
      <c r="N141" s="130">
        <v>18894</v>
      </c>
      <c r="O141" s="130">
        <v>14831</v>
      </c>
      <c r="P141" s="130">
        <v>51196</v>
      </c>
      <c r="Q141" s="131">
        <v>0</v>
      </c>
      <c r="R141" s="131">
        <v>0</v>
      </c>
      <c r="S141" s="130">
        <v>0</v>
      </c>
      <c r="T141" s="130">
        <v>2132</v>
      </c>
      <c r="U141" s="130">
        <v>456</v>
      </c>
      <c r="V141" s="132">
        <v>154996</v>
      </c>
      <c r="W141" s="132">
        <v>14831</v>
      </c>
      <c r="X141" s="133">
        <v>0</v>
      </c>
      <c r="Y141" s="132">
        <v>5592</v>
      </c>
      <c r="Z141" s="132">
        <v>0</v>
      </c>
      <c r="AA141" s="132">
        <v>0</v>
      </c>
      <c r="AB141" s="132">
        <v>980</v>
      </c>
      <c r="AC141" s="132">
        <f t="shared" si="18"/>
        <v>8259</v>
      </c>
      <c r="AD141" s="133">
        <f t="shared" si="19"/>
        <v>163255</v>
      </c>
      <c r="AE141" s="134">
        <v>199619</v>
      </c>
      <c r="AF141" s="134">
        <f t="shared" si="20"/>
        <v>36364</v>
      </c>
      <c r="AG141" s="140"/>
    </row>
    <row r="142" spans="1:33" ht="15" customHeight="1" x14ac:dyDescent="0.2">
      <c r="A142" s="15" t="s">
        <v>290</v>
      </c>
      <c r="B142" s="15" t="s">
        <v>1299</v>
      </c>
      <c r="C142" s="15" t="s">
        <v>804</v>
      </c>
      <c r="D142" s="15" t="s">
        <v>977</v>
      </c>
      <c r="E142" s="129">
        <v>7278</v>
      </c>
      <c r="F142" s="130">
        <v>108</v>
      </c>
      <c r="G142" s="130">
        <v>0</v>
      </c>
      <c r="H142" s="130">
        <v>133</v>
      </c>
      <c r="I142" s="130">
        <v>0</v>
      </c>
      <c r="J142" s="130">
        <v>0</v>
      </c>
      <c r="K142" s="130">
        <v>0</v>
      </c>
      <c r="L142" s="130">
        <v>561</v>
      </c>
      <c r="M142" s="130">
        <v>1835</v>
      </c>
      <c r="N142" s="130">
        <v>4641</v>
      </c>
      <c r="O142" s="130">
        <v>0</v>
      </c>
      <c r="P142" s="130">
        <v>7278</v>
      </c>
      <c r="Q142" s="131">
        <v>0</v>
      </c>
      <c r="R142" s="131">
        <v>0</v>
      </c>
      <c r="S142" s="130">
        <v>607</v>
      </c>
      <c r="T142" s="130">
        <v>0</v>
      </c>
      <c r="U142" s="130">
        <v>0</v>
      </c>
      <c r="V142" s="132">
        <v>98740</v>
      </c>
      <c r="W142" s="132">
        <v>0</v>
      </c>
      <c r="X142" s="133">
        <v>0</v>
      </c>
      <c r="Y142" s="132">
        <v>0</v>
      </c>
      <c r="Z142" s="132">
        <v>0</v>
      </c>
      <c r="AA142" s="132">
        <v>0</v>
      </c>
      <c r="AB142" s="132">
        <v>0</v>
      </c>
      <c r="AC142" s="132">
        <f t="shared" si="18"/>
        <v>0</v>
      </c>
      <c r="AD142" s="133">
        <f t="shared" si="19"/>
        <v>98740</v>
      </c>
      <c r="AE142" s="134">
        <v>102159</v>
      </c>
      <c r="AF142" s="134">
        <f t="shared" si="20"/>
        <v>3419</v>
      </c>
      <c r="AG142" s="140"/>
    </row>
    <row r="143" spans="1:33" s="127" customFormat="1" ht="15" customHeight="1" x14ac:dyDescent="0.2">
      <c r="A143" s="15" t="s">
        <v>368</v>
      </c>
      <c r="B143" s="15" t="s">
        <v>1300</v>
      </c>
      <c r="C143" s="15" t="s">
        <v>805</v>
      </c>
      <c r="D143" s="15" t="s">
        <v>968</v>
      </c>
      <c r="E143" s="129">
        <v>154016</v>
      </c>
      <c r="F143" s="130">
        <v>908</v>
      </c>
      <c r="G143" s="130">
        <v>0</v>
      </c>
      <c r="H143" s="130">
        <v>4918</v>
      </c>
      <c r="I143" s="130">
        <v>0</v>
      </c>
      <c r="J143" s="130">
        <v>0</v>
      </c>
      <c r="K143" s="130">
        <v>0</v>
      </c>
      <c r="L143" s="130">
        <v>45452</v>
      </c>
      <c r="M143" s="130">
        <v>55960</v>
      </c>
      <c r="N143" s="130">
        <v>46778</v>
      </c>
      <c r="O143" s="130">
        <v>0</v>
      </c>
      <c r="P143" s="130">
        <v>154016</v>
      </c>
      <c r="Q143" s="131">
        <v>0</v>
      </c>
      <c r="R143" s="131">
        <v>0</v>
      </c>
      <c r="S143" s="130">
        <v>4918</v>
      </c>
      <c r="T143" s="130">
        <v>6779</v>
      </c>
      <c r="U143" s="130">
        <v>0</v>
      </c>
      <c r="V143" s="132">
        <v>392675</v>
      </c>
      <c r="W143" s="132">
        <v>0</v>
      </c>
      <c r="X143" s="133">
        <v>0</v>
      </c>
      <c r="Y143" s="132">
        <v>185</v>
      </c>
      <c r="Z143" s="132">
        <v>0</v>
      </c>
      <c r="AA143" s="132">
        <v>0</v>
      </c>
      <c r="AB143" s="132">
        <v>0</v>
      </c>
      <c r="AC143" s="132">
        <f t="shared" si="18"/>
        <v>-185</v>
      </c>
      <c r="AD143" s="133">
        <f t="shared" si="19"/>
        <v>392490</v>
      </c>
      <c r="AE143" s="134">
        <v>576887</v>
      </c>
      <c r="AF143" s="134">
        <f t="shared" si="20"/>
        <v>184397</v>
      </c>
      <c r="AG143" s="139" t="s">
        <v>1421</v>
      </c>
    </row>
    <row r="144" spans="1:33" ht="15" customHeight="1" x14ac:dyDescent="0.2">
      <c r="A144" s="15" t="s">
        <v>345</v>
      </c>
      <c r="B144" s="15" t="s">
        <v>1302</v>
      </c>
      <c r="C144" s="15" t="s">
        <v>807</v>
      </c>
      <c r="D144" s="15" t="s">
        <v>956</v>
      </c>
      <c r="E144" s="129">
        <v>14297</v>
      </c>
      <c r="F144" s="130">
        <v>0</v>
      </c>
      <c r="G144" s="130">
        <v>0</v>
      </c>
      <c r="H144" s="130">
        <v>440</v>
      </c>
      <c r="I144" s="130">
        <v>531</v>
      </c>
      <c r="J144" s="130">
        <v>0</v>
      </c>
      <c r="K144" s="130">
        <v>0</v>
      </c>
      <c r="L144" s="130">
        <v>6475</v>
      </c>
      <c r="M144" s="130">
        <v>800</v>
      </c>
      <c r="N144" s="130">
        <v>6051</v>
      </c>
      <c r="O144" s="130">
        <v>0</v>
      </c>
      <c r="P144" s="130">
        <v>14297</v>
      </c>
      <c r="Q144" s="131">
        <v>0</v>
      </c>
      <c r="R144" s="131">
        <v>0</v>
      </c>
      <c r="S144" s="130">
        <v>138</v>
      </c>
      <c r="T144" s="130">
        <v>773</v>
      </c>
      <c r="U144" s="130">
        <v>0</v>
      </c>
      <c r="V144" s="132">
        <v>184576</v>
      </c>
      <c r="W144" s="132">
        <v>0</v>
      </c>
      <c r="X144" s="133">
        <v>0</v>
      </c>
      <c r="Y144" s="132">
        <v>4160</v>
      </c>
      <c r="Z144" s="132">
        <v>0</v>
      </c>
      <c r="AA144" s="132">
        <v>0</v>
      </c>
      <c r="AB144" s="132">
        <v>0</v>
      </c>
      <c r="AC144" s="132">
        <f t="shared" si="18"/>
        <v>-4160</v>
      </c>
      <c r="AD144" s="133">
        <f t="shared" si="19"/>
        <v>180416</v>
      </c>
      <c r="AE144" s="134">
        <v>191076</v>
      </c>
      <c r="AF144" s="134">
        <f t="shared" si="20"/>
        <v>10660</v>
      </c>
      <c r="AG144" s="140"/>
    </row>
    <row r="145" spans="1:33" ht="15" customHeight="1" x14ac:dyDescent="0.2">
      <c r="A145" s="15" t="s">
        <v>206</v>
      </c>
      <c r="B145" s="15" t="s">
        <v>1310</v>
      </c>
      <c r="C145" s="15" t="s">
        <v>815</v>
      </c>
      <c r="D145" s="15" t="s">
        <v>956</v>
      </c>
      <c r="E145" s="129">
        <v>19402</v>
      </c>
      <c r="F145" s="130">
        <v>0</v>
      </c>
      <c r="G145" s="130">
        <v>0</v>
      </c>
      <c r="H145" s="130">
        <v>692</v>
      </c>
      <c r="I145" s="130">
        <v>0</v>
      </c>
      <c r="J145" s="130">
        <v>0</v>
      </c>
      <c r="K145" s="130">
        <v>0</v>
      </c>
      <c r="L145" s="130">
        <v>2269</v>
      </c>
      <c r="M145" s="130">
        <v>5069</v>
      </c>
      <c r="N145" s="130">
        <v>11372</v>
      </c>
      <c r="O145" s="130">
        <v>0</v>
      </c>
      <c r="P145" s="130">
        <v>19402</v>
      </c>
      <c r="Q145" s="131">
        <v>0</v>
      </c>
      <c r="R145" s="131">
        <v>0</v>
      </c>
      <c r="S145" s="130">
        <v>276</v>
      </c>
      <c r="T145" s="130">
        <v>25</v>
      </c>
      <c r="U145" s="130">
        <v>0</v>
      </c>
      <c r="V145" s="132">
        <v>208506</v>
      </c>
      <c r="W145" s="132">
        <v>0</v>
      </c>
      <c r="X145" s="133">
        <v>0</v>
      </c>
      <c r="Y145" s="132">
        <v>0</v>
      </c>
      <c r="Z145" s="132">
        <v>0</v>
      </c>
      <c r="AA145" s="132">
        <v>0</v>
      </c>
      <c r="AB145" s="132">
        <v>0</v>
      </c>
      <c r="AC145" s="132">
        <f t="shared" si="18"/>
        <v>0</v>
      </c>
      <c r="AD145" s="133">
        <f t="shared" si="19"/>
        <v>208506</v>
      </c>
      <c r="AE145" s="134">
        <v>217685</v>
      </c>
      <c r="AF145" s="134">
        <f t="shared" si="20"/>
        <v>9179</v>
      </c>
      <c r="AG145" s="140"/>
    </row>
    <row r="146" spans="1:33" s="8" customFormat="1" ht="15" customHeight="1" x14ac:dyDescent="0.2">
      <c r="A146" s="15" t="s">
        <v>215</v>
      </c>
      <c r="B146" s="15" t="s">
        <v>1311</v>
      </c>
      <c r="C146" s="15" t="s">
        <v>816</v>
      </c>
      <c r="D146" s="15" t="s">
        <v>971</v>
      </c>
      <c r="E146" s="129">
        <v>12575</v>
      </c>
      <c r="F146" s="130">
        <v>386</v>
      </c>
      <c r="G146" s="130">
        <v>0</v>
      </c>
      <c r="H146" s="130">
        <v>0</v>
      </c>
      <c r="I146" s="130">
        <v>0</v>
      </c>
      <c r="J146" s="130">
        <v>0</v>
      </c>
      <c r="K146" s="130">
        <v>0</v>
      </c>
      <c r="L146" s="130">
        <v>0</v>
      </c>
      <c r="M146" s="130">
        <v>338</v>
      </c>
      <c r="N146" s="130">
        <v>10388</v>
      </c>
      <c r="O146" s="130">
        <v>1463</v>
      </c>
      <c r="P146" s="130">
        <v>12575</v>
      </c>
      <c r="Q146" s="131">
        <v>0</v>
      </c>
      <c r="R146" s="131">
        <v>0</v>
      </c>
      <c r="S146" s="130">
        <v>0</v>
      </c>
      <c r="T146" s="130">
        <v>0</v>
      </c>
      <c r="U146" s="130">
        <v>0</v>
      </c>
      <c r="V146" s="132">
        <v>131088</v>
      </c>
      <c r="W146" s="132">
        <v>1463</v>
      </c>
      <c r="X146" s="133">
        <v>0</v>
      </c>
      <c r="Y146" s="132">
        <v>4744</v>
      </c>
      <c r="Z146" s="132">
        <v>504</v>
      </c>
      <c r="AA146" s="132">
        <v>0</v>
      </c>
      <c r="AB146" s="132">
        <v>-325</v>
      </c>
      <c r="AC146" s="132">
        <f t="shared" si="18"/>
        <v>-3460</v>
      </c>
      <c r="AD146" s="133">
        <f t="shared" si="19"/>
        <v>127628</v>
      </c>
      <c r="AE146" s="134">
        <v>146948</v>
      </c>
      <c r="AF146" s="134">
        <f t="shared" si="20"/>
        <v>19320</v>
      </c>
      <c r="AG146" s="140"/>
    </row>
    <row r="147" spans="1:33" ht="15" customHeight="1" x14ac:dyDescent="0.2">
      <c r="A147" s="15" t="s">
        <v>346</v>
      </c>
      <c r="B147" s="15" t="s">
        <v>1313</v>
      </c>
      <c r="C147" s="15" t="s">
        <v>818</v>
      </c>
      <c r="D147" s="15" t="s">
        <v>977</v>
      </c>
      <c r="E147" s="129">
        <v>22574</v>
      </c>
      <c r="F147" s="130">
        <v>0</v>
      </c>
      <c r="G147" s="130">
        <v>0</v>
      </c>
      <c r="H147" s="130">
        <v>0</v>
      </c>
      <c r="I147" s="130">
        <v>0</v>
      </c>
      <c r="J147" s="130">
        <v>0</v>
      </c>
      <c r="K147" s="130">
        <v>0</v>
      </c>
      <c r="L147" s="130">
        <v>2005</v>
      </c>
      <c r="M147" s="130">
        <v>9817</v>
      </c>
      <c r="N147" s="130">
        <v>10752</v>
      </c>
      <c r="O147" s="130">
        <v>0</v>
      </c>
      <c r="P147" s="130">
        <v>22574</v>
      </c>
      <c r="Q147" s="131">
        <v>0</v>
      </c>
      <c r="R147" s="131">
        <v>0</v>
      </c>
      <c r="S147" s="130">
        <v>0</v>
      </c>
      <c r="T147" s="130">
        <v>11</v>
      </c>
      <c r="U147" s="130">
        <v>0</v>
      </c>
      <c r="V147" s="132">
        <v>160206</v>
      </c>
      <c r="W147" s="132">
        <v>0</v>
      </c>
      <c r="X147" s="133">
        <v>0</v>
      </c>
      <c r="Y147" s="132">
        <v>577</v>
      </c>
      <c r="Z147" s="132">
        <v>2988</v>
      </c>
      <c r="AA147" s="132">
        <v>0</v>
      </c>
      <c r="AB147" s="132">
        <v>0</v>
      </c>
      <c r="AC147" s="132">
        <f t="shared" si="18"/>
        <v>-3565</v>
      </c>
      <c r="AD147" s="133">
        <f t="shared" si="19"/>
        <v>156641</v>
      </c>
      <c r="AE147" s="134">
        <v>183996</v>
      </c>
      <c r="AF147" s="134">
        <f t="shared" si="20"/>
        <v>27355</v>
      </c>
      <c r="AG147" s="140"/>
    </row>
    <row r="148" spans="1:33" ht="15" customHeight="1" x14ac:dyDescent="0.2">
      <c r="A148" s="15" t="s">
        <v>301</v>
      </c>
      <c r="B148" s="15" t="s">
        <v>1315</v>
      </c>
      <c r="C148" s="15" t="s">
        <v>820</v>
      </c>
      <c r="D148" s="15" t="s">
        <v>956</v>
      </c>
      <c r="E148" s="129">
        <v>10975</v>
      </c>
      <c r="F148" s="130">
        <v>872</v>
      </c>
      <c r="G148" s="130">
        <v>0</v>
      </c>
      <c r="H148" s="130">
        <v>0</v>
      </c>
      <c r="I148" s="130">
        <v>0</v>
      </c>
      <c r="J148" s="130">
        <v>0</v>
      </c>
      <c r="K148" s="130">
        <v>0</v>
      </c>
      <c r="L148" s="130">
        <v>2395</v>
      </c>
      <c r="M148" s="130">
        <v>208</v>
      </c>
      <c r="N148" s="130">
        <v>3738</v>
      </c>
      <c r="O148" s="130">
        <v>3762</v>
      </c>
      <c r="P148" s="130">
        <v>10975</v>
      </c>
      <c r="Q148" s="131">
        <v>0</v>
      </c>
      <c r="R148" s="131">
        <v>0</v>
      </c>
      <c r="S148" s="130">
        <v>0</v>
      </c>
      <c r="T148" s="130">
        <v>0</v>
      </c>
      <c r="U148" s="130">
        <v>0</v>
      </c>
      <c r="V148" s="132">
        <v>91980</v>
      </c>
      <c r="W148" s="132">
        <v>3762</v>
      </c>
      <c r="X148" s="133">
        <v>0</v>
      </c>
      <c r="Y148" s="132">
        <v>0</v>
      </c>
      <c r="Z148" s="132">
        <v>0</v>
      </c>
      <c r="AA148" s="132">
        <v>0</v>
      </c>
      <c r="AB148" s="132">
        <v>0</v>
      </c>
      <c r="AC148" s="132">
        <f t="shared" si="18"/>
        <v>3762</v>
      </c>
      <c r="AD148" s="133">
        <f t="shared" si="19"/>
        <v>95742</v>
      </c>
      <c r="AE148" s="134">
        <v>95743</v>
      </c>
      <c r="AF148" s="134">
        <f t="shared" si="20"/>
        <v>1</v>
      </c>
      <c r="AG148" s="140"/>
    </row>
    <row r="149" spans="1:33" s="127" customFormat="1" ht="15" customHeight="1" x14ac:dyDescent="0.2">
      <c r="A149" s="15" t="s">
        <v>202</v>
      </c>
      <c r="B149" s="15" t="s">
        <v>1324</v>
      </c>
      <c r="C149" s="15" t="s">
        <v>829</v>
      </c>
      <c r="D149" s="15" t="s">
        <v>968</v>
      </c>
      <c r="E149" s="129">
        <v>21536</v>
      </c>
      <c r="F149" s="130">
        <v>0</v>
      </c>
      <c r="G149" s="130">
        <v>0</v>
      </c>
      <c r="H149" s="130">
        <v>245</v>
      </c>
      <c r="I149" s="130">
        <v>0</v>
      </c>
      <c r="J149" s="130">
        <v>0</v>
      </c>
      <c r="K149" s="130">
        <v>0</v>
      </c>
      <c r="L149" s="130">
        <v>2763</v>
      </c>
      <c r="M149" s="130">
        <v>5828</v>
      </c>
      <c r="N149" s="130">
        <v>8446</v>
      </c>
      <c r="O149" s="130">
        <v>4254</v>
      </c>
      <c r="P149" s="130">
        <v>21536</v>
      </c>
      <c r="Q149" s="131">
        <v>0</v>
      </c>
      <c r="R149" s="131">
        <v>0</v>
      </c>
      <c r="S149" s="130">
        <v>22</v>
      </c>
      <c r="T149" s="130">
        <v>688</v>
      </c>
      <c r="U149" s="130">
        <v>235</v>
      </c>
      <c r="V149" s="132">
        <v>159625</v>
      </c>
      <c r="W149" s="132">
        <v>4254</v>
      </c>
      <c r="X149" s="133">
        <v>0</v>
      </c>
      <c r="Y149" s="132">
        <v>0</v>
      </c>
      <c r="Z149" s="132">
        <v>0</v>
      </c>
      <c r="AA149" s="132">
        <v>0</v>
      </c>
      <c r="AB149" s="132">
        <v>0</v>
      </c>
      <c r="AC149" s="132">
        <f t="shared" si="18"/>
        <v>4254</v>
      </c>
      <c r="AD149" s="133">
        <f t="shared" si="19"/>
        <v>163879</v>
      </c>
      <c r="AE149" s="134">
        <v>173870</v>
      </c>
      <c r="AF149" s="134">
        <f t="shared" si="20"/>
        <v>9991</v>
      </c>
      <c r="AG149" s="139" t="s">
        <v>1421</v>
      </c>
    </row>
    <row r="150" spans="1:33" s="127" customFormat="1" ht="15" customHeight="1" x14ac:dyDescent="0.2">
      <c r="A150" s="15" t="s">
        <v>164</v>
      </c>
      <c r="B150" s="15" t="s">
        <v>1326</v>
      </c>
      <c r="C150" s="15" t="s">
        <v>831</v>
      </c>
      <c r="D150" s="15" t="s">
        <v>977</v>
      </c>
      <c r="E150" s="129">
        <v>20125</v>
      </c>
      <c r="F150" s="130">
        <v>530</v>
      </c>
      <c r="G150" s="130">
        <v>0</v>
      </c>
      <c r="H150" s="130">
        <v>60</v>
      </c>
      <c r="I150" s="130">
        <v>0</v>
      </c>
      <c r="J150" s="130">
        <v>0</v>
      </c>
      <c r="K150" s="130">
        <v>0</v>
      </c>
      <c r="L150" s="130">
        <v>2013</v>
      </c>
      <c r="M150" s="130">
        <v>865</v>
      </c>
      <c r="N150" s="130">
        <v>16657</v>
      </c>
      <c r="O150" s="130">
        <v>0</v>
      </c>
      <c r="P150" s="130">
        <v>20125</v>
      </c>
      <c r="Q150" s="131">
        <v>0</v>
      </c>
      <c r="R150" s="131">
        <v>0</v>
      </c>
      <c r="S150" s="130">
        <v>0</v>
      </c>
      <c r="T150" s="130">
        <v>7672</v>
      </c>
      <c r="U150" s="130">
        <v>0</v>
      </c>
      <c r="V150" s="132">
        <v>130532</v>
      </c>
      <c r="W150" s="132">
        <v>0</v>
      </c>
      <c r="X150" s="133">
        <v>0</v>
      </c>
      <c r="Y150" s="132">
        <v>5000</v>
      </c>
      <c r="Z150" s="132">
        <v>0</v>
      </c>
      <c r="AA150" s="132">
        <v>0</v>
      </c>
      <c r="AB150" s="132">
        <v>0</v>
      </c>
      <c r="AC150" s="132">
        <f t="shared" si="18"/>
        <v>-5000</v>
      </c>
      <c r="AD150" s="133">
        <f t="shared" si="19"/>
        <v>125532</v>
      </c>
      <c r="AE150" s="134">
        <v>172449</v>
      </c>
      <c r="AF150" s="134">
        <f t="shared" si="20"/>
        <v>46917</v>
      </c>
      <c r="AG150" s="139" t="s">
        <v>1421</v>
      </c>
    </row>
    <row r="151" spans="1:33" ht="15" customHeight="1" x14ac:dyDescent="0.2">
      <c r="A151" s="15" t="s">
        <v>269</v>
      </c>
      <c r="B151" s="15" t="s">
        <v>1328</v>
      </c>
      <c r="C151" s="15" t="s">
        <v>833</v>
      </c>
      <c r="D151" s="15" t="s">
        <v>956</v>
      </c>
      <c r="E151" s="129">
        <v>7350</v>
      </c>
      <c r="F151" s="130">
        <v>246</v>
      </c>
      <c r="G151" s="130">
        <v>0</v>
      </c>
      <c r="H151" s="130">
        <v>0</v>
      </c>
      <c r="I151" s="130">
        <v>0</v>
      </c>
      <c r="J151" s="130">
        <v>0</v>
      </c>
      <c r="K151" s="130">
        <v>0</v>
      </c>
      <c r="L151" s="130">
        <v>1524</v>
      </c>
      <c r="M151" s="130">
        <v>2207</v>
      </c>
      <c r="N151" s="130">
        <v>3373</v>
      </c>
      <c r="O151" s="130">
        <v>0</v>
      </c>
      <c r="P151" s="130">
        <v>7350</v>
      </c>
      <c r="Q151" s="131">
        <v>0</v>
      </c>
      <c r="R151" s="131">
        <v>0</v>
      </c>
      <c r="S151" s="130">
        <v>0</v>
      </c>
      <c r="T151" s="130">
        <v>246</v>
      </c>
      <c r="U151" s="130">
        <v>0</v>
      </c>
      <c r="V151" s="132">
        <v>68041</v>
      </c>
      <c r="W151" s="132">
        <v>0</v>
      </c>
      <c r="X151" s="133">
        <v>0</v>
      </c>
      <c r="Y151" s="132">
        <v>0</v>
      </c>
      <c r="Z151" s="132">
        <v>0</v>
      </c>
      <c r="AA151" s="132">
        <v>0</v>
      </c>
      <c r="AB151" s="132">
        <v>0</v>
      </c>
      <c r="AC151" s="132">
        <f t="shared" si="18"/>
        <v>0</v>
      </c>
      <c r="AD151" s="133">
        <f t="shared" si="19"/>
        <v>68041</v>
      </c>
      <c r="AE151" s="134">
        <v>79407</v>
      </c>
      <c r="AF151" s="134">
        <f t="shared" si="20"/>
        <v>11366</v>
      </c>
      <c r="AG151" s="140"/>
    </row>
    <row r="152" spans="1:33" ht="15" customHeight="1" x14ac:dyDescent="0.2">
      <c r="A152" s="15" t="s">
        <v>259</v>
      </c>
      <c r="B152" s="15" t="s">
        <v>1329</v>
      </c>
      <c r="C152" s="15" t="s">
        <v>834</v>
      </c>
      <c r="D152" s="15" t="s">
        <v>956</v>
      </c>
      <c r="E152" s="129">
        <v>4265</v>
      </c>
      <c r="F152" s="130">
        <v>0</v>
      </c>
      <c r="G152" s="130">
        <v>0</v>
      </c>
      <c r="H152" s="130">
        <v>33</v>
      </c>
      <c r="I152" s="130">
        <v>0</v>
      </c>
      <c r="J152" s="130">
        <v>0</v>
      </c>
      <c r="K152" s="130">
        <v>0</v>
      </c>
      <c r="L152" s="130">
        <v>360</v>
      </c>
      <c r="M152" s="130">
        <v>462</v>
      </c>
      <c r="N152" s="130">
        <v>3410</v>
      </c>
      <c r="O152" s="130">
        <v>0</v>
      </c>
      <c r="P152" s="130">
        <v>4265</v>
      </c>
      <c r="Q152" s="131">
        <v>0</v>
      </c>
      <c r="R152" s="131">
        <v>0</v>
      </c>
      <c r="S152" s="130">
        <v>0</v>
      </c>
      <c r="T152" s="130">
        <v>0</v>
      </c>
      <c r="U152" s="130">
        <v>0</v>
      </c>
      <c r="V152" s="132">
        <v>63261</v>
      </c>
      <c r="W152" s="132">
        <v>0</v>
      </c>
      <c r="X152" s="133">
        <v>0</v>
      </c>
      <c r="Y152" s="132">
        <v>0</v>
      </c>
      <c r="Z152" s="132">
        <v>0</v>
      </c>
      <c r="AA152" s="132">
        <v>0</v>
      </c>
      <c r="AB152" s="132">
        <v>0</v>
      </c>
      <c r="AC152" s="132">
        <f t="shared" si="18"/>
        <v>0</v>
      </c>
      <c r="AD152" s="133">
        <f t="shared" si="19"/>
        <v>63261</v>
      </c>
      <c r="AE152" s="134">
        <v>73078</v>
      </c>
      <c r="AF152" s="134">
        <f t="shared" si="20"/>
        <v>9817</v>
      </c>
      <c r="AG152" s="140"/>
    </row>
    <row r="153" spans="1:33" ht="15" customHeight="1" x14ac:dyDescent="0.2">
      <c r="A153" s="15" t="s">
        <v>260</v>
      </c>
      <c r="B153" s="15" t="s">
        <v>1330</v>
      </c>
      <c r="C153" s="15" t="s">
        <v>835</v>
      </c>
      <c r="D153" s="15" t="s">
        <v>956</v>
      </c>
      <c r="E153" s="129">
        <v>10762</v>
      </c>
      <c r="F153" s="130">
        <v>0</v>
      </c>
      <c r="G153" s="130">
        <v>0</v>
      </c>
      <c r="H153" s="130">
        <v>0</v>
      </c>
      <c r="I153" s="130">
        <v>0</v>
      </c>
      <c r="J153" s="130">
        <v>0</v>
      </c>
      <c r="K153" s="130">
        <v>0</v>
      </c>
      <c r="L153" s="130">
        <v>684</v>
      </c>
      <c r="M153" s="130">
        <v>744</v>
      </c>
      <c r="N153" s="130">
        <v>8541</v>
      </c>
      <c r="O153" s="130">
        <v>793</v>
      </c>
      <c r="P153" s="130">
        <v>10762</v>
      </c>
      <c r="Q153" s="131">
        <v>0</v>
      </c>
      <c r="R153" s="131">
        <v>0</v>
      </c>
      <c r="S153" s="130">
        <v>0</v>
      </c>
      <c r="T153" s="130">
        <v>567</v>
      </c>
      <c r="U153" s="130">
        <v>118</v>
      </c>
      <c r="V153" s="132">
        <v>104586</v>
      </c>
      <c r="W153" s="132">
        <v>793</v>
      </c>
      <c r="X153" s="133">
        <v>0</v>
      </c>
      <c r="Y153" s="132">
        <v>1007</v>
      </c>
      <c r="Z153" s="132">
        <v>0</v>
      </c>
      <c r="AA153" s="132">
        <v>0</v>
      </c>
      <c r="AB153" s="132">
        <v>0</v>
      </c>
      <c r="AC153" s="132">
        <f t="shared" si="18"/>
        <v>-214</v>
      </c>
      <c r="AD153" s="133">
        <f t="shared" si="19"/>
        <v>104372</v>
      </c>
      <c r="AE153" s="134">
        <v>115784</v>
      </c>
      <c r="AF153" s="134">
        <f t="shared" si="20"/>
        <v>11412</v>
      </c>
      <c r="AG153" s="140"/>
    </row>
    <row r="154" spans="1:33" ht="15" customHeight="1" x14ac:dyDescent="0.2">
      <c r="A154" s="15" t="s">
        <v>148</v>
      </c>
      <c r="B154" s="15" t="s">
        <v>1334</v>
      </c>
      <c r="C154" s="15" t="s">
        <v>838</v>
      </c>
      <c r="D154" s="15" t="s">
        <v>956</v>
      </c>
      <c r="E154" s="129">
        <v>3413</v>
      </c>
      <c r="F154" s="130">
        <v>0</v>
      </c>
      <c r="G154" s="130">
        <v>0</v>
      </c>
      <c r="H154" s="130">
        <v>102</v>
      </c>
      <c r="I154" s="130">
        <v>17</v>
      </c>
      <c r="J154" s="130">
        <v>0</v>
      </c>
      <c r="K154" s="130">
        <v>0</v>
      </c>
      <c r="L154" s="130">
        <v>0</v>
      </c>
      <c r="M154" s="130">
        <v>32</v>
      </c>
      <c r="N154" s="130">
        <v>3262</v>
      </c>
      <c r="O154" s="130">
        <v>0</v>
      </c>
      <c r="P154" s="130">
        <v>3413</v>
      </c>
      <c r="Q154" s="131">
        <v>0</v>
      </c>
      <c r="R154" s="131">
        <v>0</v>
      </c>
      <c r="S154" s="130">
        <v>0</v>
      </c>
      <c r="T154" s="130">
        <v>166</v>
      </c>
      <c r="U154" s="130">
        <v>0</v>
      </c>
      <c r="V154" s="132">
        <v>47063</v>
      </c>
      <c r="W154" s="132">
        <v>0</v>
      </c>
      <c r="X154" s="133">
        <v>0</v>
      </c>
      <c r="Y154" s="132">
        <v>1964</v>
      </c>
      <c r="Z154" s="132">
        <v>0</v>
      </c>
      <c r="AA154" s="132">
        <v>0</v>
      </c>
      <c r="AB154" s="132">
        <v>0</v>
      </c>
      <c r="AC154" s="132">
        <f t="shared" si="18"/>
        <v>-1964</v>
      </c>
      <c r="AD154" s="133">
        <f t="shared" si="19"/>
        <v>45099</v>
      </c>
      <c r="AE154" s="134">
        <v>60285</v>
      </c>
      <c r="AF154" s="134">
        <f t="shared" si="20"/>
        <v>15186</v>
      </c>
      <c r="AG154" s="140"/>
    </row>
    <row r="155" spans="1:33" ht="15" customHeight="1" x14ac:dyDescent="0.2">
      <c r="A155" s="15" t="s">
        <v>38</v>
      </c>
      <c r="B155" s="15" t="s">
        <v>1338</v>
      </c>
      <c r="C155" s="15" t="s">
        <v>842</v>
      </c>
      <c r="D155" s="15" t="s">
        <v>956</v>
      </c>
      <c r="E155" s="129">
        <v>5156</v>
      </c>
      <c r="F155" s="130">
        <v>1370</v>
      </c>
      <c r="G155" s="130">
        <v>0</v>
      </c>
      <c r="H155" s="130">
        <v>0</v>
      </c>
      <c r="I155" s="130">
        <v>24</v>
      </c>
      <c r="J155" s="130">
        <v>0</v>
      </c>
      <c r="K155" s="130">
        <v>0</v>
      </c>
      <c r="L155" s="130">
        <v>336</v>
      </c>
      <c r="M155" s="130">
        <v>845</v>
      </c>
      <c r="N155" s="130">
        <v>2444</v>
      </c>
      <c r="O155" s="130">
        <v>137</v>
      </c>
      <c r="P155" s="130">
        <v>5156</v>
      </c>
      <c r="Q155" s="131">
        <v>0</v>
      </c>
      <c r="R155" s="131">
        <v>0</v>
      </c>
      <c r="S155" s="130">
        <v>0</v>
      </c>
      <c r="T155" s="130">
        <v>407</v>
      </c>
      <c r="U155" s="130">
        <v>0</v>
      </c>
      <c r="V155" s="132">
        <v>20241</v>
      </c>
      <c r="W155" s="132">
        <v>137</v>
      </c>
      <c r="X155" s="133">
        <v>0</v>
      </c>
      <c r="Y155" s="132">
        <v>0</v>
      </c>
      <c r="Z155" s="132">
        <v>0</v>
      </c>
      <c r="AA155" s="132">
        <v>0</v>
      </c>
      <c r="AB155" s="132">
        <v>0</v>
      </c>
      <c r="AC155" s="132">
        <f t="shared" si="18"/>
        <v>137</v>
      </c>
      <c r="AD155" s="133">
        <f t="shared" si="19"/>
        <v>20378</v>
      </c>
      <c r="AE155" s="134">
        <v>27792</v>
      </c>
      <c r="AF155" s="134">
        <f t="shared" si="20"/>
        <v>7414</v>
      </c>
      <c r="AG155" s="140"/>
    </row>
    <row r="156" spans="1:33" ht="15" customHeight="1" x14ac:dyDescent="0.2">
      <c r="A156" s="15" t="s">
        <v>222</v>
      </c>
      <c r="B156" s="15" t="s">
        <v>1344</v>
      </c>
      <c r="C156" s="15" t="s">
        <v>845</v>
      </c>
      <c r="D156" s="15" t="s">
        <v>977</v>
      </c>
      <c r="E156" s="129">
        <v>13348</v>
      </c>
      <c r="F156" s="130">
        <v>75</v>
      </c>
      <c r="G156" s="130">
        <v>0</v>
      </c>
      <c r="H156" s="130">
        <v>0</v>
      </c>
      <c r="I156" s="130">
        <v>331</v>
      </c>
      <c r="J156" s="130">
        <v>0</v>
      </c>
      <c r="K156" s="130">
        <v>0</v>
      </c>
      <c r="L156" s="130">
        <v>1084</v>
      </c>
      <c r="M156" s="130">
        <v>9832</v>
      </c>
      <c r="N156" s="130">
        <v>0</v>
      </c>
      <c r="O156" s="130">
        <v>2026</v>
      </c>
      <c r="P156" s="130">
        <v>13348</v>
      </c>
      <c r="Q156" s="131">
        <v>0</v>
      </c>
      <c r="R156" s="131">
        <v>0</v>
      </c>
      <c r="S156" s="130">
        <v>0</v>
      </c>
      <c r="T156" s="130">
        <v>0</v>
      </c>
      <c r="U156" s="130">
        <v>0</v>
      </c>
      <c r="V156" s="132">
        <v>178758</v>
      </c>
      <c r="W156" s="132">
        <v>2026</v>
      </c>
      <c r="X156" s="133">
        <v>0</v>
      </c>
      <c r="Y156" s="132">
        <v>0</v>
      </c>
      <c r="Z156" s="132">
        <v>0</v>
      </c>
      <c r="AA156" s="132">
        <v>0</v>
      </c>
      <c r="AB156" s="132">
        <v>0</v>
      </c>
      <c r="AC156" s="132">
        <f t="shared" si="18"/>
        <v>2026</v>
      </c>
      <c r="AD156" s="133">
        <f t="shared" si="19"/>
        <v>180784</v>
      </c>
      <c r="AE156" s="134">
        <v>197989</v>
      </c>
      <c r="AF156" s="134">
        <f t="shared" si="20"/>
        <v>17205</v>
      </c>
      <c r="AG156" s="140"/>
    </row>
    <row r="157" spans="1:33" ht="15" customHeight="1" x14ac:dyDescent="0.2">
      <c r="A157" s="15" t="s">
        <v>276</v>
      </c>
      <c r="B157" s="15" t="s">
        <v>1348</v>
      </c>
      <c r="C157" s="15" t="s">
        <v>849</v>
      </c>
      <c r="D157" s="15" t="s">
        <v>968</v>
      </c>
      <c r="E157" s="129">
        <v>60601</v>
      </c>
      <c r="F157" s="130">
        <v>0</v>
      </c>
      <c r="G157" s="130">
        <v>0</v>
      </c>
      <c r="H157" s="130">
        <v>250</v>
      </c>
      <c r="I157" s="130">
        <v>6163</v>
      </c>
      <c r="J157" s="130">
        <v>0</v>
      </c>
      <c r="K157" s="130">
        <v>0</v>
      </c>
      <c r="L157" s="130">
        <v>6096</v>
      </c>
      <c r="M157" s="130">
        <v>24386</v>
      </c>
      <c r="N157" s="130">
        <v>14517</v>
      </c>
      <c r="O157" s="130">
        <v>9189</v>
      </c>
      <c r="P157" s="130">
        <v>60601</v>
      </c>
      <c r="Q157" s="131">
        <v>0</v>
      </c>
      <c r="R157" s="131">
        <v>0</v>
      </c>
      <c r="S157" s="130">
        <v>0</v>
      </c>
      <c r="T157" s="130">
        <v>4687</v>
      </c>
      <c r="U157" s="130">
        <v>0</v>
      </c>
      <c r="V157" s="132">
        <v>75583</v>
      </c>
      <c r="W157" s="132">
        <v>9189</v>
      </c>
      <c r="X157" s="133">
        <v>0</v>
      </c>
      <c r="Y157" s="132">
        <v>504</v>
      </c>
      <c r="Z157" s="132">
        <v>0</v>
      </c>
      <c r="AA157" s="132">
        <v>0</v>
      </c>
      <c r="AB157" s="132">
        <v>0</v>
      </c>
      <c r="AC157" s="132">
        <f t="shared" si="18"/>
        <v>8685</v>
      </c>
      <c r="AD157" s="133">
        <f t="shared" si="19"/>
        <v>84268</v>
      </c>
      <c r="AE157" s="134">
        <v>184381</v>
      </c>
      <c r="AF157" s="134">
        <f t="shared" si="20"/>
        <v>100113</v>
      </c>
      <c r="AG157" s="140"/>
    </row>
    <row r="158" spans="1:33" ht="15" customHeight="1" x14ac:dyDescent="0.2">
      <c r="A158" s="15" t="s">
        <v>56</v>
      </c>
      <c r="B158" s="15" t="s">
        <v>1352</v>
      </c>
      <c r="C158" s="15" t="s">
        <v>853</v>
      </c>
      <c r="D158" s="15" t="s">
        <v>956</v>
      </c>
      <c r="E158" s="129">
        <v>6907</v>
      </c>
      <c r="F158" s="130">
        <v>0</v>
      </c>
      <c r="G158" s="130">
        <v>0</v>
      </c>
      <c r="H158" s="130">
        <v>201</v>
      </c>
      <c r="I158" s="130">
        <v>0</v>
      </c>
      <c r="J158" s="130">
        <v>0</v>
      </c>
      <c r="K158" s="130">
        <v>0</v>
      </c>
      <c r="L158" s="130">
        <v>78</v>
      </c>
      <c r="M158" s="130">
        <v>3183</v>
      </c>
      <c r="N158" s="130">
        <v>3445</v>
      </c>
      <c r="O158" s="130">
        <v>0</v>
      </c>
      <c r="P158" s="130">
        <v>6907</v>
      </c>
      <c r="Q158" s="131">
        <v>0</v>
      </c>
      <c r="R158" s="131">
        <v>0</v>
      </c>
      <c r="S158" s="130">
        <v>0</v>
      </c>
      <c r="T158" s="130">
        <v>688</v>
      </c>
      <c r="U158" s="130">
        <v>0</v>
      </c>
      <c r="V158" s="132">
        <v>88483</v>
      </c>
      <c r="W158" s="132">
        <v>0</v>
      </c>
      <c r="X158" s="133">
        <v>0</v>
      </c>
      <c r="Y158" s="132">
        <v>0</v>
      </c>
      <c r="Z158" s="132">
        <v>0</v>
      </c>
      <c r="AA158" s="132">
        <v>0</v>
      </c>
      <c r="AB158" s="132">
        <v>0</v>
      </c>
      <c r="AC158" s="132">
        <f t="shared" si="18"/>
        <v>0</v>
      </c>
      <c r="AD158" s="133">
        <f t="shared" si="19"/>
        <v>88483</v>
      </c>
      <c r="AE158" s="134">
        <v>89532</v>
      </c>
      <c r="AF158" s="134">
        <f t="shared" si="20"/>
        <v>1049</v>
      </c>
      <c r="AG158" s="140"/>
    </row>
    <row r="159" spans="1:33" ht="15" customHeight="1" x14ac:dyDescent="0.2">
      <c r="A159" s="15" t="s">
        <v>446</v>
      </c>
      <c r="B159" s="15" t="s">
        <v>1356</v>
      </c>
      <c r="C159" s="15" t="s">
        <v>857</v>
      </c>
      <c r="D159" s="15" t="s">
        <v>968</v>
      </c>
      <c r="E159" s="129">
        <v>38477</v>
      </c>
      <c r="F159" s="130">
        <v>0</v>
      </c>
      <c r="G159" s="130">
        <v>0</v>
      </c>
      <c r="H159" s="130">
        <v>1606</v>
      </c>
      <c r="I159" s="130">
        <v>0</v>
      </c>
      <c r="J159" s="130">
        <v>0</v>
      </c>
      <c r="K159" s="130">
        <v>0</v>
      </c>
      <c r="L159" s="130">
        <v>7124</v>
      </c>
      <c r="M159" s="130">
        <v>10744</v>
      </c>
      <c r="N159" s="130">
        <v>12615</v>
      </c>
      <c r="O159" s="130">
        <v>6388</v>
      </c>
      <c r="P159" s="130">
        <v>38477</v>
      </c>
      <c r="Q159" s="131">
        <v>0</v>
      </c>
      <c r="R159" s="131">
        <v>0</v>
      </c>
      <c r="S159" s="130">
        <v>0</v>
      </c>
      <c r="T159" s="130">
        <v>2345</v>
      </c>
      <c r="U159" s="130">
        <v>0</v>
      </c>
      <c r="V159" s="132">
        <v>181235.734094927</v>
      </c>
      <c r="W159" s="132">
        <v>6388</v>
      </c>
      <c r="X159" s="133">
        <v>0</v>
      </c>
      <c r="Y159" s="132">
        <v>0</v>
      </c>
      <c r="Z159" s="132">
        <v>0</v>
      </c>
      <c r="AA159" s="132">
        <v>0</v>
      </c>
      <c r="AB159" s="132">
        <v>524</v>
      </c>
      <c r="AC159" s="132">
        <f t="shared" si="18"/>
        <v>5864</v>
      </c>
      <c r="AD159" s="133">
        <f t="shared" si="19"/>
        <v>187099.734094927</v>
      </c>
      <c r="AE159" s="134">
        <v>199700</v>
      </c>
      <c r="AF159" s="134">
        <f t="shared" si="20"/>
        <v>12600.265905073</v>
      </c>
      <c r="AG159" s="140"/>
    </row>
    <row r="160" spans="1:33" s="127" customFormat="1" ht="15" customHeight="1" x14ac:dyDescent="0.2">
      <c r="A160" s="15" t="s">
        <v>159</v>
      </c>
      <c r="B160" s="15" t="s">
        <v>1357</v>
      </c>
      <c r="C160" s="15" t="s">
        <v>858</v>
      </c>
      <c r="D160" s="15" t="s">
        <v>968</v>
      </c>
      <c r="E160" s="129">
        <v>65146</v>
      </c>
      <c r="F160" s="130">
        <v>25</v>
      </c>
      <c r="G160" s="130">
        <v>0</v>
      </c>
      <c r="H160" s="130">
        <v>22320</v>
      </c>
      <c r="I160" s="130">
        <v>0</v>
      </c>
      <c r="J160" s="130">
        <v>0</v>
      </c>
      <c r="K160" s="130">
        <v>0</v>
      </c>
      <c r="L160" s="130">
        <v>19824</v>
      </c>
      <c r="M160" s="130">
        <v>0</v>
      </c>
      <c r="N160" s="130">
        <v>3037</v>
      </c>
      <c r="O160" s="130">
        <v>19940</v>
      </c>
      <c r="P160" s="130">
        <v>65146</v>
      </c>
      <c r="Q160" s="131">
        <v>0</v>
      </c>
      <c r="R160" s="131">
        <v>0</v>
      </c>
      <c r="S160" s="130">
        <v>13034</v>
      </c>
      <c r="T160" s="130">
        <v>2017</v>
      </c>
      <c r="U160" s="130">
        <v>2296</v>
      </c>
      <c r="V160" s="132">
        <v>347405</v>
      </c>
      <c r="W160" s="132">
        <v>19940</v>
      </c>
      <c r="X160" s="133">
        <v>0</v>
      </c>
      <c r="Y160" s="132">
        <v>37900</v>
      </c>
      <c r="Z160" s="132">
        <v>0</v>
      </c>
      <c r="AA160" s="132">
        <v>0</v>
      </c>
      <c r="AB160" s="132">
        <v>860</v>
      </c>
      <c r="AC160" s="132">
        <f t="shared" si="18"/>
        <v>-18820</v>
      </c>
      <c r="AD160" s="133">
        <f t="shared" si="19"/>
        <v>328585</v>
      </c>
      <c r="AE160" s="134">
        <v>543097</v>
      </c>
      <c r="AF160" s="134">
        <f t="shared" si="20"/>
        <v>214512</v>
      </c>
      <c r="AG160" s="139" t="s">
        <v>1421</v>
      </c>
    </row>
    <row r="161" spans="1:33" ht="15" customHeight="1" x14ac:dyDescent="0.2">
      <c r="A161" s="15" t="s">
        <v>140</v>
      </c>
      <c r="B161" s="15" t="s">
        <v>1359</v>
      </c>
      <c r="C161" s="15" t="s">
        <v>860</v>
      </c>
      <c r="D161" s="15" t="s">
        <v>956</v>
      </c>
      <c r="E161" s="129">
        <v>10706</v>
      </c>
      <c r="F161" s="130">
        <v>0</v>
      </c>
      <c r="G161" s="130">
        <v>0</v>
      </c>
      <c r="H161" s="130">
        <v>1</v>
      </c>
      <c r="I161" s="130">
        <v>0</v>
      </c>
      <c r="J161" s="130">
        <v>0</v>
      </c>
      <c r="K161" s="130">
        <v>0</v>
      </c>
      <c r="L161" s="130">
        <v>3165</v>
      </c>
      <c r="M161" s="130">
        <v>3576</v>
      </c>
      <c r="N161" s="130">
        <v>3964</v>
      </c>
      <c r="O161" s="130">
        <v>0</v>
      </c>
      <c r="P161" s="130">
        <v>10706</v>
      </c>
      <c r="Q161" s="131">
        <v>0</v>
      </c>
      <c r="R161" s="131">
        <v>0</v>
      </c>
      <c r="S161" s="130">
        <v>0</v>
      </c>
      <c r="T161" s="130">
        <v>48</v>
      </c>
      <c r="U161" s="130">
        <v>0</v>
      </c>
      <c r="V161" s="132">
        <v>135787</v>
      </c>
      <c r="W161" s="132">
        <v>0</v>
      </c>
      <c r="X161" s="133">
        <v>0</v>
      </c>
      <c r="Y161" s="132">
        <v>0</v>
      </c>
      <c r="Z161" s="132">
        <v>0</v>
      </c>
      <c r="AA161" s="132">
        <v>0</v>
      </c>
      <c r="AB161" s="132">
        <v>0</v>
      </c>
      <c r="AC161" s="132">
        <f t="shared" si="18"/>
        <v>0</v>
      </c>
      <c r="AD161" s="133">
        <f t="shared" si="19"/>
        <v>135787</v>
      </c>
      <c r="AE161" s="134">
        <v>149998</v>
      </c>
      <c r="AF161" s="134">
        <f t="shared" si="20"/>
        <v>14211</v>
      </c>
      <c r="AG161" s="140"/>
    </row>
    <row r="162" spans="1:33" ht="15" customHeight="1" x14ac:dyDescent="0.2">
      <c r="A162" s="15" t="s">
        <v>39</v>
      </c>
      <c r="B162" s="15" t="s">
        <v>1363</v>
      </c>
      <c r="C162" s="15" t="s">
        <v>864</v>
      </c>
      <c r="D162" s="15" t="s">
        <v>956</v>
      </c>
      <c r="E162" s="129">
        <v>5969</v>
      </c>
      <c r="F162" s="130">
        <v>853</v>
      </c>
      <c r="G162" s="130">
        <v>0</v>
      </c>
      <c r="H162" s="130">
        <v>0</v>
      </c>
      <c r="I162" s="130">
        <v>0</v>
      </c>
      <c r="J162" s="130">
        <v>0</v>
      </c>
      <c r="K162" s="130">
        <v>0</v>
      </c>
      <c r="L162" s="130">
        <v>715</v>
      </c>
      <c r="M162" s="130">
        <v>4401</v>
      </c>
      <c r="N162" s="130">
        <v>0</v>
      </c>
      <c r="O162" s="130">
        <v>0</v>
      </c>
      <c r="P162" s="130">
        <v>5969</v>
      </c>
      <c r="Q162" s="131">
        <v>0</v>
      </c>
      <c r="R162" s="131">
        <v>0</v>
      </c>
      <c r="S162" s="130">
        <v>209</v>
      </c>
      <c r="T162" s="130">
        <v>0</v>
      </c>
      <c r="U162" s="130">
        <v>0</v>
      </c>
      <c r="V162" s="132">
        <v>77377</v>
      </c>
      <c r="W162" s="132">
        <v>0</v>
      </c>
      <c r="X162" s="133">
        <v>0</v>
      </c>
      <c r="Y162" s="132">
        <v>0</v>
      </c>
      <c r="Z162" s="132">
        <v>0</v>
      </c>
      <c r="AA162" s="132">
        <v>0</v>
      </c>
      <c r="AB162" s="132">
        <v>0</v>
      </c>
      <c r="AC162" s="132">
        <f t="shared" si="18"/>
        <v>0</v>
      </c>
      <c r="AD162" s="133">
        <f t="shared" si="19"/>
        <v>77377</v>
      </c>
      <c r="AE162" s="134">
        <v>87260</v>
      </c>
      <c r="AF162" s="134">
        <f t="shared" si="20"/>
        <v>9883</v>
      </c>
      <c r="AG162" s="140"/>
    </row>
    <row r="163" spans="1:33" ht="15" customHeight="1" x14ac:dyDescent="0.2">
      <c r="A163" s="15" t="s">
        <v>427</v>
      </c>
      <c r="B163" s="15" t="s">
        <v>1364</v>
      </c>
      <c r="C163" s="15" t="s">
        <v>865</v>
      </c>
      <c r="D163" s="15" t="s">
        <v>956</v>
      </c>
      <c r="E163" s="129">
        <v>9803</v>
      </c>
      <c r="F163" s="130">
        <v>0</v>
      </c>
      <c r="G163" s="130">
        <v>0</v>
      </c>
      <c r="H163" s="130">
        <v>52</v>
      </c>
      <c r="I163" s="130">
        <v>0</v>
      </c>
      <c r="J163" s="130">
        <v>0</v>
      </c>
      <c r="K163" s="130">
        <v>0</v>
      </c>
      <c r="L163" s="130">
        <v>700</v>
      </c>
      <c r="M163" s="130">
        <v>1700</v>
      </c>
      <c r="N163" s="130">
        <v>7351</v>
      </c>
      <c r="O163" s="130">
        <v>0</v>
      </c>
      <c r="P163" s="130">
        <v>9803</v>
      </c>
      <c r="Q163" s="131">
        <v>0</v>
      </c>
      <c r="R163" s="131">
        <v>0</v>
      </c>
      <c r="S163" s="130">
        <v>52</v>
      </c>
      <c r="T163" s="130">
        <v>198</v>
      </c>
      <c r="U163" s="130">
        <v>0</v>
      </c>
      <c r="V163" s="132">
        <v>192187</v>
      </c>
      <c r="W163" s="132">
        <v>0</v>
      </c>
      <c r="X163" s="133">
        <v>0</v>
      </c>
      <c r="Y163" s="132">
        <v>0</v>
      </c>
      <c r="Z163" s="132">
        <v>0</v>
      </c>
      <c r="AA163" s="132">
        <v>0</v>
      </c>
      <c r="AB163" s="132">
        <v>0</v>
      </c>
      <c r="AC163" s="132">
        <f t="shared" si="18"/>
        <v>0</v>
      </c>
      <c r="AD163" s="133">
        <f t="shared" si="19"/>
        <v>192187</v>
      </c>
      <c r="AE163" s="134">
        <v>192310</v>
      </c>
      <c r="AF163" s="134">
        <f t="shared" si="20"/>
        <v>123</v>
      </c>
      <c r="AG163" s="140"/>
    </row>
    <row r="164" spans="1:33" ht="15" customHeight="1" x14ac:dyDescent="0.2">
      <c r="A164" s="15" t="s">
        <v>149</v>
      </c>
      <c r="B164" s="15" t="s">
        <v>1365</v>
      </c>
      <c r="C164" s="15" t="s">
        <v>866</v>
      </c>
      <c r="D164" s="15" t="s">
        <v>956</v>
      </c>
      <c r="E164" s="129">
        <v>9872</v>
      </c>
      <c r="F164" s="130">
        <v>0</v>
      </c>
      <c r="G164" s="130">
        <v>0</v>
      </c>
      <c r="H164" s="130">
        <v>250</v>
      </c>
      <c r="I164" s="130">
        <v>0</v>
      </c>
      <c r="J164" s="130">
        <v>0</v>
      </c>
      <c r="K164" s="130">
        <v>0</v>
      </c>
      <c r="L164" s="130">
        <v>1951</v>
      </c>
      <c r="M164" s="130">
        <v>2508</v>
      </c>
      <c r="N164" s="130">
        <v>4235</v>
      </c>
      <c r="O164" s="130">
        <v>928</v>
      </c>
      <c r="P164" s="130">
        <v>9872</v>
      </c>
      <c r="Q164" s="131">
        <v>0</v>
      </c>
      <c r="R164" s="131">
        <v>0</v>
      </c>
      <c r="S164" s="130">
        <v>238</v>
      </c>
      <c r="T164" s="130">
        <v>1180</v>
      </c>
      <c r="U164" s="130">
        <v>0</v>
      </c>
      <c r="V164" s="132">
        <v>61272</v>
      </c>
      <c r="W164" s="132">
        <v>928</v>
      </c>
      <c r="X164" s="133">
        <v>0</v>
      </c>
      <c r="Y164" s="132">
        <v>0</v>
      </c>
      <c r="Z164" s="132">
        <v>0</v>
      </c>
      <c r="AA164" s="132">
        <v>0</v>
      </c>
      <c r="AB164" s="132">
        <v>0</v>
      </c>
      <c r="AC164" s="132">
        <f t="shared" si="18"/>
        <v>928</v>
      </c>
      <c r="AD164" s="133">
        <f t="shared" si="19"/>
        <v>62200</v>
      </c>
      <c r="AE164" s="134">
        <v>71679</v>
      </c>
      <c r="AF164" s="134">
        <f t="shared" si="20"/>
        <v>9479</v>
      </c>
      <c r="AG164" s="140"/>
    </row>
    <row r="165" spans="1:33" s="127" customFormat="1" ht="15" customHeight="1" x14ac:dyDescent="0.2">
      <c r="A165" s="15" t="s">
        <v>270</v>
      </c>
      <c r="B165" s="15" t="s">
        <v>1367</v>
      </c>
      <c r="C165" s="15" t="s">
        <v>868</v>
      </c>
      <c r="D165" s="15" t="s">
        <v>956</v>
      </c>
      <c r="E165" s="129">
        <v>10035</v>
      </c>
      <c r="F165" s="130">
        <v>0</v>
      </c>
      <c r="G165" s="130">
        <v>0</v>
      </c>
      <c r="H165" s="130">
        <v>0</v>
      </c>
      <c r="I165" s="130">
        <v>0</v>
      </c>
      <c r="J165" s="130">
        <v>0</v>
      </c>
      <c r="K165" s="130">
        <v>0</v>
      </c>
      <c r="L165" s="130">
        <v>0</v>
      </c>
      <c r="M165" s="130">
        <v>0</v>
      </c>
      <c r="N165" s="130">
        <v>10035</v>
      </c>
      <c r="O165" s="130">
        <v>0</v>
      </c>
      <c r="P165" s="130">
        <v>10035</v>
      </c>
      <c r="Q165" s="131">
        <v>0</v>
      </c>
      <c r="R165" s="131">
        <v>0</v>
      </c>
      <c r="S165" s="130">
        <v>0</v>
      </c>
      <c r="T165" s="130">
        <v>0</v>
      </c>
      <c r="U165" s="130">
        <v>0</v>
      </c>
      <c r="V165" s="132">
        <v>262845</v>
      </c>
      <c r="W165" s="132">
        <v>0</v>
      </c>
      <c r="X165" s="133">
        <v>0</v>
      </c>
      <c r="Y165" s="132">
        <v>0</v>
      </c>
      <c r="Z165" s="132">
        <v>0</v>
      </c>
      <c r="AA165" s="132">
        <v>13500</v>
      </c>
      <c r="AB165" s="132">
        <v>0</v>
      </c>
      <c r="AC165" s="132">
        <f t="shared" si="18"/>
        <v>-13500</v>
      </c>
      <c r="AD165" s="133">
        <f t="shared" si="19"/>
        <v>249345</v>
      </c>
      <c r="AE165" s="134">
        <v>304800</v>
      </c>
      <c r="AF165" s="134">
        <f t="shared" si="20"/>
        <v>55455</v>
      </c>
      <c r="AG165" s="139" t="s">
        <v>1421</v>
      </c>
    </row>
    <row r="166" spans="1:33" ht="15" customHeight="1" x14ac:dyDescent="0.2">
      <c r="A166" s="15" t="s">
        <v>177</v>
      </c>
      <c r="B166" s="15" t="s">
        <v>1371</v>
      </c>
      <c r="C166" s="15" t="s">
        <v>872</v>
      </c>
      <c r="D166" s="15" t="s">
        <v>956</v>
      </c>
      <c r="E166" s="129">
        <v>10505</v>
      </c>
      <c r="F166" s="130">
        <v>0</v>
      </c>
      <c r="G166" s="130">
        <v>0</v>
      </c>
      <c r="H166" s="130">
        <v>0</v>
      </c>
      <c r="I166" s="130">
        <v>0</v>
      </c>
      <c r="J166" s="130">
        <v>0</v>
      </c>
      <c r="K166" s="130">
        <v>0</v>
      </c>
      <c r="L166" s="130">
        <v>0</v>
      </c>
      <c r="M166" s="130">
        <v>7256</v>
      </c>
      <c r="N166" s="130">
        <v>3249</v>
      </c>
      <c r="O166" s="130">
        <v>0</v>
      </c>
      <c r="P166" s="130">
        <v>10505</v>
      </c>
      <c r="Q166" s="131">
        <v>0</v>
      </c>
      <c r="R166" s="131">
        <v>0</v>
      </c>
      <c r="S166" s="130">
        <v>0</v>
      </c>
      <c r="T166" s="130">
        <v>27</v>
      </c>
      <c r="U166" s="130">
        <v>20</v>
      </c>
      <c r="V166" s="132">
        <v>80106</v>
      </c>
      <c r="W166" s="132">
        <v>0</v>
      </c>
      <c r="X166" s="133">
        <v>0</v>
      </c>
      <c r="Y166" s="132">
        <v>0</v>
      </c>
      <c r="Z166" s="132">
        <v>0</v>
      </c>
      <c r="AA166" s="132">
        <v>0</v>
      </c>
      <c r="AB166" s="132">
        <v>0</v>
      </c>
      <c r="AC166" s="132">
        <f t="shared" si="18"/>
        <v>0</v>
      </c>
      <c r="AD166" s="133">
        <f t="shared" si="19"/>
        <v>80106</v>
      </c>
      <c r="AE166" s="134">
        <v>93061</v>
      </c>
      <c r="AF166" s="134">
        <f t="shared" si="20"/>
        <v>12955</v>
      </c>
      <c r="AG166" s="140"/>
    </row>
    <row r="167" spans="1:33" ht="15" customHeight="1" x14ac:dyDescent="0.2">
      <c r="A167" s="15" t="s">
        <v>448</v>
      </c>
      <c r="B167" s="15" t="s">
        <v>1384</v>
      </c>
      <c r="C167" s="15" t="s">
        <v>884</v>
      </c>
      <c r="D167" s="15" t="s">
        <v>968</v>
      </c>
      <c r="E167" s="129">
        <v>57559</v>
      </c>
      <c r="F167" s="130">
        <v>0</v>
      </c>
      <c r="G167" s="130">
        <v>0</v>
      </c>
      <c r="H167" s="130">
        <v>1374</v>
      </c>
      <c r="I167" s="130">
        <v>0</v>
      </c>
      <c r="J167" s="130">
        <v>0</v>
      </c>
      <c r="K167" s="130">
        <v>0</v>
      </c>
      <c r="L167" s="130">
        <v>17847</v>
      </c>
      <c r="M167" s="130">
        <v>4409</v>
      </c>
      <c r="N167" s="130">
        <v>23296</v>
      </c>
      <c r="O167" s="130">
        <v>10633</v>
      </c>
      <c r="P167" s="130">
        <v>57559</v>
      </c>
      <c r="Q167" s="131">
        <v>0</v>
      </c>
      <c r="R167" s="131">
        <v>0</v>
      </c>
      <c r="S167" s="130">
        <v>36873</v>
      </c>
      <c r="T167" s="130">
        <v>10814</v>
      </c>
      <c r="U167" s="130">
        <v>0</v>
      </c>
      <c r="V167" s="132">
        <v>256450</v>
      </c>
      <c r="W167" s="132">
        <v>10633</v>
      </c>
      <c r="X167" s="133">
        <v>0</v>
      </c>
      <c r="Y167" s="132">
        <v>0</v>
      </c>
      <c r="Z167" s="132">
        <v>0</v>
      </c>
      <c r="AA167" s="132">
        <v>0</v>
      </c>
      <c r="AB167" s="132">
        <v>5800</v>
      </c>
      <c r="AC167" s="132">
        <f t="shared" si="18"/>
        <v>4833</v>
      </c>
      <c r="AD167" s="133">
        <f t="shared" si="19"/>
        <v>261283</v>
      </c>
      <c r="AE167" s="134">
        <v>325039</v>
      </c>
      <c r="AF167" s="134">
        <f t="shared" si="20"/>
        <v>63756</v>
      </c>
      <c r="AG167" s="140"/>
    </row>
    <row r="168" spans="1:33" ht="15" customHeight="1" x14ac:dyDescent="0.2">
      <c r="A168" s="15" t="s">
        <v>235</v>
      </c>
      <c r="B168" s="15" t="s">
        <v>1386</v>
      </c>
      <c r="C168" s="15" t="s">
        <v>886</v>
      </c>
      <c r="D168" s="15" t="s">
        <v>971</v>
      </c>
      <c r="E168" s="129">
        <v>33167</v>
      </c>
      <c r="F168" s="130">
        <v>965</v>
      </c>
      <c r="G168" s="130">
        <v>0</v>
      </c>
      <c r="H168" s="130">
        <v>16</v>
      </c>
      <c r="I168" s="130">
        <v>0</v>
      </c>
      <c r="J168" s="130">
        <v>0</v>
      </c>
      <c r="K168" s="130">
        <v>0</v>
      </c>
      <c r="L168" s="130">
        <v>4842</v>
      </c>
      <c r="M168" s="130">
        <v>14455</v>
      </c>
      <c r="N168" s="130">
        <v>10756</v>
      </c>
      <c r="O168" s="130">
        <v>2133</v>
      </c>
      <c r="P168" s="130">
        <v>33167</v>
      </c>
      <c r="Q168" s="131">
        <v>0</v>
      </c>
      <c r="R168" s="131">
        <v>0</v>
      </c>
      <c r="S168" s="130">
        <v>0</v>
      </c>
      <c r="T168" s="130">
        <v>1730</v>
      </c>
      <c r="U168" s="130">
        <v>0</v>
      </c>
      <c r="V168" s="132">
        <v>306231</v>
      </c>
      <c r="W168" s="132">
        <v>2133</v>
      </c>
      <c r="X168" s="133">
        <v>0</v>
      </c>
      <c r="Y168" s="132">
        <v>10320</v>
      </c>
      <c r="Z168" s="132">
        <v>0</v>
      </c>
      <c r="AA168" s="132">
        <v>0</v>
      </c>
      <c r="AB168" s="132">
        <v>0</v>
      </c>
      <c r="AC168" s="132">
        <f t="shared" si="18"/>
        <v>-8187</v>
      </c>
      <c r="AD168" s="133">
        <f t="shared" si="19"/>
        <v>298044</v>
      </c>
      <c r="AE168" s="134">
        <v>356439</v>
      </c>
      <c r="AF168" s="134">
        <f t="shared" ref="AF168:AF199" si="21">SUM(AE168-AD168)</f>
        <v>58395</v>
      </c>
      <c r="AG168" s="140"/>
    </row>
    <row r="169" spans="1:33" ht="15" customHeight="1" x14ac:dyDescent="0.2">
      <c r="A169" s="15" t="s">
        <v>372</v>
      </c>
      <c r="B169" s="15" t="s">
        <v>1387</v>
      </c>
      <c r="C169" s="15" t="s">
        <v>887</v>
      </c>
      <c r="D169" s="15" t="s">
        <v>977</v>
      </c>
      <c r="E169" s="129">
        <v>18078</v>
      </c>
      <c r="F169" s="130">
        <v>0</v>
      </c>
      <c r="G169" s="130">
        <v>0</v>
      </c>
      <c r="H169" s="130">
        <v>0</v>
      </c>
      <c r="I169" s="130">
        <v>0</v>
      </c>
      <c r="J169" s="130">
        <v>0</v>
      </c>
      <c r="K169" s="130">
        <v>0</v>
      </c>
      <c r="L169" s="130">
        <v>0</v>
      </c>
      <c r="M169" s="130">
        <v>3958</v>
      </c>
      <c r="N169" s="130">
        <v>14120</v>
      </c>
      <c r="O169" s="130">
        <v>0</v>
      </c>
      <c r="P169" s="130">
        <v>18078</v>
      </c>
      <c r="Q169" s="131">
        <v>0</v>
      </c>
      <c r="R169" s="131">
        <v>0</v>
      </c>
      <c r="S169" s="130">
        <v>144</v>
      </c>
      <c r="T169" s="130">
        <v>10316</v>
      </c>
      <c r="U169" s="130">
        <v>0</v>
      </c>
      <c r="V169" s="132">
        <v>123297</v>
      </c>
      <c r="W169" s="132">
        <v>0</v>
      </c>
      <c r="X169" s="133">
        <v>0</v>
      </c>
      <c r="Y169" s="132">
        <v>0</v>
      </c>
      <c r="Z169" s="132">
        <v>0</v>
      </c>
      <c r="AA169" s="132">
        <v>0</v>
      </c>
      <c r="AB169" s="132">
        <v>0</v>
      </c>
      <c r="AC169" s="132">
        <f t="shared" si="18"/>
        <v>0</v>
      </c>
      <c r="AD169" s="133">
        <f t="shared" si="19"/>
        <v>123297</v>
      </c>
      <c r="AE169" s="134">
        <v>126507</v>
      </c>
      <c r="AF169" s="134">
        <f t="shared" si="21"/>
        <v>3210</v>
      </c>
      <c r="AG169" s="140"/>
    </row>
    <row r="170" spans="1:33" ht="15" customHeight="1" x14ac:dyDescent="0.2">
      <c r="A170" s="15" t="s">
        <v>250</v>
      </c>
      <c r="B170" s="15" t="s">
        <v>1389</v>
      </c>
      <c r="C170" s="15" t="s">
        <v>889</v>
      </c>
      <c r="D170" s="15" t="s">
        <v>956</v>
      </c>
      <c r="E170" s="129">
        <v>18978</v>
      </c>
      <c r="F170" s="130">
        <v>0</v>
      </c>
      <c r="G170" s="130">
        <v>0</v>
      </c>
      <c r="H170" s="130">
        <v>2037</v>
      </c>
      <c r="I170" s="130">
        <v>566</v>
      </c>
      <c r="J170" s="130">
        <v>0</v>
      </c>
      <c r="K170" s="130">
        <v>0</v>
      </c>
      <c r="L170" s="130">
        <v>518</v>
      </c>
      <c r="M170" s="130">
        <v>4463</v>
      </c>
      <c r="N170" s="130">
        <v>6065</v>
      </c>
      <c r="O170" s="130">
        <v>5329</v>
      </c>
      <c r="P170" s="130">
        <v>18978</v>
      </c>
      <c r="Q170" s="131">
        <v>0</v>
      </c>
      <c r="R170" s="131">
        <v>0</v>
      </c>
      <c r="S170" s="130">
        <v>2125</v>
      </c>
      <c r="T170" s="130">
        <v>80</v>
      </c>
      <c r="U170" s="130">
        <v>0</v>
      </c>
      <c r="V170" s="132">
        <v>157353</v>
      </c>
      <c r="W170" s="132">
        <v>5329</v>
      </c>
      <c r="X170" s="133">
        <v>0</v>
      </c>
      <c r="Y170" s="132">
        <v>631</v>
      </c>
      <c r="Z170" s="132">
        <v>0</v>
      </c>
      <c r="AA170" s="132">
        <v>0</v>
      </c>
      <c r="AB170" s="132">
        <v>0</v>
      </c>
      <c r="AC170" s="132">
        <f t="shared" si="18"/>
        <v>4698</v>
      </c>
      <c r="AD170" s="133">
        <f t="shared" si="19"/>
        <v>162051</v>
      </c>
      <c r="AE170" s="134">
        <v>168512.96900000001</v>
      </c>
      <c r="AF170" s="134">
        <f t="shared" si="21"/>
        <v>6461.9690000000119</v>
      </c>
      <c r="AG170" s="140"/>
    </row>
    <row r="171" spans="1:33" ht="15" customHeight="1" x14ac:dyDescent="0.2">
      <c r="A171" s="15" t="s">
        <v>278</v>
      </c>
      <c r="B171" s="15" t="s">
        <v>1392</v>
      </c>
      <c r="C171" s="15" t="s">
        <v>892</v>
      </c>
      <c r="D171" s="15" t="s">
        <v>956</v>
      </c>
      <c r="E171" s="129">
        <v>6799</v>
      </c>
      <c r="F171" s="130">
        <v>0</v>
      </c>
      <c r="G171" s="130">
        <v>0</v>
      </c>
      <c r="H171" s="130">
        <v>0</v>
      </c>
      <c r="I171" s="130">
        <v>0</v>
      </c>
      <c r="J171" s="130">
        <v>0</v>
      </c>
      <c r="K171" s="130">
        <v>0</v>
      </c>
      <c r="L171" s="130">
        <v>0</v>
      </c>
      <c r="M171" s="130">
        <v>256</v>
      </c>
      <c r="N171" s="130">
        <v>5430</v>
      </c>
      <c r="O171" s="130">
        <v>1113</v>
      </c>
      <c r="P171" s="130">
        <v>6799</v>
      </c>
      <c r="Q171" s="131">
        <v>0</v>
      </c>
      <c r="R171" s="131">
        <v>0</v>
      </c>
      <c r="S171" s="130">
        <v>2000</v>
      </c>
      <c r="T171" s="130">
        <v>1091</v>
      </c>
      <c r="U171" s="130">
        <v>0</v>
      </c>
      <c r="V171" s="132">
        <v>117429</v>
      </c>
      <c r="W171" s="132">
        <v>1113</v>
      </c>
      <c r="X171" s="133">
        <v>0</v>
      </c>
      <c r="Y171" s="132">
        <v>0</v>
      </c>
      <c r="Z171" s="132">
        <v>0</v>
      </c>
      <c r="AA171" s="132">
        <v>0</v>
      </c>
      <c r="AB171" s="132">
        <v>0</v>
      </c>
      <c r="AC171" s="132">
        <f t="shared" si="18"/>
        <v>1113</v>
      </c>
      <c r="AD171" s="133">
        <f t="shared" si="19"/>
        <v>118542</v>
      </c>
      <c r="AE171" s="134">
        <v>122140</v>
      </c>
      <c r="AF171" s="134">
        <f t="shared" si="21"/>
        <v>3598</v>
      </c>
      <c r="AG171" s="140" t="s">
        <v>1430</v>
      </c>
    </row>
    <row r="172" spans="1:33" ht="15" customHeight="1" x14ac:dyDescent="0.2">
      <c r="A172" s="15" t="s">
        <v>384</v>
      </c>
      <c r="B172" s="15" t="s">
        <v>1393</v>
      </c>
      <c r="C172" s="15" t="s">
        <v>893</v>
      </c>
      <c r="D172" s="15" t="s">
        <v>977</v>
      </c>
      <c r="E172" s="129">
        <v>6568</v>
      </c>
      <c r="F172" s="130">
        <v>0</v>
      </c>
      <c r="G172" s="130">
        <v>0</v>
      </c>
      <c r="H172" s="130">
        <v>1</v>
      </c>
      <c r="I172" s="130">
        <v>0</v>
      </c>
      <c r="J172" s="130">
        <v>0</v>
      </c>
      <c r="K172" s="130">
        <v>0</v>
      </c>
      <c r="L172" s="130">
        <v>1710</v>
      </c>
      <c r="M172" s="130">
        <v>0</v>
      </c>
      <c r="N172" s="130">
        <v>4857</v>
      </c>
      <c r="O172" s="130">
        <v>0</v>
      </c>
      <c r="P172" s="130">
        <v>6568</v>
      </c>
      <c r="Q172" s="131">
        <v>0</v>
      </c>
      <c r="R172" s="131">
        <v>0</v>
      </c>
      <c r="S172" s="130">
        <v>0</v>
      </c>
      <c r="T172" s="130">
        <v>7668</v>
      </c>
      <c r="U172" s="130">
        <v>0</v>
      </c>
      <c r="V172" s="132">
        <v>92964</v>
      </c>
      <c r="W172" s="132">
        <v>0</v>
      </c>
      <c r="X172" s="133">
        <v>0</v>
      </c>
      <c r="Y172" s="132">
        <v>2564</v>
      </c>
      <c r="Z172" s="132">
        <v>0</v>
      </c>
      <c r="AA172" s="132">
        <v>0</v>
      </c>
      <c r="AB172" s="132">
        <v>0</v>
      </c>
      <c r="AC172" s="132">
        <f t="shared" si="18"/>
        <v>-2564</v>
      </c>
      <c r="AD172" s="133">
        <f t="shared" si="19"/>
        <v>90400</v>
      </c>
      <c r="AE172" s="134">
        <v>102315</v>
      </c>
      <c r="AF172" s="134">
        <f t="shared" si="21"/>
        <v>11915</v>
      </c>
      <c r="AG172" s="140"/>
    </row>
    <row r="173" spans="1:33" ht="15" customHeight="1" x14ac:dyDescent="0.2">
      <c r="A173" s="15" t="s">
        <v>322</v>
      </c>
      <c r="B173" s="15" t="s">
        <v>1394</v>
      </c>
      <c r="C173" s="15" t="s">
        <v>894</v>
      </c>
      <c r="D173" s="15" t="s">
        <v>971</v>
      </c>
      <c r="E173" s="129">
        <v>33626</v>
      </c>
      <c r="F173" s="130">
        <v>357</v>
      </c>
      <c r="G173" s="130">
        <v>0</v>
      </c>
      <c r="H173" s="130">
        <v>0</v>
      </c>
      <c r="I173" s="130">
        <v>360</v>
      </c>
      <c r="J173" s="130">
        <v>0</v>
      </c>
      <c r="K173" s="130">
        <v>0</v>
      </c>
      <c r="L173" s="130">
        <v>7599</v>
      </c>
      <c r="M173" s="130">
        <v>0</v>
      </c>
      <c r="N173" s="130">
        <v>22126</v>
      </c>
      <c r="O173" s="130">
        <v>3184</v>
      </c>
      <c r="P173" s="130">
        <v>33626</v>
      </c>
      <c r="Q173" s="131">
        <v>0</v>
      </c>
      <c r="R173" s="131">
        <v>0</v>
      </c>
      <c r="S173" s="130">
        <v>0</v>
      </c>
      <c r="T173" s="130">
        <v>0</v>
      </c>
      <c r="U173" s="130">
        <v>0</v>
      </c>
      <c r="V173" s="132">
        <v>284633</v>
      </c>
      <c r="W173" s="132">
        <v>3184</v>
      </c>
      <c r="X173" s="133">
        <v>0</v>
      </c>
      <c r="Y173" s="132">
        <v>19269</v>
      </c>
      <c r="Z173" s="132">
        <v>0</v>
      </c>
      <c r="AA173" s="132">
        <v>0</v>
      </c>
      <c r="AB173" s="132">
        <v>-421</v>
      </c>
      <c r="AC173" s="132">
        <f t="shared" si="18"/>
        <v>-15664</v>
      </c>
      <c r="AD173" s="133">
        <f t="shared" si="19"/>
        <v>268969</v>
      </c>
      <c r="AE173" s="134">
        <v>356771</v>
      </c>
      <c r="AF173" s="134">
        <f t="shared" si="21"/>
        <v>87802</v>
      </c>
      <c r="AG173" s="140"/>
    </row>
    <row r="174" spans="1:33" ht="15" customHeight="1" x14ac:dyDescent="0.2">
      <c r="A174" s="15" t="s">
        <v>449</v>
      </c>
      <c r="B174" s="15" t="s">
        <v>1402</v>
      </c>
      <c r="C174" s="15" t="s">
        <v>902</v>
      </c>
      <c r="D174" s="15" t="s">
        <v>977</v>
      </c>
      <c r="E174" s="129">
        <v>9951</v>
      </c>
      <c r="F174" s="130">
        <v>638</v>
      </c>
      <c r="G174" s="130">
        <v>0</v>
      </c>
      <c r="H174" s="130">
        <v>0</v>
      </c>
      <c r="I174" s="130">
        <v>0</v>
      </c>
      <c r="J174" s="130">
        <v>0</v>
      </c>
      <c r="K174" s="130">
        <v>0</v>
      </c>
      <c r="L174" s="130">
        <v>1533</v>
      </c>
      <c r="M174" s="130">
        <v>1005</v>
      </c>
      <c r="N174" s="130">
        <v>6775</v>
      </c>
      <c r="O174" s="130">
        <v>0</v>
      </c>
      <c r="P174" s="130">
        <v>9951</v>
      </c>
      <c r="Q174" s="131">
        <v>0</v>
      </c>
      <c r="R174" s="131">
        <v>0</v>
      </c>
      <c r="S174" s="130">
        <v>0</v>
      </c>
      <c r="T174" s="130">
        <v>0</v>
      </c>
      <c r="U174" s="130">
        <v>0</v>
      </c>
      <c r="V174" s="132">
        <v>143043</v>
      </c>
      <c r="W174" s="132">
        <v>0</v>
      </c>
      <c r="X174" s="133">
        <v>0</v>
      </c>
      <c r="Y174" s="132">
        <v>0</v>
      </c>
      <c r="Z174" s="132">
        <v>0</v>
      </c>
      <c r="AA174" s="132">
        <v>0</v>
      </c>
      <c r="AB174" s="132">
        <v>0</v>
      </c>
      <c r="AC174" s="132">
        <f t="shared" si="18"/>
        <v>0</v>
      </c>
      <c r="AD174" s="133">
        <f t="shared" si="19"/>
        <v>143043</v>
      </c>
      <c r="AE174" s="134">
        <v>145970</v>
      </c>
      <c r="AF174" s="134">
        <f t="shared" si="21"/>
        <v>2927</v>
      </c>
      <c r="AG174" s="140"/>
    </row>
    <row r="175" spans="1:33" ht="15" customHeight="1" x14ac:dyDescent="0.2">
      <c r="A175" s="15"/>
      <c r="B175" s="15"/>
      <c r="C175" s="15"/>
      <c r="D175" s="15"/>
      <c r="E175" s="145"/>
      <c r="F175" s="146"/>
      <c r="G175" s="146"/>
      <c r="H175" s="146"/>
      <c r="I175" s="146"/>
      <c r="J175" s="146"/>
      <c r="K175" s="146"/>
      <c r="L175" s="146"/>
      <c r="M175" s="146"/>
      <c r="N175" s="146"/>
      <c r="O175" s="146"/>
      <c r="P175" s="146"/>
      <c r="Q175" s="147"/>
      <c r="R175" s="147"/>
      <c r="S175" s="146"/>
      <c r="T175" s="146"/>
      <c r="U175" s="146"/>
      <c r="V175" s="148"/>
      <c r="W175" s="148"/>
      <c r="X175" s="148"/>
      <c r="Y175" s="148"/>
      <c r="Z175" s="148"/>
      <c r="AA175" s="148"/>
      <c r="AB175" s="148"/>
      <c r="AC175" s="148"/>
      <c r="AD175" s="148"/>
      <c r="AE175" s="149"/>
      <c r="AF175" s="149"/>
      <c r="AG175" s="150"/>
    </row>
    <row r="176" spans="1:33" ht="15" customHeight="1" x14ac:dyDescent="0.2">
      <c r="A176" s="15"/>
      <c r="B176" s="15"/>
      <c r="C176" s="151" t="s">
        <v>1404</v>
      </c>
      <c r="D176" s="151"/>
      <c r="E176" s="152">
        <f t="shared" ref="E176:AD176" si="22">SUM(E8:E174)</f>
        <v>3438365</v>
      </c>
      <c r="F176" s="153">
        <f t="shared" si="22"/>
        <v>51631</v>
      </c>
      <c r="G176" s="153">
        <f t="shared" si="22"/>
        <v>129</v>
      </c>
      <c r="H176" s="153">
        <f t="shared" si="22"/>
        <v>101211</v>
      </c>
      <c r="I176" s="153">
        <f t="shared" si="22"/>
        <v>19583</v>
      </c>
      <c r="J176" s="153">
        <f t="shared" si="22"/>
        <v>0</v>
      </c>
      <c r="K176" s="153">
        <f t="shared" si="22"/>
        <v>3179</v>
      </c>
      <c r="L176" s="153">
        <f t="shared" si="22"/>
        <v>566753</v>
      </c>
      <c r="M176" s="153">
        <f t="shared" si="22"/>
        <v>726468</v>
      </c>
      <c r="N176" s="153">
        <f t="shared" si="22"/>
        <v>1642455</v>
      </c>
      <c r="O176" s="153">
        <f t="shared" si="22"/>
        <v>332455</v>
      </c>
      <c r="P176" s="153">
        <f t="shared" si="22"/>
        <v>3444924</v>
      </c>
      <c r="Q176" s="63">
        <f t="shared" si="22"/>
        <v>-20139</v>
      </c>
      <c r="R176" s="63">
        <f t="shared" si="22"/>
        <v>-20139</v>
      </c>
      <c r="S176" s="153">
        <f t="shared" si="22"/>
        <v>92999</v>
      </c>
      <c r="T176" s="153">
        <f t="shared" si="22"/>
        <v>196217</v>
      </c>
      <c r="U176" s="153">
        <f t="shared" si="22"/>
        <v>23934</v>
      </c>
      <c r="V176" s="154">
        <f t="shared" si="22"/>
        <v>26059267.645390499</v>
      </c>
      <c r="W176" s="154">
        <f t="shared" si="22"/>
        <v>310441</v>
      </c>
      <c r="X176" s="154">
        <f t="shared" si="22"/>
        <v>14076</v>
      </c>
      <c r="Y176" s="154">
        <f t="shared" si="22"/>
        <v>203577</v>
      </c>
      <c r="Z176" s="154">
        <f t="shared" si="22"/>
        <v>54184</v>
      </c>
      <c r="AA176" s="154">
        <f t="shared" si="22"/>
        <v>68143</v>
      </c>
      <c r="AB176" s="154">
        <f t="shared" si="22"/>
        <v>2908</v>
      </c>
      <c r="AC176" s="154">
        <f t="shared" si="22"/>
        <v>-32447</v>
      </c>
      <c r="AD176" s="154">
        <f t="shared" si="22"/>
        <v>26019936.645390499</v>
      </c>
      <c r="AE176" s="155">
        <f>SUM(AE8:AE174)</f>
        <v>29388919.987</v>
      </c>
      <c r="AF176" s="155">
        <f>SUMIF($AF$8:$AF$174,"&gt;=0")</f>
        <v>3592803.341609498</v>
      </c>
      <c r="AG176" s="140"/>
    </row>
    <row r="177" spans="1:33" ht="15" customHeight="1" x14ac:dyDescent="0.2">
      <c r="A177" s="15"/>
      <c r="B177" s="15"/>
      <c r="C177" s="151"/>
      <c r="D177" s="151"/>
      <c r="E177" s="156"/>
      <c r="F177" s="157"/>
      <c r="G177" s="157"/>
      <c r="H177" s="157"/>
      <c r="I177" s="157"/>
      <c r="J177" s="157"/>
      <c r="K177" s="157"/>
      <c r="L177" s="157"/>
      <c r="M177" s="157"/>
      <c r="N177" s="157"/>
      <c r="O177" s="157"/>
      <c r="P177" s="157"/>
      <c r="Q177" s="147"/>
      <c r="R177" s="147"/>
      <c r="S177" s="157"/>
      <c r="T177" s="157"/>
      <c r="U177" s="157"/>
      <c r="V177" s="158"/>
      <c r="W177" s="158"/>
      <c r="X177" s="158"/>
      <c r="Y177" s="158"/>
      <c r="Z177" s="158"/>
      <c r="AA177" s="158"/>
      <c r="AB177" s="158"/>
      <c r="AC177" s="158"/>
      <c r="AD177" s="158"/>
      <c r="AE177" s="149"/>
      <c r="AF177" s="149"/>
      <c r="AG177" s="150"/>
    </row>
    <row r="178" spans="1:33" ht="15" customHeight="1" x14ac:dyDescent="0.2">
      <c r="A178" s="15"/>
      <c r="B178" s="15"/>
      <c r="C178" s="151" t="s">
        <v>1405</v>
      </c>
      <c r="D178" s="151"/>
      <c r="E178" s="156"/>
      <c r="F178" s="157"/>
      <c r="G178" s="157"/>
      <c r="H178" s="157"/>
      <c r="I178" s="157"/>
      <c r="J178" s="157"/>
      <c r="K178" s="157"/>
      <c r="L178" s="157"/>
      <c r="M178" s="157"/>
      <c r="N178" s="157"/>
      <c r="O178" s="157"/>
      <c r="P178" s="157"/>
      <c r="Q178" s="147"/>
      <c r="R178" s="147"/>
      <c r="S178" s="157"/>
      <c r="T178" s="157"/>
      <c r="U178" s="157"/>
      <c r="V178" s="158"/>
      <c r="W178" s="158"/>
      <c r="X178" s="158"/>
      <c r="Y178" s="158"/>
      <c r="Z178" s="158"/>
      <c r="AA178" s="158"/>
      <c r="AB178" s="158"/>
      <c r="AC178" s="158"/>
      <c r="AD178" s="158"/>
      <c r="AE178" s="149"/>
      <c r="AF178" s="149"/>
      <c r="AG178" s="150"/>
    </row>
    <row r="179" spans="1:33" ht="15" customHeight="1" x14ac:dyDescent="0.2">
      <c r="A179" s="15"/>
      <c r="B179" s="15"/>
      <c r="C179" s="151" t="s">
        <v>1406</v>
      </c>
      <c r="D179" s="151" t="s">
        <v>968</v>
      </c>
      <c r="E179" s="152">
        <f t="shared" ref="E179:AD184" si="23">SUMIFS(E$8:E$174,$D$8:$D$174,$D179)</f>
        <v>1462525</v>
      </c>
      <c r="F179" s="153">
        <f t="shared" si="23"/>
        <v>14297</v>
      </c>
      <c r="G179" s="153">
        <f t="shared" si="23"/>
        <v>0</v>
      </c>
      <c r="H179" s="153">
        <f t="shared" si="23"/>
        <v>76956</v>
      </c>
      <c r="I179" s="153">
        <f t="shared" si="23"/>
        <v>6163</v>
      </c>
      <c r="J179" s="153">
        <f t="shared" si="23"/>
        <v>0</v>
      </c>
      <c r="K179" s="153">
        <f t="shared" si="23"/>
        <v>3179</v>
      </c>
      <c r="L179" s="153">
        <f t="shared" si="23"/>
        <v>357994</v>
      </c>
      <c r="M179" s="153">
        <f t="shared" si="23"/>
        <v>303681</v>
      </c>
      <c r="N179" s="153">
        <f t="shared" si="23"/>
        <v>514296</v>
      </c>
      <c r="O179" s="153">
        <f t="shared" si="23"/>
        <v>185959</v>
      </c>
      <c r="P179" s="153">
        <f t="shared" si="23"/>
        <v>1462525</v>
      </c>
      <c r="Q179" s="63">
        <f t="shared" si="23"/>
        <v>-68040</v>
      </c>
      <c r="R179" s="63">
        <f t="shared" si="23"/>
        <v>-68040</v>
      </c>
      <c r="S179" s="153">
        <f t="shared" si="23"/>
        <v>70261</v>
      </c>
      <c r="T179" s="153">
        <f t="shared" si="23"/>
        <v>92523</v>
      </c>
      <c r="U179" s="153">
        <f t="shared" si="23"/>
        <v>16406</v>
      </c>
      <c r="V179" s="154">
        <f t="shared" si="23"/>
        <v>6235355.6453905022</v>
      </c>
      <c r="W179" s="154">
        <f t="shared" si="23"/>
        <v>117940</v>
      </c>
      <c r="X179" s="154">
        <f t="shared" si="23"/>
        <v>0</v>
      </c>
      <c r="Y179" s="154">
        <f t="shared" si="23"/>
        <v>38587</v>
      </c>
      <c r="Z179" s="154">
        <f t="shared" si="23"/>
        <v>15282</v>
      </c>
      <c r="AA179" s="154">
        <f t="shared" si="23"/>
        <v>10960</v>
      </c>
      <c r="AB179" s="154">
        <f t="shared" si="23"/>
        <v>4659</v>
      </c>
      <c r="AC179" s="154">
        <f t="shared" si="23"/>
        <v>48452</v>
      </c>
      <c r="AD179" s="154">
        <f t="shared" si="23"/>
        <v>6273807.6453905022</v>
      </c>
      <c r="AE179" s="155">
        <f>SUMIFS(AE$8:AE$174,$D$8:$D$174,$D179)</f>
        <v>7782019</v>
      </c>
      <c r="AF179" s="155">
        <f>SUMIFS(AF$8:AF$174,AF$8:AF$174,"&gt;=0",$D$8:$D$174,$D179)</f>
        <v>1508211.3546094978</v>
      </c>
      <c r="AG179" s="140"/>
    </row>
    <row r="180" spans="1:33" ht="15" customHeight="1" x14ac:dyDescent="0.2">
      <c r="A180" s="15"/>
      <c r="B180" s="15"/>
      <c r="C180" s="151" t="s">
        <v>1407</v>
      </c>
      <c r="D180" s="151" t="s">
        <v>971</v>
      </c>
      <c r="E180" s="152">
        <f t="shared" si="23"/>
        <v>651672</v>
      </c>
      <c r="F180" s="153">
        <f t="shared" si="23"/>
        <v>12676</v>
      </c>
      <c r="G180" s="153">
        <f t="shared" si="23"/>
        <v>129</v>
      </c>
      <c r="H180" s="153">
        <f t="shared" si="23"/>
        <v>4675</v>
      </c>
      <c r="I180" s="153">
        <f t="shared" si="23"/>
        <v>997</v>
      </c>
      <c r="J180" s="153">
        <f t="shared" si="23"/>
        <v>0</v>
      </c>
      <c r="K180" s="153">
        <f t="shared" si="23"/>
        <v>0</v>
      </c>
      <c r="L180" s="153">
        <f t="shared" si="23"/>
        <v>57032</v>
      </c>
      <c r="M180" s="153">
        <f t="shared" si="23"/>
        <v>116108</v>
      </c>
      <c r="N180" s="153">
        <f t="shared" si="23"/>
        <v>393082</v>
      </c>
      <c r="O180" s="153">
        <f t="shared" si="23"/>
        <v>65913</v>
      </c>
      <c r="P180" s="153">
        <f t="shared" si="23"/>
        <v>651672</v>
      </c>
      <c r="Q180" s="63">
        <f t="shared" si="23"/>
        <v>47901</v>
      </c>
      <c r="R180" s="63">
        <f t="shared" si="23"/>
        <v>47901</v>
      </c>
      <c r="S180" s="153">
        <f t="shared" si="23"/>
        <v>4803</v>
      </c>
      <c r="T180" s="153">
        <f t="shared" si="23"/>
        <v>15353</v>
      </c>
      <c r="U180" s="153">
        <f t="shared" si="23"/>
        <v>842</v>
      </c>
      <c r="V180" s="154">
        <f t="shared" si="23"/>
        <v>6780515</v>
      </c>
      <c r="W180" s="154">
        <f t="shared" si="23"/>
        <v>113814</v>
      </c>
      <c r="X180" s="154">
        <f t="shared" si="23"/>
        <v>14076</v>
      </c>
      <c r="Y180" s="154">
        <f t="shared" si="23"/>
        <v>53984</v>
      </c>
      <c r="Z180" s="154">
        <f t="shared" si="23"/>
        <v>7563</v>
      </c>
      <c r="AA180" s="154">
        <f t="shared" si="23"/>
        <v>19410</v>
      </c>
      <c r="AB180" s="154">
        <f t="shared" si="23"/>
        <v>-9133</v>
      </c>
      <c r="AC180" s="154">
        <f t="shared" si="23"/>
        <v>27914</v>
      </c>
      <c r="AD180" s="154">
        <f t="shared" si="23"/>
        <v>6827511</v>
      </c>
      <c r="AE180" s="155">
        <f t="shared" ref="AE180:AE184" si="24">SUMIFS(AE$8:AE$174,$D$8:$D$174,$D180)</f>
        <v>7124442.2880000006</v>
      </c>
      <c r="AF180" s="155">
        <f t="shared" ref="AF180:AF184" si="25">SUMIFS(AF$8:AF$174,AF$8:AF$174,"&gt;=0",$D$8:$D$174,$D180)</f>
        <v>520751.288</v>
      </c>
      <c r="AG180" s="140"/>
    </row>
    <row r="181" spans="1:33" ht="15" customHeight="1" x14ac:dyDescent="0.2">
      <c r="A181" s="15"/>
      <c r="B181" s="15"/>
      <c r="C181" s="151" t="s">
        <v>1408</v>
      </c>
      <c r="D181" s="151" t="s">
        <v>977</v>
      </c>
      <c r="E181" s="152">
        <f>SUMIFS(E$8:E$174,$D$8:$D$174,$D181)</f>
        <v>609355</v>
      </c>
      <c r="F181" s="153">
        <f t="shared" si="23"/>
        <v>13555</v>
      </c>
      <c r="G181" s="153">
        <f t="shared" si="23"/>
        <v>0</v>
      </c>
      <c r="H181" s="153">
        <f t="shared" si="23"/>
        <v>6173</v>
      </c>
      <c r="I181" s="153">
        <f t="shared" si="23"/>
        <v>8814</v>
      </c>
      <c r="J181" s="153">
        <f t="shared" si="23"/>
        <v>0</v>
      </c>
      <c r="K181" s="153">
        <f t="shared" si="23"/>
        <v>0</v>
      </c>
      <c r="L181" s="153">
        <f t="shared" si="23"/>
        <v>67936</v>
      </c>
      <c r="M181" s="153">
        <f t="shared" si="23"/>
        <v>146861</v>
      </c>
      <c r="N181" s="153">
        <f t="shared" si="23"/>
        <v>315967</v>
      </c>
      <c r="O181" s="153">
        <f t="shared" si="23"/>
        <v>50049</v>
      </c>
      <c r="P181" s="153">
        <f t="shared" si="23"/>
        <v>609355</v>
      </c>
      <c r="Q181" s="63">
        <f t="shared" si="23"/>
        <v>0</v>
      </c>
      <c r="R181" s="63">
        <f t="shared" si="23"/>
        <v>0</v>
      </c>
      <c r="S181" s="153">
        <f t="shared" si="23"/>
        <v>6734</v>
      </c>
      <c r="T181" s="153">
        <f t="shared" si="23"/>
        <v>66513</v>
      </c>
      <c r="U181" s="153">
        <f t="shared" si="23"/>
        <v>3478</v>
      </c>
      <c r="V181" s="154">
        <f t="shared" si="23"/>
        <v>4431035</v>
      </c>
      <c r="W181" s="154">
        <f t="shared" si="23"/>
        <v>50049</v>
      </c>
      <c r="X181" s="154">
        <f t="shared" si="23"/>
        <v>0</v>
      </c>
      <c r="Y181" s="154">
        <f t="shared" si="23"/>
        <v>43800</v>
      </c>
      <c r="Z181" s="154">
        <f t="shared" si="23"/>
        <v>15976</v>
      </c>
      <c r="AA181" s="154">
        <f t="shared" si="23"/>
        <v>6944</v>
      </c>
      <c r="AB181" s="154">
        <f t="shared" si="23"/>
        <v>2171</v>
      </c>
      <c r="AC181" s="154">
        <f t="shared" si="23"/>
        <v>-18842</v>
      </c>
      <c r="AD181" s="154">
        <f t="shared" si="23"/>
        <v>4412193</v>
      </c>
      <c r="AE181" s="155">
        <f t="shared" si="24"/>
        <v>4952923</v>
      </c>
      <c r="AF181" s="155">
        <f t="shared" si="25"/>
        <v>540730</v>
      </c>
      <c r="AG181" s="140"/>
    </row>
    <row r="182" spans="1:33" ht="15" customHeight="1" x14ac:dyDescent="0.2">
      <c r="A182" s="15"/>
      <c r="B182" s="15"/>
      <c r="C182" s="151" t="s">
        <v>1409</v>
      </c>
      <c r="D182" s="151" t="s">
        <v>1005</v>
      </c>
      <c r="E182" s="152">
        <f t="shared" si="23"/>
        <v>0</v>
      </c>
      <c r="F182" s="153">
        <f t="shared" si="23"/>
        <v>0</v>
      </c>
      <c r="G182" s="153">
        <f t="shared" si="23"/>
        <v>0</v>
      </c>
      <c r="H182" s="153">
        <f t="shared" si="23"/>
        <v>0</v>
      </c>
      <c r="I182" s="153">
        <f t="shared" si="23"/>
        <v>0</v>
      </c>
      <c r="J182" s="153">
        <f t="shared" si="23"/>
        <v>0</v>
      </c>
      <c r="K182" s="153">
        <f t="shared" si="23"/>
        <v>0</v>
      </c>
      <c r="L182" s="153">
        <f t="shared" si="23"/>
        <v>0</v>
      </c>
      <c r="M182" s="153">
        <f t="shared" si="23"/>
        <v>0</v>
      </c>
      <c r="N182" s="153">
        <f t="shared" si="23"/>
        <v>0</v>
      </c>
      <c r="O182" s="153">
        <f t="shared" si="23"/>
        <v>0</v>
      </c>
      <c r="P182" s="153">
        <f t="shared" si="23"/>
        <v>0</v>
      </c>
      <c r="Q182" s="63">
        <f t="shared" si="23"/>
        <v>0</v>
      </c>
      <c r="R182" s="63">
        <f t="shared" si="23"/>
        <v>0</v>
      </c>
      <c r="S182" s="153">
        <f t="shared" si="23"/>
        <v>0</v>
      </c>
      <c r="T182" s="153">
        <f t="shared" si="23"/>
        <v>0</v>
      </c>
      <c r="U182" s="153">
        <f t="shared" si="23"/>
        <v>0</v>
      </c>
      <c r="V182" s="154">
        <f t="shared" si="23"/>
        <v>0</v>
      </c>
      <c r="W182" s="154">
        <f t="shared" si="23"/>
        <v>0</v>
      </c>
      <c r="X182" s="154">
        <f t="shared" si="23"/>
        <v>0</v>
      </c>
      <c r="Y182" s="154">
        <f t="shared" si="23"/>
        <v>0</v>
      </c>
      <c r="Z182" s="154">
        <f t="shared" si="23"/>
        <v>0</v>
      </c>
      <c r="AA182" s="154">
        <f t="shared" si="23"/>
        <v>0</v>
      </c>
      <c r="AB182" s="154">
        <f t="shared" si="23"/>
        <v>0</v>
      </c>
      <c r="AC182" s="154">
        <f t="shared" si="23"/>
        <v>0</v>
      </c>
      <c r="AD182" s="154">
        <f t="shared" si="23"/>
        <v>0</v>
      </c>
      <c r="AE182" s="155">
        <f t="shared" si="24"/>
        <v>0</v>
      </c>
      <c r="AF182" s="155">
        <f t="shared" si="25"/>
        <v>0</v>
      </c>
      <c r="AG182" s="140"/>
    </row>
    <row r="183" spans="1:33" ht="15" customHeight="1" x14ac:dyDescent="0.2">
      <c r="A183" s="15"/>
      <c r="B183" s="15"/>
      <c r="C183" s="151" t="s">
        <v>1410</v>
      </c>
      <c r="D183" s="151" t="s">
        <v>956</v>
      </c>
      <c r="E183" s="152">
        <f t="shared" si="23"/>
        <v>714813</v>
      </c>
      <c r="F183" s="153">
        <f t="shared" si="23"/>
        <v>11103</v>
      </c>
      <c r="G183" s="153">
        <f t="shared" si="23"/>
        <v>0</v>
      </c>
      <c r="H183" s="153">
        <f t="shared" si="23"/>
        <v>13407</v>
      </c>
      <c r="I183" s="153">
        <f t="shared" si="23"/>
        <v>3609</v>
      </c>
      <c r="J183" s="153">
        <f t="shared" si="23"/>
        <v>0</v>
      </c>
      <c r="K183" s="153">
        <f t="shared" si="23"/>
        <v>0</v>
      </c>
      <c r="L183" s="153">
        <f t="shared" si="23"/>
        <v>83791</v>
      </c>
      <c r="M183" s="153">
        <f t="shared" si="23"/>
        <v>159818</v>
      </c>
      <c r="N183" s="153">
        <f t="shared" si="23"/>
        <v>419110</v>
      </c>
      <c r="O183" s="153">
        <f t="shared" si="23"/>
        <v>30534</v>
      </c>
      <c r="P183" s="153">
        <f t="shared" si="23"/>
        <v>721372</v>
      </c>
      <c r="Q183" s="63">
        <f t="shared" si="23"/>
        <v>0</v>
      </c>
      <c r="R183" s="63">
        <f t="shared" si="23"/>
        <v>0</v>
      </c>
      <c r="S183" s="153">
        <f t="shared" si="23"/>
        <v>11201</v>
      </c>
      <c r="T183" s="153">
        <f t="shared" si="23"/>
        <v>21828</v>
      </c>
      <c r="U183" s="153">
        <f t="shared" si="23"/>
        <v>3208</v>
      </c>
      <c r="V183" s="154">
        <f t="shared" si="23"/>
        <v>8612362</v>
      </c>
      <c r="W183" s="154">
        <f t="shared" si="23"/>
        <v>28638</v>
      </c>
      <c r="X183" s="154">
        <f t="shared" si="23"/>
        <v>0</v>
      </c>
      <c r="Y183" s="154">
        <f t="shared" si="23"/>
        <v>67206</v>
      </c>
      <c r="Z183" s="154">
        <f t="shared" si="23"/>
        <v>15363</v>
      </c>
      <c r="AA183" s="154">
        <f t="shared" si="23"/>
        <v>30829</v>
      </c>
      <c r="AB183" s="154">
        <f t="shared" si="23"/>
        <v>5211</v>
      </c>
      <c r="AC183" s="154">
        <f t="shared" si="23"/>
        <v>-89971</v>
      </c>
      <c r="AD183" s="154">
        <f t="shared" si="23"/>
        <v>8506425</v>
      </c>
      <c r="AE183" s="155">
        <f t="shared" si="24"/>
        <v>9529535.699000001</v>
      </c>
      <c r="AF183" s="155">
        <f t="shared" si="25"/>
        <v>1023110.699</v>
      </c>
      <c r="AG183" s="140"/>
    </row>
    <row r="184" spans="1:33" ht="15" customHeight="1" x14ac:dyDescent="0.2">
      <c r="A184" s="15"/>
      <c r="B184" s="15"/>
      <c r="C184" s="151" t="s">
        <v>1411</v>
      </c>
      <c r="D184" s="151" t="s">
        <v>963</v>
      </c>
      <c r="E184" s="152">
        <f t="shared" si="23"/>
        <v>0</v>
      </c>
      <c r="F184" s="153">
        <f t="shared" si="23"/>
        <v>0</v>
      </c>
      <c r="G184" s="153">
        <f t="shared" si="23"/>
        <v>0</v>
      </c>
      <c r="H184" s="153">
        <f t="shared" si="23"/>
        <v>0</v>
      </c>
      <c r="I184" s="153">
        <f t="shared" si="23"/>
        <v>0</v>
      </c>
      <c r="J184" s="153">
        <f t="shared" si="23"/>
        <v>0</v>
      </c>
      <c r="K184" s="153">
        <f t="shared" si="23"/>
        <v>0</v>
      </c>
      <c r="L184" s="153">
        <f t="shared" si="23"/>
        <v>0</v>
      </c>
      <c r="M184" s="153">
        <f t="shared" si="23"/>
        <v>0</v>
      </c>
      <c r="N184" s="153">
        <f t="shared" si="23"/>
        <v>0</v>
      </c>
      <c r="O184" s="153">
        <f t="shared" si="23"/>
        <v>0</v>
      </c>
      <c r="P184" s="153">
        <f t="shared" si="23"/>
        <v>0</v>
      </c>
      <c r="Q184" s="63">
        <f t="shared" si="23"/>
        <v>0</v>
      </c>
      <c r="R184" s="63">
        <f t="shared" si="23"/>
        <v>0</v>
      </c>
      <c r="S184" s="153">
        <f t="shared" si="23"/>
        <v>0</v>
      </c>
      <c r="T184" s="153">
        <f t="shared" si="23"/>
        <v>0</v>
      </c>
      <c r="U184" s="153">
        <f t="shared" si="23"/>
        <v>0</v>
      </c>
      <c r="V184" s="154">
        <f t="shared" si="23"/>
        <v>0</v>
      </c>
      <c r="W184" s="154">
        <f t="shared" si="23"/>
        <v>0</v>
      </c>
      <c r="X184" s="154">
        <f t="shared" si="23"/>
        <v>0</v>
      </c>
      <c r="Y184" s="154">
        <f t="shared" si="23"/>
        <v>0</v>
      </c>
      <c r="Z184" s="154">
        <f t="shared" si="23"/>
        <v>0</v>
      </c>
      <c r="AA184" s="154">
        <f t="shared" si="23"/>
        <v>0</v>
      </c>
      <c r="AB184" s="154">
        <f t="shared" si="23"/>
        <v>0</v>
      </c>
      <c r="AC184" s="154">
        <f t="shared" si="23"/>
        <v>0</v>
      </c>
      <c r="AD184" s="154">
        <f t="shared" si="23"/>
        <v>0</v>
      </c>
      <c r="AE184" s="155">
        <f t="shared" si="24"/>
        <v>0</v>
      </c>
      <c r="AF184" s="155">
        <f t="shared" si="25"/>
        <v>0</v>
      </c>
      <c r="AG184" s="140"/>
    </row>
    <row r="185" spans="1:33" x14ac:dyDescent="0.2">
      <c r="A185" s="159"/>
      <c r="B185" s="159"/>
      <c r="C185" s="159"/>
      <c r="D185" s="159"/>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c r="AG185" s="159"/>
    </row>
    <row r="186" spans="1:33" x14ac:dyDescent="0.2">
      <c r="A186" s="14" t="s">
        <v>1438</v>
      </c>
      <c r="B186" s="14"/>
      <c r="C186" s="14"/>
      <c r="D186" s="14"/>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4"/>
    </row>
    <row r="187" spans="1:33" x14ac:dyDescent="0.2">
      <c r="A187" s="124" t="s">
        <v>1443</v>
      </c>
      <c r="B187" s="124"/>
      <c r="C187" s="124"/>
      <c r="D187" s="124"/>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4"/>
    </row>
    <row r="188" spans="1:33" x14ac:dyDescent="0.2">
      <c r="A188" s="124" t="s">
        <v>1431</v>
      </c>
      <c r="B188" s="124"/>
      <c r="C188" s="124"/>
      <c r="D188" s="124"/>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4"/>
    </row>
    <row r="189" spans="1:33" x14ac:dyDescent="0.2">
      <c r="A189" s="124" t="s">
        <v>1432</v>
      </c>
      <c r="B189" s="124"/>
      <c r="C189" s="124"/>
      <c r="D189" s="124"/>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4"/>
    </row>
    <row r="190" spans="1:33" x14ac:dyDescent="0.2">
      <c r="A190" s="124" t="s">
        <v>1434</v>
      </c>
      <c r="B190" s="124"/>
      <c r="C190" s="124"/>
      <c r="D190" s="124"/>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4"/>
    </row>
    <row r="191" spans="1:33" x14ac:dyDescent="0.2">
      <c r="A191" s="9" t="s">
        <v>1435</v>
      </c>
    </row>
    <row r="192" spans="1:33" x14ac:dyDescent="0.2">
      <c r="A192" s="9" t="s">
        <v>1436</v>
      </c>
    </row>
    <row r="193" spans="1:1" x14ac:dyDescent="0.2">
      <c r="A193" s="9" t="s">
        <v>1437</v>
      </c>
    </row>
    <row r="194" spans="1:1" x14ac:dyDescent="0.2"/>
    <row r="195" spans="1:1" hidden="1" x14ac:dyDescent="0.2"/>
  </sheetData>
  <autoFilter ref="A7:AG174">
    <sortState ref="A8:AG174">
      <sortCondition ref="C7:C174"/>
    </sortState>
  </autoFilter>
  <sortState ref="B20:AE464">
    <sortCondition ref="C20:C464"/>
  </sortState>
  <mergeCells count="1">
    <mergeCell ref="S4:U4"/>
  </mergeCells>
  <conditionalFormatting sqref="AE8">
    <cfRule type="cellIs" dxfId="0" priority="2" operator="notEqual">
      <formula>#REF!</formula>
    </cfRule>
  </conditionalFormatting>
  <pageMargins left="0.70866141732283472" right="0.70866141732283472" top="0.74803149606299213" bottom="0.74803149606299213" header="0.31496062992125984" footer="0.31496062992125984"/>
  <pageSetup paperSize="9" scale="1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A00"/>
    <pageSetUpPr fitToPage="1"/>
  </sheetPr>
  <dimension ref="A1:K461"/>
  <sheetViews>
    <sheetView workbookViewId="0"/>
  </sheetViews>
  <sheetFormatPr defaultRowHeight="12.75" x14ac:dyDescent="0.2"/>
  <cols>
    <col min="1" max="2" width="15.77734375" style="20" customWidth="1"/>
    <col min="3" max="3" width="60.77734375" style="20" customWidth="1"/>
    <col min="4" max="4" width="8.33203125" style="20" customWidth="1"/>
    <col min="5" max="11" width="15.77734375" style="20" customWidth="1"/>
    <col min="12" max="16384" width="8.88671875" style="20"/>
  </cols>
  <sheetData>
    <row r="1" spans="1:11" ht="30" customHeight="1" x14ac:dyDescent="0.2">
      <c r="A1" s="64" t="s">
        <v>1419</v>
      </c>
      <c r="B1" s="64"/>
      <c r="C1" s="64"/>
      <c r="D1" s="64"/>
      <c r="E1" s="64"/>
      <c r="F1" s="64"/>
      <c r="G1" s="64"/>
      <c r="H1" s="64"/>
      <c r="I1" s="64"/>
      <c r="J1" s="64"/>
      <c r="K1" s="64"/>
    </row>
    <row r="2" spans="1:11" ht="15" customHeight="1" x14ac:dyDescent="0.2">
      <c r="A2" s="20" t="s">
        <v>1418</v>
      </c>
    </row>
    <row r="3" spans="1:11" s="66" customFormat="1" ht="30" customHeight="1" x14ac:dyDescent="0.2">
      <c r="E3" s="67" t="s">
        <v>951</v>
      </c>
      <c r="F3" s="67"/>
      <c r="G3" s="67"/>
      <c r="H3" s="67"/>
      <c r="I3" s="67"/>
      <c r="J3" s="67"/>
      <c r="K3" s="67"/>
    </row>
    <row r="4" spans="1:11" ht="15" customHeight="1" x14ac:dyDescent="0.2">
      <c r="D4" s="19" t="s">
        <v>933</v>
      </c>
      <c r="E4" s="26">
        <v>10</v>
      </c>
      <c r="F4" s="26">
        <v>11</v>
      </c>
      <c r="G4" s="26">
        <v>12</v>
      </c>
      <c r="H4" s="26">
        <v>13</v>
      </c>
      <c r="I4" s="26">
        <v>14</v>
      </c>
      <c r="J4" s="26">
        <v>15</v>
      </c>
      <c r="K4" s="26">
        <v>16</v>
      </c>
    </row>
    <row r="5" spans="1:11" ht="15" customHeight="1" x14ac:dyDescent="0.2">
      <c r="D5" s="19" t="s">
        <v>934</v>
      </c>
      <c r="E5" s="26">
        <v>1</v>
      </c>
      <c r="F5" s="26">
        <v>1</v>
      </c>
      <c r="G5" s="26">
        <v>1</v>
      </c>
      <c r="H5" s="26">
        <v>1</v>
      </c>
      <c r="I5" s="26">
        <v>1</v>
      </c>
      <c r="J5" s="26">
        <v>1</v>
      </c>
      <c r="K5" s="26">
        <v>1</v>
      </c>
    </row>
    <row r="6" spans="1:11" s="21" customFormat="1" ht="75" customHeight="1" thickBot="1" x14ac:dyDescent="0.25">
      <c r="A6" s="32" t="s">
        <v>0</v>
      </c>
      <c r="B6" s="32" t="s">
        <v>1412</v>
      </c>
      <c r="C6" s="32" t="s">
        <v>923</v>
      </c>
      <c r="D6" s="32" t="s">
        <v>1413</v>
      </c>
      <c r="E6" s="33" t="s">
        <v>22</v>
      </c>
      <c r="F6" s="33" t="s">
        <v>23</v>
      </c>
      <c r="G6" s="33" t="s">
        <v>24</v>
      </c>
      <c r="H6" s="33" t="s">
        <v>941</v>
      </c>
      <c r="I6" s="33" t="s">
        <v>942</v>
      </c>
      <c r="J6" s="33" t="s">
        <v>924</v>
      </c>
      <c r="K6" s="33" t="s">
        <v>27</v>
      </c>
    </row>
    <row r="7" spans="1:11" ht="15" customHeight="1" x14ac:dyDescent="0.2">
      <c r="A7" s="22" t="s">
        <v>111</v>
      </c>
      <c r="B7" s="22" t="s">
        <v>955</v>
      </c>
      <c r="C7" s="22" t="s">
        <v>465</v>
      </c>
      <c r="D7" s="22" t="s">
        <v>956</v>
      </c>
      <c r="E7" s="26">
        <v>0</v>
      </c>
      <c r="F7" s="26">
        <v>4354</v>
      </c>
      <c r="G7" s="26">
        <v>1984</v>
      </c>
      <c r="H7" s="26">
        <v>2370</v>
      </c>
      <c r="I7" s="26">
        <v>0</v>
      </c>
      <c r="J7" s="26">
        <v>3968</v>
      </c>
      <c r="K7" s="26">
        <v>0</v>
      </c>
    </row>
    <row r="8" spans="1:11" ht="15" customHeight="1" x14ac:dyDescent="0.2">
      <c r="A8" s="22" t="s">
        <v>141</v>
      </c>
      <c r="B8" s="22" t="s">
        <v>957</v>
      </c>
      <c r="C8" s="22" t="s">
        <v>466</v>
      </c>
      <c r="D8" s="22" t="s">
        <v>956</v>
      </c>
      <c r="E8" s="26">
        <v>0</v>
      </c>
      <c r="F8" s="26">
        <v>0</v>
      </c>
      <c r="G8" s="26">
        <v>0</v>
      </c>
      <c r="H8" s="26">
        <v>0</v>
      </c>
      <c r="I8" s="26">
        <v>0</v>
      </c>
      <c r="J8" s="26">
        <v>0</v>
      </c>
      <c r="K8" s="26">
        <v>0</v>
      </c>
    </row>
    <row r="9" spans="1:11" ht="15" customHeight="1" x14ac:dyDescent="0.2">
      <c r="A9" s="22" t="s">
        <v>323</v>
      </c>
      <c r="B9" s="22" t="s">
        <v>958</v>
      </c>
      <c r="C9" s="22" t="s">
        <v>467</v>
      </c>
      <c r="D9" s="22" t="s">
        <v>956</v>
      </c>
      <c r="E9" s="26">
        <v>0</v>
      </c>
      <c r="F9" s="26">
        <v>0</v>
      </c>
      <c r="G9" s="26">
        <v>0</v>
      </c>
      <c r="H9" s="26">
        <v>0</v>
      </c>
      <c r="I9" s="26">
        <v>0</v>
      </c>
      <c r="J9" s="26">
        <v>0</v>
      </c>
      <c r="K9" s="26">
        <v>0</v>
      </c>
    </row>
    <row r="10" spans="1:11" ht="15" customHeight="1" x14ac:dyDescent="0.2">
      <c r="A10" s="22" t="s">
        <v>29</v>
      </c>
      <c r="B10" s="22" t="s">
        <v>959</v>
      </c>
      <c r="C10" s="22" t="s">
        <v>468</v>
      </c>
      <c r="D10" s="22" t="s">
        <v>956</v>
      </c>
      <c r="E10" s="26">
        <v>1038</v>
      </c>
      <c r="F10" s="26">
        <v>6578</v>
      </c>
      <c r="G10" s="26">
        <v>0</v>
      </c>
      <c r="H10" s="26">
        <v>2555</v>
      </c>
      <c r="I10" s="26">
        <v>3544</v>
      </c>
      <c r="J10" s="26">
        <v>0</v>
      </c>
      <c r="K10" s="26">
        <v>1517</v>
      </c>
    </row>
    <row r="11" spans="1:11" ht="15" customHeight="1" x14ac:dyDescent="0.2">
      <c r="A11" s="22" t="s">
        <v>365</v>
      </c>
      <c r="B11" s="22" t="s">
        <v>960</v>
      </c>
      <c r="C11" s="22" t="s">
        <v>469</v>
      </c>
      <c r="D11" s="22" t="s">
        <v>956</v>
      </c>
      <c r="E11" s="26">
        <v>0</v>
      </c>
      <c r="F11" s="26">
        <v>2827</v>
      </c>
      <c r="G11" s="26">
        <v>3798</v>
      </c>
      <c r="H11" s="26">
        <v>6625</v>
      </c>
      <c r="I11" s="26">
        <v>0</v>
      </c>
      <c r="J11" s="26">
        <v>0</v>
      </c>
      <c r="K11" s="26">
        <v>0</v>
      </c>
    </row>
    <row r="12" spans="1:11" ht="15" customHeight="1" x14ac:dyDescent="0.2">
      <c r="A12" s="22" t="s">
        <v>30</v>
      </c>
      <c r="B12" s="22" t="s">
        <v>961</v>
      </c>
      <c r="C12" s="22" t="s">
        <v>470</v>
      </c>
      <c r="D12" s="22" t="s">
        <v>956</v>
      </c>
      <c r="E12" s="26">
        <v>449</v>
      </c>
      <c r="F12" s="26">
        <v>5190</v>
      </c>
      <c r="G12" s="26">
        <v>0</v>
      </c>
      <c r="H12" s="26">
        <v>4184</v>
      </c>
      <c r="I12" s="26">
        <v>0</v>
      </c>
      <c r="J12" s="26">
        <v>16</v>
      </c>
      <c r="K12" s="26">
        <v>1439</v>
      </c>
    </row>
    <row r="13" spans="1:11" ht="15" customHeight="1" x14ac:dyDescent="0.2">
      <c r="A13" s="22" t="s">
        <v>102</v>
      </c>
      <c r="B13" s="22" t="s">
        <v>962</v>
      </c>
      <c r="C13" s="22" t="s">
        <v>471</v>
      </c>
      <c r="D13" s="22" t="s">
        <v>963</v>
      </c>
      <c r="E13" s="26">
        <v>0</v>
      </c>
      <c r="F13" s="26">
        <v>0</v>
      </c>
      <c r="G13" s="26">
        <v>0</v>
      </c>
      <c r="H13" s="26">
        <v>0</v>
      </c>
      <c r="I13" s="26">
        <v>0</v>
      </c>
      <c r="J13" s="26">
        <v>0</v>
      </c>
      <c r="K13" s="26">
        <v>0</v>
      </c>
    </row>
    <row r="14" spans="1:11" ht="15" customHeight="1" x14ac:dyDescent="0.2">
      <c r="A14" s="22" t="s">
        <v>413</v>
      </c>
      <c r="B14" s="22" t="s">
        <v>964</v>
      </c>
      <c r="C14" s="22" t="s">
        <v>472</v>
      </c>
      <c r="D14" s="22" t="s">
        <v>963</v>
      </c>
      <c r="E14" s="26">
        <v>0</v>
      </c>
      <c r="F14" s="26">
        <v>0</v>
      </c>
      <c r="G14" s="26">
        <v>0</v>
      </c>
      <c r="H14" s="26">
        <v>0</v>
      </c>
      <c r="I14" s="26">
        <v>0</v>
      </c>
      <c r="J14" s="26">
        <v>0</v>
      </c>
      <c r="K14" s="26">
        <v>0</v>
      </c>
    </row>
    <row r="15" spans="1:11" ht="15" customHeight="1" x14ac:dyDescent="0.2">
      <c r="A15" s="22" t="s">
        <v>332</v>
      </c>
      <c r="B15" s="22" t="s">
        <v>965</v>
      </c>
      <c r="C15" s="22" t="s">
        <v>473</v>
      </c>
      <c r="D15" s="22" t="s">
        <v>956</v>
      </c>
      <c r="E15" s="26">
        <v>0</v>
      </c>
      <c r="F15" s="26">
        <v>0</v>
      </c>
      <c r="G15" s="26">
        <v>0</v>
      </c>
      <c r="H15" s="26">
        <v>0</v>
      </c>
      <c r="I15" s="26">
        <v>0</v>
      </c>
      <c r="J15" s="26">
        <v>0</v>
      </c>
      <c r="K15" s="26">
        <v>0</v>
      </c>
    </row>
    <row r="16" spans="1:11" ht="15" customHeight="1" x14ac:dyDescent="0.2">
      <c r="A16" s="22" t="s">
        <v>166</v>
      </c>
      <c r="B16" s="22" t="s">
        <v>966</v>
      </c>
      <c r="C16" s="22" t="s">
        <v>474</v>
      </c>
      <c r="D16" s="22" t="s">
        <v>956</v>
      </c>
      <c r="E16" s="26">
        <v>1591</v>
      </c>
      <c r="F16" s="26">
        <v>2956</v>
      </c>
      <c r="G16" s="26">
        <v>0</v>
      </c>
      <c r="H16" s="26">
        <v>4547</v>
      </c>
      <c r="I16" s="26">
        <v>0</v>
      </c>
      <c r="J16" s="26">
        <v>0</v>
      </c>
      <c r="K16" s="26">
        <v>0</v>
      </c>
    </row>
    <row r="17" spans="1:11" ht="15" customHeight="1" x14ac:dyDescent="0.2">
      <c r="A17" s="22" t="s">
        <v>324</v>
      </c>
      <c r="B17" s="22" t="s">
        <v>967</v>
      </c>
      <c r="C17" s="22" t="s">
        <v>475</v>
      </c>
      <c r="D17" s="22" t="s">
        <v>968</v>
      </c>
      <c r="E17" s="26">
        <v>3726</v>
      </c>
      <c r="F17" s="26">
        <v>37942</v>
      </c>
      <c r="G17" s="26">
        <v>0</v>
      </c>
      <c r="H17" s="26">
        <v>0</v>
      </c>
      <c r="I17" s="26">
        <v>0</v>
      </c>
      <c r="J17" s="26">
        <v>40668</v>
      </c>
      <c r="K17" s="26">
        <v>1000</v>
      </c>
    </row>
    <row r="18" spans="1:11" ht="15" customHeight="1" x14ac:dyDescent="0.2">
      <c r="A18" s="22" t="s">
        <v>397</v>
      </c>
      <c r="B18" s="22" t="s">
        <v>969</v>
      </c>
      <c r="C18" s="22" t="s">
        <v>476</v>
      </c>
      <c r="D18" s="22" t="s">
        <v>968</v>
      </c>
      <c r="E18" s="26">
        <v>0</v>
      </c>
      <c r="F18" s="26">
        <v>0</v>
      </c>
      <c r="G18" s="26">
        <v>0</v>
      </c>
      <c r="H18" s="26">
        <v>26831</v>
      </c>
      <c r="I18" s="26">
        <v>26831</v>
      </c>
      <c r="J18" s="26">
        <v>0</v>
      </c>
      <c r="K18" s="26">
        <v>-53662</v>
      </c>
    </row>
    <row r="19" spans="1:11" ht="15" customHeight="1" x14ac:dyDescent="0.2">
      <c r="A19" s="22" t="s">
        <v>390</v>
      </c>
      <c r="B19" s="22" t="s">
        <v>970</v>
      </c>
      <c r="C19" s="22" t="s">
        <v>477</v>
      </c>
      <c r="D19" s="22" t="s">
        <v>971</v>
      </c>
      <c r="E19" s="26">
        <v>974</v>
      </c>
      <c r="F19" s="26">
        <v>14457</v>
      </c>
      <c r="G19" s="26">
        <v>5843</v>
      </c>
      <c r="H19" s="26">
        <v>21190</v>
      </c>
      <c r="I19" s="26">
        <v>0</v>
      </c>
      <c r="J19" s="26">
        <v>0</v>
      </c>
      <c r="K19" s="26">
        <v>84</v>
      </c>
    </row>
    <row r="20" spans="1:11" ht="15" customHeight="1" x14ac:dyDescent="0.2">
      <c r="A20" s="22" t="s">
        <v>262</v>
      </c>
      <c r="B20" s="22" t="s">
        <v>972</v>
      </c>
      <c r="C20" s="22" t="s">
        <v>478</v>
      </c>
      <c r="D20" s="22" t="s">
        <v>956</v>
      </c>
      <c r="E20" s="26">
        <v>1416</v>
      </c>
      <c r="F20" s="26">
        <v>1823</v>
      </c>
      <c r="G20" s="26">
        <v>604</v>
      </c>
      <c r="H20" s="26">
        <v>2649</v>
      </c>
      <c r="I20" s="26">
        <v>0</v>
      </c>
      <c r="J20" s="26">
        <v>0</v>
      </c>
      <c r="K20" s="26">
        <v>1194</v>
      </c>
    </row>
    <row r="21" spans="1:11" ht="15" customHeight="1" x14ac:dyDescent="0.2">
      <c r="A21" s="22" t="s">
        <v>120</v>
      </c>
      <c r="B21" s="22" t="s">
        <v>973</v>
      </c>
      <c r="C21" s="22" t="s">
        <v>479</v>
      </c>
      <c r="D21" s="22" t="s">
        <v>956</v>
      </c>
      <c r="E21" s="26">
        <v>1950</v>
      </c>
      <c r="F21" s="26">
        <v>12708</v>
      </c>
      <c r="G21" s="26">
        <v>0</v>
      </c>
      <c r="H21" s="26">
        <v>11700</v>
      </c>
      <c r="I21" s="26">
        <v>16</v>
      </c>
      <c r="J21" s="26">
        <v>0</v>
      </c>
      <c r="K21" s="26">
        <v>2942</v>
      </c>
    </row>
    <row r="22" spans="1:11" ht="15" customHeight="1" x14ac:dyDescent="0.2">
      <c r="A22" s="22" t="s">
        <v>391</v>
      </c>
      <c r="B22" s="22" t="s">
        <v>974</v>
      </c>
      <c r="C22" s="22" t="s">
        <v>480</v>
      </c>
      <c r="D22" s="22" t="s">
        <v>956</v>
      </c>
      <c r="E22" s="26">
        <v>0</v>
      </c>
      <c r="F22" s="26">
        <v>0</v>
      </c>
      <c r="G22" s="26">
        <v>0</v>
      </c>
      <c r="H22" s="26">
        <v>0</v>
      </c>
      <c r="I22" s="26">
        <v>0</v>
      </c>
      <c r="J22" s="26">
        <v>0</v>
      </c>
      <c r="K22" s="26">
        <v>0</v>
      </c>
    </row>
    <row r="23" spans="1:11" ht="15" customHeight="1" x14ac:dyDescent="0.2">
      <c r="A23" s="22" t="s">
        <v>168</v>
      </c>
      <c r="B23" s="22" t="s">
        <v>975</v>
      </c>
      <c r="C23" s="22" t="s">
        <v>481</v>
      </c>
      <c r="D23" s="22" t="s">
        <v>956</v>
      </c>
      <c r="E23" s="26">
        <v>3058</v>
      </c>
      <c r="F23" s="26">
        <v>5016</v>
      </c>
      <c r="G23" s="26">
        <v>3796</v>
      </c>
      <c r="H23" s="26">
        <v>7472</v>
      </c>
      <c r="I23" s="26">
        <v>0</v>
      </c>
      <c r="J23" s="26">
        <v>0</v>
      </c>
      <c r="K23" s="26">
        <v>4398</v>
      </c>
    </row>
    <row r="24" spans="1:11" ht="15" customHeight="1" x14ac:dyDescent="0.2">
      <c r="A24" s="22" t="s">
        <v>243</v>
      </c>
      <c r="B24" s="22" t="s">
        <v>976</v>
      </c>
      <c r="C24" s="22" t="s">
        <v>482</v>
      </c>
      <c r="D24" s="22" t="s">
        <v>977</v>
      </c>
      <c r="E24" s="26">
        <v>0</v>
      </c>
      <c r="F24" s="26">
        <v>0</v>
      </c>
      <c r="G24" s="26">
        <v>0</v>
      </c>
      <c r="H24" s="26">
        <v>0</v>
      </c>
      <c r="I24" s="26">
        <v>0</v>
      </c>
      <c r="J24" s="26">
        <v>0</v>
      </c>
      <c r="K24" s="26">
        <v>0</v>
      </c>
    </row>
    <row r="25" spans="1:11" ht="15" customHeight="1" x14ac:dyDescent="0.2">
      <c r="A25" s="22" t="s">
        <v>414</v>
      </c>
      <c r="B25" s="22" t="s">
        <v>978</v>
      </c>
      <c r="C25" s="22" t="s">
        <v>483</v>
      </c>
      <c r="D25" s="22" t="s">
        <v>977</v>
      </c>
      <c r="E25" s="26">
        <v>0</v>
      </c>
      <c r="F25" s="26">
        <v>0</v>
      </c>
      <c r="G25" s="26">
        <v>0</v>
      </c>
      <c r="H25" s="26">
        <v>0</v>
      </c>
      <c r="I25" s="26">
        <v>0</v>
      </c>
      <c r="J25" s="26">
        <v>0</v>
      </c>
      <c r="K25" s="26">
        <v>0</v>
      </c>
    </row>
    <row r="26" spans="1:11" ht="15" customHeight="1" x14ac:dyDescent="0.2">
      <c r="A26" s="22" t="s">
        <v>333</v>
      </c>
      <c r="B26" s="22" t="s">
        <v>979</v>
      </c>
      <c r="C26" s="22" t="s">
        <v>484</v>
      </c>
      <c r="D26" s="22" t="s">
        <v>963</v>
      </c>
      <c r="E26" s="26">
        <v>0</v>
      </c>
      <c r="F26" s="26">
        <v>0</v>
      </c>
      <c r="G26" s="26">
        <v>0</v>
      </c>
      <c r="H26" s="26">
        <v>0</v>
      </c>
      <c r="I26" s="26">
        <v>0</v>
      </c>
      <c r="J26" s="26">
        <v>0</v>
      </c>
      <c r="K26" s="26">
        <v>0</v>
      </c>
    </row>
    <row r="27" spans="1:11" ht="15" customHeight="1" x14ac:dyDescent="0.2">
      <c r="A27" s="22" t="s">
        <v>167</v>
      </c>
      <c r="B27" s="22" t="s">
        <v>980</v>
      </c>
      <c r="C27" s="22" t="s">
        <v>485</v>
      </c>
      <c r="D27" s="22" t="s">
        <v>963</v>
      </c>
      <c r="E27" s="26">
        <v>0</v>
      </c>
      <c r="F27" s="26">
        <v>0</v>
      </c>
      <c r="G27" s="26">
        <v>0</v>
      </c>
      <c r="H27" s="26">
        <v>0</v>
      </c>
      <c r="I27" s="26">
        <v>0</v>
      </c>
      <c r="J27" s="26">
        <v>0</v>
      </c>
      <c r="K27" s="26">
        <v>0</v>
      </c>
    </row>
    <row r="28" spans="1:11" ht="15" customHeight="1" x14ac:dyDescent="0.2">
      <c r="A28" s="22" t="s">
        <v>325</v>
      </c>
      <c r="B28" s="22" t="s">
        <v>981</v>
      </c>
      <c r="C28" s="22" t="s">
        <v>486</v>
      </c>
      <c r="D28" s="22" t="s">
        <v>963</v>
      </c>
      <c r="E28" s="26">
        <v>0</v>
      </c>
      <c r="F28" s="26">
        <v>0</v>
      </c>
      <c r="G28" s="26">
        <v>0</v>
      </c>
      <c r="H28" s="26">
        <v>0</v>
      </c>
      <c r="I28" s="26">
        <v>0</v>
      </c>
      <c r="J28" s="26">
        <v>0</v>
      </c>
      <c r="K28" s="26">
        <v>0</v>
      </c>
    </row>
    <row r="29" spans="1:11" ht="15" customHeight="1" x14ac:dyDescent="0.2">
      <c r="A29" s="22" t="s">
        <v>68</v>
      </c>
      <c r="B29" s="22" t="s">
        <v>982</v>
      </c>
      <c r="C29" s="22" t="s">
        <v>487</v>
      </c>
      <c r="D29" s="22" t="s">
        <v>968</v>
      </c>
      <c r="E29" s="26">
        <v>0</v>
      </c>
      <c r="F29" s="26">
        <v>0</v>
      </c>
      <c r="G29" s="26">
        <v>0</v>
      </c>
      <c r="H29" s="26">
        <v>0</v>
      </c>
      <c r="I29" s="26">
        <v>0</v>
      </c>
      <c r="J29" s="26">
        <v>0</v>
      </c>
      <c r="K29" s="26">
        <v>0</v>
      </c>
    </row>
    <row r="30" spans="1:11" ht="15" customHeight="1" x14ac:dyDescent="0.2">
      <c r="A30" s="22" t="s">
        <v>428</v>
      </c>
      <c r="B30" s="22" t="s">
        <v>983</v>
      </c>
      <c r="C30" s="22" t="s">
        <v>488</v>
      </c>
      <c r="D30" s="22" t="s">
        <v>971</v>
      </c>
      <c r="E30" s="26">
        <v>5775</v>
      </c>
      <c r="F30" s="26">
        <v>47528</v>
      </c>
      <c r="G30" s="26">
        <v>0</v>
      </c>
      <c r="H30" s="26">
        <v>14333</v>
      </c>
      <c r="I30" s="26">
        <v>0</v>
      </c>
      <c r="J30" s="26">
        <v>0</v>
      </c>
      <c r="K30" s="26">
        <v>38970</v>
      </c>
    </row>
    <row r="31" spans="1:11" ht="15" customHeight="1" x14ac:dyDescent="0.2">
      <c r="A31" s="22" t="s">
        <v>142</v>
      </c>
      <c r="B31" s="22" t="s">
        <v>984</v>
      </c>
      <c r="C31" s="22" t="s">
        <v>489</v>
      </c>
      <c r="D31" s="22" t="s">
        <v>956</v>
      </c>
      <c r="E31" s="26">
        <v>0</v>
      </c>
      <c r="F31" s="26">
        <v>0</v>
      </c>
      <c r="G31" s="26">
        <v>0</v>
      </c>
      <c r="H31" s="26">
        <v>0</v>
      </c>
      <c r="I31" s="26">
        <v>0</v>
      </c>
      <c r="J31" s="26">
        <v>0</v>
      </c>
      <c r="K31" s="26">
        <v>0</v>
      </c>
    </row>
    <row r="32" spans="1:11" ht="15" customHeight="1" x14ac:dyDescent="0.2">
      <c r="A32" s="22" t="s">
        <v>125</v>
      </c>
      <c r="B32" s="22" t="s">
        <v>985</v>
      </c>
      <c r="C32" s="22" t="s">
        <v>490</v>
      </c>
      <c r="D32" s="22" t="s">
        <v>977</v>
      </c>
      <c r="E32" s="26">
        <v>0</v>
      </c>
      <c r="F32" s="26">
        <v>0</v>
      </c>
      <c r="G32" s="26">
        <v>0</v>
      </c>
      <c r="H32" s="26">
        <v>0</v>
      </c>
      <c r="I32" s="26">
        <v>0</v>
      </c>
      <c r="J32" s="26">
        <v>0</v>
      </c>
      <c r="K32" s="26">
        <v>0</v>
      </c>
    </row>
    <row r="33" spans="1:11" ht="15" customHeight="1" x14ac:dyDescent="0.2">
      <c r="A33" s="22" t="s">
        <v>366</v>
      </c>
      <c r="B33" s="22" t="s">
        <v>986</v>
      </c>
      <c r="C33" s="22" t="s">
        <v>491</v>
      </c>
      <c r="D33" s="22" t="s">
        <v>977</v>
      </c>
      <c r="E33" s="26">
        <v>0</v>
      </c>
      <c r="F33" s="26">
        <v>3872</v>
      </c>
      <c r="G33" s="26">
        <v>0</v>
      </c>
      <c r="H33" s="26">
        <v>3872</v>
      </c>
      <c r="I33" s="26">
        <v>0</v>
      </c>
      <c r="J33" s="26">
        <v>0</v>
      </c>
      <c r="K33" s="26">
        <v>0</v>
      </c>
    </row>
    <row r="34" spans="1:11" ht="15" customHeight="1" x14ac:dyDescent="0.2">
      <c r="A34" s="22" t="s">
        <v>103</v>
      </c>
      <c r="B34" s="22" t="s">
        <v>987</v>
      </c>
      <c r="C34" s="22" t="s">
        <v>492</v>
      </c>
      <c r="D34" s="22" t="s">
        <v>956</v>
      </c>
      <c r="E34" s="26">
        <v>6422</v>
      </c>
      <c r="F34" s="26">
        <v>3028</v>
      </c>
      <c r="G34" s="26">
        <v>4652</v>
      </c>
      <c r="H34" s="26">
        <v>4211</v>
      </c>
      <c r="I34" s="26">
        <v>0</v>
      </c>
      <c r="J34" s="26">
        <v>1014</v>
      </c>
      <c r="K34" s="26">
        <v>8877</v>
      </c>
    </row>
    <row r="35" spans="1:11" ht="15" customHeight="1" x14ac:dyDescent="0.2">
      <c r="A35" s="22" t="s">
        <v>88</v>
      </c>
      <c r="B35" s="22" t="s">
        <v>988</v>
      </c>
      <c r="C35" s="22" t="s">
        <v>493</v>
      </c>
      <c r="D35" s="22" t="s">
        <v>971</v>
      </c>
      <c r="E35" s="26">
        <v>0</v>
      </c>
      <c r="F35" s="26">
        <v>0</v>
      </c>
      <c r="G35" s="26">
        <v>0</v>
      </c>
      <c r="H35" s="26">
        <v>0</v>
      </c>
      <c r="I35" s="26">
        <v>0</v>
      </c>
      <c r="J35" s="26">
        <v>0</v>
      </c>
      <c r="K35" s="26">
        <v>0</v>
      </c>
    </row>
    <row r="36" spans="1:11" ht="15" customHeight="1" x14ac:dyDescent="0.2">
      <c r="A36" s="22" t="s">
        <v>251</v>
      </c>
      <c r="B36" s="22" t="s">
        <v>989</v>
      </c>
      <c r="C36" s="22" t="s">
        <v>494</v>
      </c>
      <c r="D36" s="22" t="s">
        <v>956</v>
      </c>
      <c r="E36" s="26">
        <v>0</v>
      </c>
      <c r="F36" s="26">
        <v>0</v>
      </c>
      <c r="G36" s="26">
        <v>0</v>
      </c>
      <c r="H36" s="26">
        <v>0</v>
      </c>
      <c r="I36" s="26">
        <v>0</v>
      </c>
      <c r="J36" s="26">
        <v>0</v>
      </c>
      <c r="K36" s="26">
        <v>0</v>
      </c>
    </row>
    <row r="37" spans="1:11" ht="15" customHeight="1" x14ac:dyDescent="0.2">
      <c r="A37" s="22" t="s">
        <v>302</v>
      </c>
      <c r="B37" s="22" t="s">
        <v>990</v>
      </c>
      <c r="C37" s="22" t="s">
        <v>495</v>
      </c>
      <c r="D37" s="22" t="s">
        <v>977</v>
      </c>
      <c r="E37" s="26">
        <v>3419</v>
      </c>
      <c r="F37" s="26">
        <v>8512</v>
      </c>
      <c r="G37" s="26">
        <v>0</v>
      </c>
      <c r="H37" s="26">
        <v>6770</v>
      </c>
      <c r="I37" s="26">
        <v>0</v>
      </c>
      <c r="J37" s="26">
        <v>0</v>
      </c>
      <c r="K37" s="26">
        <v>5161</v>
      </c>
    </row>
    <row r="38" spans="1:11" ht="15" customHeight="1" x14ac:dyDescent="0.2">
      <c r="A38" s="22" t="s">
        <v>48</v>
      </c>
      <c r="B38" s="22" t="s">
        <v>991</v>
      </c>
      <c r="C38" s="22" t="s">
        <v>496</v>
      </c>
      <c r="D38" s="22" t="s">
        <v>977</v>
      </c>
      <c r="E38" s="26">
        <v>0</v>
      </c>
      <c r="F38" s="26">
        <v>0</v>
      </c>
      <c r="G38" s="26">
        <v>0</v>
      </c>
      <c r="H38" s="26">
        <v>0</v>
      </c>
      <c r="I38" s="26">
        <v>0</v>
      </c>
      <c r="J38" s="26">
        <v>0</v>
      </c>
      <c r="K38" s="26">
        <v>0</v>
      </c>
    </row>
    <row r="39" spans="1:11" ht="15" customHeight="1" x14ac:dyDescent="0.2">
      <c r="A39" s="22" t="s">
        <v>308</v>
      </c>
      <c r="B39" s="22" t="s">
        <v>992</v>
      </c>
      <c r="C39" s="22" t="s">
        <v>497</v>
      </c>
      <c r="D39" s="22" t="s">
        <v>971</v>
      </c>
      <c r="E39" s="26">
        <v>0</v>
      </c>
      <c r="F39" s="26">
        <v>0</v>
      </c>
      <c r="G39" s="26">
        <v>0</v>
      </c>
      <c r="H39" s="26">
        <v>0</v>
      </c>
      <c r="I39" s="26">
        <v>0</v>
      </c>
      <c r="J39" s="26">
        <v>0</v>
      </c>
      <c r="K39" s="26">
        <v>0</v>
      </c>
    </row>
    <row r="40" spans="1:11" ht="15" customHeight="1" x14ac:dyDescent="0.2">
      <c r="A40" s="22" t="s">
        <v>293</v>
      </c>
      <c r="B40" s="22" t="s">
        <v>993</v>
      </c>
      <c r="C40" s="22" t="s">
        <v>498</v>
      </c>
      <c r="D40" s="22" t="s">
        <v>956</v>
      </c>
      <c r="E40" s="26">
        <v>0</v>
      </c>
      <c r="F40" s="26">
        <v>0</v>
      </c>
      <c r="G40" s="26">
        <v>0</v>
      </c>
      <c r="H40" s="26">
        <v>0</v>
      </c>
      <c r="I40" s="26">
        <v>0</v>
      </c>
      <c r="J40" s="26">
        <v>0</v>
      </c>
      <c r="K40" s="26">
        <v>0</v>
      </c>
    </row>
    <row r="41" spans="1:11" ht="15" customHeight="1" x14ac:dyDescent="0.2">
      <c r="A41" s="22" t="s">
        <v>174</v>
      </c>
      <c r="B41" s="22" t="s">
        <v>994</v>
      </c>
      <c r="C41" s="22" t="s">
        <v>499</v>
      </c>
      <c r="D41" s="22" t="s">
        <v>956</v>
      </c>
      <c r="E41" s="26">
        <v>0</v>
      </c>
      <c r="F41" s="26">
        <v>0</v>
      </c>
      <c r="G41" s="26">
        <v>0</v>
      </c>
      <c r="H41" s="26">
        <v>0</v>
      </c>
      <c r="I41" s="26">
        <v>0</v>
      </c>
      <c r="J41" s="26">
        <v>0</v>
      </c>
      <c r="K41" s="26">
        <v>0</v>
      </c>
    </row>
    <row r="42" spans="1:11" ht="15" customHeight="1" x14ac:dyDescent="0.2">
      <c r="A42" s="22" t="s">
        <v>129</v>
      </c>
      <c r="B42" s="22" t="s">
        <v>995</v>
      </c>
      <c r="C42" s="22" t="s">
        <v>500</v>
      </c>
      <c r="D42" s="22" t="s">
        <v>968</v>
      </c>
      <c r="E42" s="26">
        <v>11451</v>
      </c>
      <c r="F42" s="26">
        <v>9863</v>
      </c>
      <c r="G42" s="26">
        <v>11090</v>
      </c>
      <c r="H42" s="26">
        <v>32404</v>
      </c>
      <c r="I42" s="26">
        <v>0</v>
      </c>
      <c r="J42" s="26">
        <v>0</v>
      </c>
      <c r="K42" s="26">
        <v>0</v>
      </c>
    </row>
    <row r="43" spans="1:11" ht="15" customHeight="1" x14ac:dyDescent="0.2">
      <c r="A43" s="22" t="s">
        <v>349</v>
      </c>
      <c r="B43" s="22" t="s">
        <v>996</v>
      </c>
      <c r="C43" s="22" t="s">
        <v>501</v>
      </c>
      <c r="D43" s="22" t="s">
        <v>956</v>
      </c>
      <c r="E43" s="26">
        <v>0</v>
      </c>
      <c r="F43" s="26">
        <v>2538</v>
      </c>
      <c r="G43" s="26">
        <v>0</v>
      </c>
      <c r="H43" s="26">
        <v>2157</v>
      </c>
      <c r="I43" s="26">
        <v>0</v>
      </c>
      <c r="J43" s="26">
        <v>0</v>
      </c>
      <c r="K43" s="26">
        <v>381</v>
      </c>
    </row>
    <row r="44" spans="1:11" ht="15" customHeight="1" x14ac:dyDescent="0.2">
      <c r="A44" s="22" t="s">
        <v>50</v>
      </c>
      <c r="B44" s="22" t="s">
        <v>997</v>
      </c>
      <c r="C44" s="22" t="s">
        <v>502</v>
      </c>
      <c r="D44" s="22" t="s">
        <v>977</v>
      </c>
      <c r="E44" s="26">
        <v>48</v>
      </c>
      <c r="F44" s="26">
        <v>10758</v>
      </c>
      <c r="G44" s="26">
        <v>0</v>
      </c>
      <c r="H44" s="26">
        <v>10758</v>
      </c>
      <c r="I44" s="26">
        <v>0</v>
      </c>
      <c r="J44" s="26">
        <v>0</v>
      </c>
      <c r="K44" s="26">
        <v>48</v>
      </c>
    </row>
    <row r="45" spans="1:11" ht="15" customHeight="1" x14ac:dyDescent="0.2">
      <c r="A45" s="22" t="s">
        <v>429</v>
      </c>
      <c r="B45" s="22" t="s">
        <v>998</v>
      </c>
      <c r="C45" s="22" t="s">
        <v>503</v>
      </c>
      <c r="D45" s="22" t="s">
        <v>977</v>
      </c>
      <c r="E45" s="26">
        <v>1822</v>
      </c>
      <c r="F45" s="26">
        <v>24717</v>
      </c>
      <c r="G45" s="26">
        <v>7036</v>
      </c>
      <c r="H45" s="26">
        <v>33575</v>
      </c>
      <c r="I45" s="26">
        <v>0</v>
      </c>
      <c r="J45" s="26">
        <v>0</v>
      </c>
      <c r="K45" s="26">
        <v>0</v>
      </c>
    </row>
    <row r="46" spans="1:11" ht="15" customHeight="1" x14ac:dyDescent="0.2">
      <c r="A46" s="22" t="s">
        <v>263</v>
      </c>
      <c r="B46" s="22" t="s">
        <v>999</v>
      </c>
      <c r="C46" s="22" t="s">
        <v>504</v>
      </c>
      <c r="D46" s="22" t="s">
        <v>956</v>
      </c>
      <c r="E46" s="26">
        <v>0</v>
      </c>
      <c r="F46" s="26">
        <v>0</v>
      </c>
      <c r="G46" s="26">
        <v>0</v>
      </c>
      <c r="H46" s="26">
        <v>0</v>
      </c>
      <c r="I46" s="26">
        <v>0</v>
      </c>
      <c r="J46" s="26">
        <v>0</v>
      </c>
      <c r="K46" s="26">
        <v>0</v>
      </c>
    </row>
    <row r="47" spans="1:11" ht="15" customHeight="1" x14ac:dyDescent="0.2">
      <c r="A47" s="22" t="s">
        <v>362</v>
      </c>
      <c r="B47" s="22" t="s">
        <v>1000</v>
      </c>
      <c r="C47" s="22" t="s">
        <v>505</v>
      </c>
      <c r="D47" s="22" t="s">
        <v>968</v>
      </c>
      <c r="E47" s="26">
        <v>0</v>
      </c>
      <c r="F47" s="26">
        <v>0</v>
      </c>
      <c r="G47" s="26">
        <v>0</v>
      </c>
      <c r="H47" s="26">
        <v>0</v>
      </c>
      <c r="I47" s="26">
        <v>0</v>
      </c>
      <c r="J47" s="26">
        <v>0</v>
      </c>
      <c r="K47" s="26">
        <v>0</v>
      </c>
    </row>
    <row r="48" spans="1:11" ht="15" customHeight="1" x14ac:dyDescent="0.2">
      <c r="A48" s="22" t="s">
        <v>367</v>
      </c>
      <c r="B48" s="22" t="s">
        <v>1001</v>
      </c>
      <c r="C48" s="22" t="s">
        <v>506</v>
      </c>
      <c r="D48" s="22" t="s">
        <v>956</v>
      </c>
      <c r="E48" s="26">
        <v>0</v>
      </c>
      <c r="F48" s="26">
        <v>0</v>
      </c>
      <c r="G48" s="26">
        <v>0</v>
      </c>
      <c r="H48" s="26">
        <v>0</v>
      </c>
      <c r="I48" s="26">
        <v>0</v>
      </c>
      <c r="J48" s="26">
        <v>0</v>
      </c>
      <c r="K48" s="26">
        <v>0</v>
      </c>
    </row>
    <row r="49" spans="1:11" ht="15" customHeight="1" x14ac:dyDescent="0.2">
      <c r="A49" s="22" t="s">
        <v>143</v>
      </c>
      <c r="B49" s="22" t="s">
        <v>1002</v>
      </c>
      <c r="C49" s="22" t="s">
        <v>507</v>
      </c>
      <c r="D49" s="22" t="s">
        <v>956</v>
      </c>
      <c r="E49" s="26">
        <v>0</v>
      </c>
      <c r="F49" s="26">
        <v>0</v>
      </c>
      <c r="G49" s="26">
        <v>0</v>
      </c>
      <c r="H49" s="26">
        <v>0</v>
      </c>
      <c r="I49" s="26">
        <v>0</v>
      </c>
      <c r="J49" s="26">
        <v>0</v>
      </c>
      <c r="K49" s="26">
        <v>0</v>
      </c>
    </row>
    <row r="50" spans="1:11" ht="15" customHeight="1" x14ac:dyDescent="0.2">
      <c r="A50" s="22" t="s">
        <v>430</v>
      </c>
      <c r="B50" s="22" t="s">
        <v>1003</v>
      </c>
      <c r="C50" s="22" t="s">
        <v>508</v>
      </c>
      <c r="D50" s="22" t="s">
        <v>956</v>
      </c>
      <c r="E50" s="26">
        <v>0</v>
      </c>
      <c r="F50" s="26">
        <v>0</v>
      </c>
      <c r="G50" s="26">
        <v>0</v>
      </c>
      <c r="H50" s="26">
        <v>3485</v>
      </c>
      <c r="I50" s="26">
        <v>0</v>
      </c>
      <c r="J50" s="26">
        <v>0</v>
      </c>
      <c r="K50" s="26">
        <v>-3485</v>
      </c>
    </row>
    <row r="51" spans="1:11" ht="15" customHeight="1" x14ac:dyDescent="0.2">
      <c r="A51" s="22" t="s">
        <v>370</v>
      </c>
      <c r="B51" s="22" t="s">
        <v>1004</v>
      </c>
      <c r="C51" s="22" t="s">
        <v>509</v>
      </c>
      <c r="D51" s="22" t="s">
        <v>1005</v>
      </c>
      <c r="E51" s="26">
        <v>0</v>
      </c>
      <c r="F51" s="26">
        <v>0</v>
      </c>
      <c r="G51" s="26">
        <v>0</v>
      </c>
      <c r="H51" s="26">
        <v>0</v>
      </c>
      <c r="I51" s="26">
        <v>0</v>
      </c>
      <c r="J51" s="26">
        <v>0</v>
      </c>
      <c r="K51" s="26">
        <v>0</v>
      </c>
    </row>
    <row r="52" spans="1:11" ht="15" customHeight="1" x14ac:dyDescent="0.2">
      <c r="A52" s="22" t="s">
        <v>309</v>
      </c>
      <c r="B52" s="22" t="s">
        <v>1006</v>
      </c>
      <c r="C52" s="22" t="s">
        <v>510</v>
      </c>
      <c r="D52" s="22" t="s">
        <v>963</v>
      </c>
      <c r="E52" s="26">
        <v>0</v>
      </c>
      <c r="F52" s="26">
        <v>0</v>
      </c>
      <c r="G52" s="26">
        <v>0</v>
      </c>
      <c r="H52" s="26">
        <v>0</v>
      </c>
      <c r="I52" s="26">
        <v>0</v>
      </c>
      <c r="J52" s="26">
        <v>0</v>
      </c>
      <c r="K52" s="26">
        <v>0</v>
      </c>
    </row>
    <row r="53" spans="1:11" ht="15" customHeight="1" x14ac:dyDescent="0.2">
      <c r="A53" s="22" t="s">
        <v>89</v>
      </c>
      <c r="B53" s="22" t="s">
        <v>1007</v>
      </c>
      <c r="C53" s="22" t="s">
        <v>511</v>
      </c>
      <c r="D53" s="22" t="s">
        <v>956</v>
      </c>
      <c r="E53" s="26">
        <v>0</v>
      </c>
      <c r="F53" s="26">
        <v>0</v>
      </c>
      <c r="G53" s="26">
        <v>0</v>
      </c>
      <c r="H53" s="26">
        <v>0</v>
      </c>
      <c r="I53" s="26">
        <v>0</v>
      </c>
      <c r="J53" s="26">
        <v>0</v>
      </c>
      <c r="K53" s="26">
        <v>0</v>
      </c>
    </row>
    <row r="54" spans="1:11" ht="15" customHeight="1" x14ac:dyDescent="0.2">
      <c r="A54" s="22" t="s">
        <v>264</v>
      </c>
      <c r="B54" s="22" t="s">
        <v>1008</v>
      </c>
      <c r="C54" s="22" t="s">
        <v>512</v>
      </c>
      <c r="D54" s="22" t="s">
        <v>971</v>
      </c>
      <c r="E54" s="26">
        <v>167</v>
      </c>
      <c r="F54" s="26">
        <v>7928</v>
      </c>
      <c r="G54" s="26">
        <v>0</v>
      </c>
      <c r="H54" s="26">
        <v>7886</v>
      </c>
      <c r="I54" s="26">
        <v>0</v>
      </c>
      <c r="J54" s="26">
        <v>0</v>
      </c>
      <c r="K54" s="26">
        <v>209</v>
      </c>
    </row>
    <row r="55" spans="1:11" ht="15" customHeight="1" x14ac:dyDescent="0.2">
      <c r="A55" s="22" t="s">
        <v>431</v>
      </c>
      <c r="B55" s="22" t="s">
        <v>1009</v>
      </c>
      <c r="C55" s="22" t="s">
        <v>513</v>
      </c>
      <c r="D55" s="22" t="s">
        <v>971</v>
      </c>
      <c r="E55" s="26">
        <v>0</v>
      </c>
      <c r="F55" s="26">
        <v>0</v>
      </c>
      <c r="G55" s="26">
        <v>0</v>
      </c>
      <c r="H55" s="26">
        <v>0</v>
      </c>
      <c r="I55" s="26">
        <v>0</v>
      </c>
      <c r="J55" s="26">
        <v>0</v>
      </c>
      <c r="K55" s="26">
        <v>0</v>
      </c>
    </row>
    <row r="56" spans="1:11" ht="15" customHeight="1" x14ac:dyDescent="0.2">
      <c r="A56" s="22" t="s">
        <v>422</v>
      </c>
      <c r="B56" s="22" t="s">
        <v>1010</v>
      </c>
      <c r="C56" s="22" t="s">
        <v>514</v>
      </c>
      <c r="D56" s="22" t="s">
        <v>956</v>
      </c>
      <c r="E56" s="26">
        <v>3269</v>
      </c>
      <c r="F56" s="26">
        <v>8270</v>
      </c>
      <c r="G56" s="26">
        <v>0</v>
      </c>
      <c r="H56" s="26">
        <v>5990</v>
      </c>
      <c r="I56" s="26">
        <v>0</v>
      </c>
      <c r="J56" s="26">
        <v>0</v>
      </c>
      <c r="K56" s="26">
        <v>5549</v>
      </c>
    </row>
    <row r="57" spans="1:11" ht="15" customHeight="1" x14ac:dyDescent="0.2">
      <c r="A57" s="22" t="s">
        <v>392</v>
      </c>
      <c r="B57" s="22" t="s">
        <v>1011</v>
      </c>
      <c r="C57" s="22" t="s">
        <v>515</v>
      </c>
      <c r="D57" s="22" t="s">
        <v>1005</v>
      </c>
      <c r="E57" s="26">
        <v>0</v>
      </c>
      <c r="F57" s="26">
        <v>0</v>
      </c>
      <c r="G57" s="26">
        <v>0</v>
      </c>
      <c r="H57" s="26">
        <v>0</v>
      </c>
      <c r="I57" s="26">
        <v>0</v>
      </c>
      <c r="J57" s="26">
        <v>0</v>
      </c>
      <c r="K57" s="26">
        <v>0</v>
      </c>
    </row>
    <row r="58" spans="1:11" ht="15" customHeight="1" x14ac:dyDescent="0.2">
      <c r="A58" s="22" t="s">
        <v>223</v>
      </c>
      <c r="B58" s="22" t="s">
        <v>1012</v>
      </c>
      <c r="C58" s="22" t="s">
        <v>516</v>
      </c>
      <c r="D58" s="22" t="s">
        <v>963</v>
      </c>
      <c r="E58" s="26">
        <v>0</v>
      </c>
      <c r="F58" s="26">
        <v>0</v>
      </c>
      <c r="G58" s="26">
        <v>0</v>
      </c>
      <c r="H58" s="26">
        <v>0</v>
      </c>
      <c r="I58" s="26">
        <v>0</v>
      </c>
      <c r="J58" s="26">
        <v>0</v>
      </c>
      <c r="K58" s="26">
        <v>0</v>
      </c>
    </row>
    <row r="59" spans="1:11" ht="15" customHeight="1" x14ac:dyDescent="0.2">
      <c r="A59" s="22" t="s">
        <v>184</v>
      </c>
      <c r="B59" s="22" t="s">
        <v>1013</v>
      </c>
      <c r="C59" s="22" t="s">
        <v>517</v>
      </c>
      <c r="D59" s="22" t="s">
        <v>963</v>
      </c>
      <c r="E59" s="26">
        <v>0</v>
      </c>
      <c r="F59" s="26">
        <v>0</v>
      </c>
      <c r="G59" s="26">
        <v>0</v>
      </c>
      <c r="H59" s="26">
        <v>0</v>
      </c>
      <c r="I59" s="26">
        <v>0</v>
      </c>
      <c r="J59" s="26">
        <v>0</v>
      </c>
      <c r="K59" s="26">
        <v>0</v>
      </c>
    </row>
    <row r="60" spans="1:11" ht="15" customHeight="1" x14ac:dyDescent="0.2">
      <c r="A60" s="22" t="s">
        <v>175</v>
      </c>
      <c r="B60" s="22" t="s">
        <v>1014</v>
      </c>
      <c r="C60" s="22" t="s">
        <v>518</v>
      </c>
      <c r="D60" s="22" t="s">
        <v>968</v>
      </c>
      <c r="E60" s="26">
        <v>6658</v>
      </c>
      <c r="F60" s="26">
        <v>35079</v>
      </c>
      <c r="G60" s="26">
        <v>10000</v>
      </c>
      <c r="H60" s="26">
        <v>46061</v>
      </c>
      <c r="I60" s="26">
        <v>0</v>
      </c>
      <c r="J60" s="26">
        <v>0</v>
      </c>
      <c r="K60" s="26">
        <v>5676</v>
      </c>
    </row>
    <row r="61" spans="1:11" ht="15" customHeight="1" x14ac:dyDescent="0.2">
      <c r="A61" s="22" t="s">
        <v>423</v>
      </c>
      <c r="B61" s="22" t="s">
        <v>1015</v>
      </c>
      <c r="C61" s="22" t="s">
        <v>519</v>
      </c>
      <c r="D61" s="22" t="s">
        <v>956</v>
      </c>
      <c r="E61" s="26">
        <v>1317</v>
      </c>
      <c r="F61" s="26">
        <v>3236</v>
      </c>
      <c r="G61" s="26">
        <v>0</v>
      </c>
      <c r="H61" s="26">
        <v>3134</v>
      </c>
      <c r="I61" s="26">
        <v>0</v>
      </c>
      <c r="J61" s="26">
        <v>0</v>
      </c>
      <c r="K61" s="26">
        <v>1419</v>
      </c>
    </row>
    <row r="62" spans="1:11" ht="15" customHeight="1" x14ac:dyDescent="0.2">
      <c r="A62" s="22" t="s">
        <v>371</v>
      </c>
      <c r="B62" s="22" t="s">
        <v>1016</v>
      </c>
      <c r="C62" s="22" t="s">
        <v>520</v>
      </c>
      <c r="D62" s="22" t="s">
        <v>956</v>
      </c>
      <c r="E62" s="26">
        <v>0</v>
      </c>
      <c r="F62" s="26">
        <v>3663</v>
      </c>
      <c r="G62" s="26">
        <v>0</v>
      </c>
      <c r="H62" s="26">
        <v>236</v>
      </c>
      <c r="I62" s="26">
        <v>236</v>
      </c>
      <c r="J62" s="26">
        <v>3191</v>
      </c>
      <c r="K62" s="26">
        <v>0</v>
      </c>
    </row>
    <row r="63" spans="1:11" ht="15" customHeight="1" x14ac:dyDescent="0.2">
      <c r="A63" s="22" t="s">
        <v>398</v>
      </c>
      <c r="B63" s="22" t="s">
        <v>1017</v>
      </c>
      <c r="C63" s="22" t="s">
        <v>521</v>
      </c>
      <c r="D63" s="22" t="s">
        <v>956</v>
      </c>
      <c r="E63" s="26">
        <v>0</v>
      </c>
      <c r="F63" s="26">
        <v>0</v>
      </c>
      <c r="G63" s="26">
        <v>0</v>
      </c>
      <c r="H63" s="26">
        <v>0</v>
      </c>
      <c r="I63" s="26">
        <v>0</v>
      </c>
      <c r="J63" s="26">
        <v>0</v>
      </c>
      <c r="K63" s="26">
        <v>0</v>
      </c>
    </row>
    <row r="64" spans="1:11" ht="15" customHeight="1" x14ac:dyDescent="0.2">
      <c r="A64" s="22" t="s">
        <v>58</v>
      </c>
      <c r="B64" s="22" t="s">
        <v>1018</v>
      </c>
      <c r="C64" s="22" t="s">
        <v>522</v>
      </c>
      <c r="D64" s="22" t="s">
        <v>956</v>
      </c>
      <c r="E64" s="26">
        <v>0</v>
      </c>
      <c r="F64" s="26">
        <v>1769</v>
      </c>
      <c r="G64" s="26">
        <v>0</v>
      </c>
      <c r="H64" s="26">
        <v>1097</v>
      </c>
      <c r="I64" s="26">
        <v>0</v>
      </c>
      <c r="J64" s="26">
        <v>175</v>
      </c>
      <c r="K64" s="26">
        <v>497</v>
      </c>
    </row>
    <row r="65" spans="1:11" ht="15" customHeight="1" x14ac:dyDescent="0.2">
      <c r="A65" s="22" t="s">
        <v>350</v>
      </c>
      <c r="B65" s="22" t="s">
        <v>1019</v>
      </c>
      <c r="C65" s="22" t="s">
        <v>523</v>
      </c>
      <c r="D65" s="22" t="s">
        <v>977</v>
      </c>
      <c r="E65" s="26">
        <v>200</v>
      </c>
      <c r="F65" s="26">
        <v>4567</v>
      </c>
      <c r="G65" s="26">
        <v>0</v>
      </c>
      <c r="H65" s="26">
        <v>4567</v>
      </c>
      <c r="I65" s="26">
        <v>0</v>
      </c>
      <c r="J65" s="26">
        <v>0</v>
      </c>
      <c r="K65" s="26">
        <v>200</v>
      </c>
    </row>
    <row r="66" spans="1:11" ht="15" customHeight="1" x14ac:dyDescent="0.2">
      <c r="A66" s="22" t="s">
        <v>31</v>
      </c>
      <c r="B66" s="22" t="s">
        <v>1020</v>
      </c>
      <c r="C66" s="22" t="s">
        <v>524</v>
      </c>
      <c r="D66" s="22" t="s">
        <v>956</v>
      </c>
      <c r="E66" s="26">
        <v>2053</v>
      </c>
      <c r="F66" s="26">
        <v>2835</v>
      </c>
      <c r="G66" s="26">
        <v>0</v>
      </c>
      <c r="H66" s="26">
        <v>1488</v>
      </c>
      <c r="I66" s="26">
        <v>0</v>
      </c>
      <c r="J66" s="26">
        <v>0</v>
      </c>
      <c r="K66" s="26">
        <v>3400</v>
      </c>
    </row>
    <row r="67" spans="1:11" ht="15" customHeight="1" x14ac:dyDescent="0.2">
      <c r="A67" s="22" t="s">
        <v>209</v>
      </c>
      <c r="B67" s="22" t="s">
        <v>1021</v>
      </c>
      <c r="C67" s="22" t="s">
        <v>525</v>
      </c>
      <c r="D67" s="22" t="s">
        <v>956</v>
      </c>
      <c r="E67" s="26">
        <v>0</v>
      </c>
      <c r="F67" s="26">
        <v>0</v>
      </c>
      <c r="G67" s="26">
        <v>0</v>
      </c>
      <c r="H67" s="26">
        <v>0</v>
      </c>
      <c r="I67" s="26">
        <v>0</v>
      </c>
      <c r="J67" s="26">
        <v>0</v>
      </c>
      <c r="K67" s="26">
        <v>0</v>
      </c>
    </row>
    <row r="68" spans="1:11" ht="15" customHeight="1" x14ac:dyDescent="0.2">
      <c r="A68" s="22" t="s">
        <v>191</v>
      </c>
      <c r="B68" s="22" t="s">
        <v>1022</v>
      </c>
      <c r="C68" s="22" t="s">
        <v>526</v>
      </c>
      <c r="D68" s="22" t="s">
        <v>956</v>
      </c>
      <c r="E68" s="26">
        <v>508</v>
      </c>
      <c r="F68" s="26">
        <v>5560</v>
      </c>
      <c r="G68" s="26">
        <v>0</v>
      </c>
      <c r="H68" s="26">
        <v>6068</v>
      </c>
      <c r="I68" s="26">
        <v>0</v>
      </c>
      <c r="J68" s="26">
        <v>0</v>
      </c>
      <c r="K68" s="26">
        <v>0</v>
      </c>
    </row>
    <row r="69" spans="1:11" ht="15" customHeight="1" x14ac:dyDescent="0.2">
      <c r="A69" s="22" t="s">
        <v>280</v>
      </c>
      <c r="B69" s="22" t="s">
        <v>1023</v>
      </c>
      <c r="C69" s="22" t="s">
        <v>527</v>
      </c>
      <c r="D69" s="22" t="s">
        <v>956</v>
      </c>
      <c r="E69" s="26">
        <v>0</v>
      </c>
      <c r="F69" s="26">
        <v>0</v>
      </c>
      <c r="G69" s="26">
        <v>0</v>
      </c>
      <c r="H69" s="26">
        <v>0</v>
      </c>
      <c r="I69" s="26">
        <v>0</v>
      </c>
      <c r="J69" s="26">
        <v>0</v>
      </c>
      <c r="K69" s="26">
        <v>0</v>
      </c>
    </row>
    <row r="70" spans="1:11" ht="15" customHeight="1" x14ac:dyDescent="0.2">
      <c r="A70" s="22" t="s">
        <v>294</v>
      </c>
      <c r="B70" s="22" t="s">
        <v>1024</v>
      </c>
      <c r="C70" s="22" t="s">
        <v>528</v>
      </c>
      <c r="D70" s="22" t="s">
        <v>963</v>
      </c>
      <c r="E70" s="26">
        <v>0</v>
      </c>
      <c r="F70" s="26">
        <v>0</v>
      </c>
      <c r="G70" s="26">
        <v>0</v>
      </c>
      <c r="H70" s="26">
        <v>0</v>
      </c>
      <c r="I70" s="26">
        <v>0</v>
      </c>
      <c r="J70" s="26">
        <v>0</v>
      </c>
      <c r="K70" s="26">
        <v>0</v>
      </c>
    </row>
    <row r="71" spans="1:11" ht="15" customHeight="1" x14ac:dyDescent="0.2">
      <c r="A71" s="22" t="s">
        <v>192</v>
      </c>
      <c r="B71" s="22" t="s">
        <v>1025</v>
      </c>
      <c r="C71" s="22" t="s">
        <v>529</v>
      </c>
      <c r="D71" s="22" t="s">
        <v>977</v>
      </c>
      <c r="E71" s="26">
        <v>0</v>
      </c>
      <c r="F71" s="26">
        <v>0</v>
      </c>
      <c r="G71" s="26">
        <v>0</v>
      </c>
      <c r="H71" s="26">
        <v>0</v>
      </c>
      <c r="I71" s="26">
        <v>0</v>
      </c>
      <c r="J71" s="26">
        <v>0</v>
      </c>
      <c r="K71" s="26">
        <v>0</v>
      </c>
    </row>
    <row r="72" spans="1:11" ht="15" customHeight="1" x14ac:dyDescent="0.2">
      <c r="A72" s="22" t="s">
        <v>281</v>
      </c>
      <c r="B72" s="22" t="s">
        <v>1026</v>
      </c>
      <c r="C72" s="22" t="s">
        <v>530</v>
      </c>
      <c r="D72" s="22" t="s">
        <v>963</v>
      </c>
      <c r="E72" s="26">
        <v>0</v>
      </c>
      <c r="F72" s="26">
        <v>0</v>
      </c>
      <c r="G72" s="26">
        <v>0</v>
      </c>
      <c r="H72" s="26">
        <v>0</v>
      </c>
      <c r="I72" s="26">
        <v>0</v>
      </c>
      <c r="J72" s="26">
        <v>0</v>
      </c>
      <c r="K72" s="26">
        <v>0</v>
      </c>
    </row>
    <row r="73" spans="1:11" ht="15" customHeight="1" x14ac:dyDescent="0.2">
      <c r="A73" s="22" t="s">
        <v>373</v>
      </c>
      <c r="B73" s="22" t="s">
        <v>1027</v>
      </c>
      <c r="C73" s="22" t="s">
        <v>531</v>
      </c>
      <c r="D73" s="22" t="s">
        <v>977</v>
      </c>
      <c r="E73" s="26">
        <v>2908</v>
      </c>
      <c r="F73" s="26">
        <v>5576</v>
      </c>
      <c r="G73" s="26">
        <v>4187</v>
      </c>
      <c r="H73" s="26">
        <v>6615</v>
      </c>
      <c r="I73" s="26">
        <v>2488</v>
      </c>
      <c r="J73" s="26">
        <v>0</v>
      </c>
      <c r="K73" s="26">
        <v>3568</v>
      </c>
    </row>
    <row r="74" spans="1:11" ht="15" customHeight="1" x14ac:dyDescent="0.2">
      <c r="A74" s="22" t="s">
        <v>113</v>
      </c>
      <c r="B74" s="22" t="s">
        <v>1028</v>
      </c>
      <c r="C74" s="22" t="s">
        <v>532</v>
      </c>
      <c r="D74" s="22" t="s">
        <v>956</v>
      </c>
      <c r="E74" s="26">
        <v>0</v>
      </c>
      <c r="F74" s="26">
        <v>7579</v>
      </c>
      <c r="G74" s="26">
        <v>2470</v>
      </c>
      <c r="H74" s="26">
        <v>10049</v>
      </c>
      <c r="I74" s="26">
        <v>0</v>
      </c>
      <c r="J74" s="26">
        <v>0</v>
      </c>
      <c r="K74" s="26">
        <v>0</v>
      </c>
    </row>
    <row r="75" spans="1:11" ht="15" customHeight="1" x14ac:dyDescent="0.2">
      <c r="A75" s="22" t="s">
        <v>105</v>
      </c>
      <c r="B75" s="22" t="s">
        <v>1029</v>
      </c>
      <c r="C75" s="22" t="s">
        <v>533</v>
      </c>
      <c r="D75" s="22" t="s">
        <v>956</v>
      </c>
      <c r="E75" s="26">
        <v>0</v>
      </c>
      <c r="F75" s="26">
        <v>0</v>
      </c>
      <c r="G75" s="26">
        <v>0</v>
      </c>
      <c r="H75" s="26">
        <v>0</v>
      </c>
      <c r="I75" s="26">
        <v>0</v>
      </c>
      <c r="J75" s="26">
        <v>0</v>
      </c>
      <c r="K75" s="26">
        <v>0</v>
      </c>
    </row>
    <row r="76" spans="1:11" ht="15" customHeight="1" x14ac:dyDescent="0.2">
      <c r="A76" s="22" t="s">
        <v>59</v>
      </c>
      <c r="B76" s="22" t="s">
        <v>1030</v>
      </c>
      <c r="C76" s="22" t="s">
        <v>534</v>
      </c>
      <c r="D76" s="22" t="s">
        <v>956</v>
      </c>
      <c r="E76" s="26">
        <v>0</v>
      </c>
      <c r="F76" s="26">
        <v>0</v>
      </c>
      <c r="G76" s="26">
        <v>0</v>
      </c>
      <c r="H76" s="26">
        <v>0</v>
      </c>
      <c r="I76" s="26">
        <v>0</v>
      </c>
      <c r="J76" s="26">
        <v>0</v>
      </c>
      <c r="K76" s="26">
        <v>0</v>
      </c>
    </row>
    <row r="77" spans="1:11" ht="15" customHeight="1" x14ac:dyDescent="0.2">
      <c r="A77" s="22" t="s">
        <v>144</v>
      </c>
      <c r="B77" s="22" t="s">
        <v>1031</v>
      </c>
      <c r="C77" s="22" t="s">
        <v>535</v>
      </c>
      <c r="D77" s="22" t="s">
        <v>956</v>
      </c>
      <c r="E77" s="26">
        <v>0</v>
      </c>
      <c r="F77" s="26">
        <v>0</v>
      </c>
      <c r="G77" s="26">
        <v>0</v>
      </c>
      <c r="H77" s="26">
        <v>0</v>
      </c>
      <c r="I77" s="26">
        <v>0</v>
      </c>
      <c r="J77" s="26">
        <v>0</v>
      </c>
      <c r="K77" s="26">
        <v>0</v>
      </c>
    </row>
    <row r="78" spans="1:11" ht="15" customHeight="1" x14ac:dyDescent="0.2">
      <c r="A78" s="22" t="s">
        <v>90</v>
      </c>
      <c r="B78" s="22" t="s">
        <v>1032</v>
      </c>
      <c r="C78" s="22" t="s">
        <v>536</v>
      </c>
      <c r="D78" s="22" t="s">
        <v>956</v>
      </c>
      <c r="E78" s="26">
        <v>0</v>
      </c>
      <c r="F78" s="26">
        <v>0</v>
      </c>
      <c r="G78" s="26">
        <v>0</v>
      </c>
      <c r="H78" s="26">
        <v>0</v>
      </c>
      <c r="I78" s="26">
        <v>0</v>
      </c>
      <c r="J78" s="26">
        <v>0</v>
      </c>
      <c r="K78" s="26">
        <v>0</v>
      </c>
    </row>
    <row r="79" spans="1:11" ht="15" customHeight="1" x14ac:dyDescent="0.2">
      <c r="A79" s="22" t="s">
        <v>409</v>
      </c>
      <c r="B79" s="22" t="s">
        <v>1033</v>
      </c>
      <c r="C79" s="22" t="s">
        <v>537</v>
      </c>
      <c r="D79" s="22" t="s">
        <v>968</v>
      </c>
      <c r="E79" s="26">
        <v>6195</v>
      </c>
      <c r="F79" s="26">
        <v>2986</v>
      </c>
      <c r="G79" s="26">
        <v>2014</v>
      </c>
      <c r="H79" s="26">
        <v>4729</v>
      </c>
      <c r="I79" s="26">
        <v>0</v>
      </c>
      <c r="J79" s="26">
        <v>0</v>
      </c>
      <c r="K79" s="26">
        <v>6466</v>
      </c>
    </row>
    <row r="80" spans="1:11" ht="15" customHeight="1" x14ac:dyDescent="0.2">
      <c r="A80" s="22" t="s">
        <v>236</v>
      </c>
      <c r="B80" s="22" t="s">
        <v>1034</v>
      </c>
      <c r="C80" s="22" t="s">
        <v>538</v>
      </c>
      <c r="D80" s="22" t="s">
        <v>963</v>
      </c>
      <c r="E80" s="26">
        <v>0</v>
      </c>
      <c r="F80" s="26">
        <v>0</v>
      </c>
      <c r="G80" s="26">
        <v>0</v>
      </c>
      <c r="H80" s="26">
        <v>0</v>
      </c>
      <c r="I80" s="26">
        <v>0</v>
      </c>
      <c r="J80" s="26">
        <v>0</v>
      </c>
      <c r="K80" s="26">
        <v>0</v>
      </c>
    </row>
    <row r="81" spans="1:11" ht="15" customHeight="1" x14ac:dyDescent="0.2">
      <c r="A81" s="22" t="s">
        <v>463</v>
      </c>
      <c r="B81" s="22" t="s">
        <v>1035</v>
      </c>
      <c r="C81" s="22" t="s">
        <v>539</v>
      </c>
      <c r="D81" s="22" t="s">
        <v>963</v>
      </c>
      <c r="E81" s="26">
        <v>0</v>
      </c>
      <c r="F81" s="26">
        <v>0</v>
      </c>
      <c r="G81" s="26">
        <v>0</v>
      </c>
      <c r="H81" s="26">
        <v>0</v>
      </c>
      <c r="I81" s="26">
        <v>0</v>
      </c>
      <c r="J81" s="26">
        <v>0</v>
      </c>
      <c r="K81" s="26">
        <v>0</v>
      </c>
    </row>
    <row r="82" spans="1:11" ht="15" customHeight="1" x14ac:dyDescent="0.2">
      <c r="A82" s="22" t="s">
        <v>351</v>
      </c>
      <c r="B82" s="22" t="s">
        <v>1036</v>
      </c>
      <c r="C82" s="22" t="s">
        <v>540</v>
      </c>
      <c r="D82" s="22" t="s">
        <v>956</v>
      </c>
      <c r="E82" s="26">
        <v>0</v>
      </c>
      <c r="F82" s="26">
        <v>6187</v>
      </c>
      <c r="G82" s="26">
        <v>0</v>
      </c>
      <c r="H82" s="26">
        <v>6187</v>
      </c>
      <c r="I82" s="26">
        <v>0</v>
      </c>
      <c r="J82" s="26">
        <v>0</v>
      </c>
      <c r="K82" s="26">
        <v>0</v>
      </c>
    </row>
    <row r="83" spans="1:11" ht="15" customHeight="1" x14ac:dyDescent="0.2">
      <c r="A83" s="22" t="s">
        <v>91</v>
      </c>
      <c r="B83" s="22" t="s">
        <v>1037</v>
      </c>
      <c r="C83" s="22" t="s">
        <v>541</v>
      </c>
      <c r="D83" s="22" t="s">
        <v>956</v>
      </c>
      <c r="E83" s="26">
        <v>0</v>
      </c>
      <c r="F83" s="26">
        <v>0</v>
      </c>
      <c r="G83" s="26">
        <v>0</v>
      </c>
      <c r="H83" s="26">
        <v>0</v>
      </c>
      <c r="I83" s="26">
        <v>0</v>
      </c>
      <c r="J83" s="26">
        <v>0</v>
      </c>
      <c r="K83" s="26">
        <v>0</v>
      </c>
    </row>
    <row r="84" spans="1:11" ht="15" customHeight="1" x14ac:dyDescent="0.2">
      <c r="A84" s="22" t="s">
        <v>352</v>
      </c>
      <c r="B84" s="22" t="s">
        <v>1038</v>
      </c>
      <c r="C84" s="22" t="s">
        <v>542</v>
      </c>
      <c r="D84" s="22" t="s">
        <v>956</v>
      </c>
      <c r="E84" s="26">
        <v>0</v>
      </c>
      <c r="F84" s="26">
        <v>3183</v>
      </c>
      <c r="G84" s="26">
        <v>0</v>
      </c>
      <c r="H84" s="26">
        <v>2677</v>
      </c>
      <c r="I84" s="26">
        <v>0</v>
      </c>
      <c r="J84" s="26">
        <v>0</v>
      </c>
      <c r="K84" s="26">
        <v>506</v>
      </c>
    </row>
    <row r="85" spans="1:11" ht="15" customHeight="1" x14ac:dyDescent="0.2">
      <c r="A85" s="22" t="s">
        <v>310</v>
      </c>
      <c r="B85" s="22" t="s">
        <v>1039</v>
      </c>
      <c r="C85" s="22" t="s">
        <v>543</v>
      </c>
      <c r="D85" s="22" t="s">
        <v>977</v>
      </c>
      <c r="E85" s="26">
        <v>1680</v>
      </c>
      <c r="F85" s="26">
        <v>12719</v>
      </c>
      <c r="G85" s="26">
        <v>0</v>
      </c>
      <c r="H85" s="26">
        <v>10835</v>
      </c>
      <c r="I85" s="26">
        <v>0</v>
      </c>
      <c r="J85" s="26">
        <v>0</v>
      </c>
      <c r="K85" s="26">
        <v>3564</v>
      </c>
    </row>
    <row r="86" spans="1:11" ht="15" customHeight="1" x14ac:dyDescent="0.2">
      <c r="A86" s="22" t="s">
        <v>374</v>
      </c>
      <c r="B86" s="22" t="s">
        <v>1040</v>
      </c>
      <c r="C86" s="22" t="s">
        <v>544</v>
      </c>
      <c r="D86" s="22" t="s">
        <v>956</v>
      </c>
      <c r="E86" s="26">
        <v>0</v>
      </c>
      <c r="F86" s="26">
        <v>0</v>
      </c>
      <c r="G86" s="26">
        <v>0</v>
      </c>
      <c r="H86" s="26">
        <v>0</v>
      </c>
      <c r="I86" s="26">
        <v>0</v>
      </c>
      <c r="J86" s="26">
        <v>0</v>
      </c>
      <c r="K86" s="26">
        <v>0</v>
      </c>
    </row>
    <row r="87" spans="1:11" ht="15" customHeight="1" x14ac:dyDescent="0.2">
      <c r="A87" s="22" t="s">
        <v>432</v>
      </c>
      <c r="B87" s="22" t="s">
        <v>1041</v>
      </c>
      <c r="C87" s="22" t="s">
        <v>545</v>
      </c>
      <c r="D87" s="22" t="s">
        <v>971</v>
      </c>
      <c r="E87" s="26">
        <v>0</v>
      </c>
      <c r="F87" s="26">
        <v>0</v>
      </c>
      <c r="G87" s="26">
        <v>0</v>
      </c>
      <c r="H87" s="26">
        <v>0</v>
      </c>
      <c r="I87" s="26">
        <v>0</v>
      </c>
      <c r="J87" s="26">
        <v>0</v>
      </c>
      <c r="K87" s="26">
        <v>0</v>
      </c>
    </row>
    <row r="88" spans="1:11" ht="15" customHeight="1" x14ac:dyDescent="0.2">
      <c r="A88" s="22" t="s">
        <v>265</v>
      </c>
      <c r="B88" s="22" t="s">
        <v>1042</v>
      </c>
      <c r="C88" s="22" t="s">
        <v>546</v>
      </c>
      <c r="D88" s="22" t="s">
        <v>956</v>
      </c>
      <c r="E88" s="26">
        <v>0</v>
      </c>
      <c r="F88" s="26">
        <v>0</v>
      </c>
      <c r="G88" s="26">
        <v>0</v>
      </c>
      <c r="H88" s="26">
        <v>0</v>
      </c>
      <c r="I88" s="26">
        <v>0</v>
      </c>
      <c r="J88" s="26">
        <v>0</v>
      </c>
      <c r="K88" s="26">
        <v>0</v>
      </c>
    </row>
    <row r="89" spans="1:11" ht="15" customHeight="1" x14ac:dyDescent="0.2">
      <c r="A89" s="22" t="s">
        <v>131</v>
      </c>
      <c r="B89" s="22" t="s">
        <v>1043</v>
      </c>
      <c r="C89" s="22" t="s">
        <v>547</v>
      </c>
      <c r="D89" s="22" t="s">
        <v>956</v>
      </c>
      <c r="E89" s="26">
        <v>25494</v>
      </c>
      <c r="F89" s="26">
        <v>5600</v>
      </c>
      <c r="G89" s="26">
        <v>14829</v>
      </c>
      <c r="H89" s="26">
        <v>13009</v>
      </c>
      <c r="I89" s="26">
        <v>0</v>
      </c>
      <c r="J89" s="26">
        <v>313</v>
      </c>
      <c r="K89" s="26">
        <v>32601</v>
      </c>
    </row>
    <row r="90" spans="1:11" ht="15" customHeight="1" x14ac:dyDescent="0.2">
      <c r="A90" s="22" t="s">
        <v>195</v>
      </c>
      <c r="B90" s="22" t="s">
        <v>1044</v>
      </c>
      <c r="C90" s="22" t="s">
        <v>548</v>
      </c>
      <c r="D90" s="22" t="s">
        <v>968</v>
      </c>
      <c r="E90" s="26">
        <v>1786</v>
      </c>
      <c r="F90" s="26">
        <v>18771</v>
      </c>
      <c r="G90" s="26">
        <v>0</v>
      </c>
      <c r="H90" s="26">
        <v>17626</v>
      </c>
      <c r="I90" s="26">
        <v>0</v>
      </c>
      <c r="J90" s="26">
        <v>1641</v>
      </c>
      <c r="K90" s="26">
        <v>1290</v>
      </c>
    </row>
    <row r="91" spans="1:11" ht="15" customHeight="1" x14ac:dyDescent="0.2">
      <c r="A91" s="22" t="s">
        <v>169</v>
      </c>
      <c r="B91" s="22" t="s">
        <v>1045</v>
      </c>
      <c r="C91" s="22" t="s">
        <v>549</v>
      </c>
      <c r="D91" s="22" t="s">
        <v>1005</v>
      </c>
      <c r="E91" s="26">
        <v>0</v>
      </c>
      <c r="F91" s="26">
        <v>0</v>
      </c>
      <c r="G91" s="26">
        <v>0</v>
      </c>
      <c r="H91" s="26">
        <v>0</v>
      </c>
      <c r="I91" s="26">
        <v>0</v>
      </c>
      <c r="J91" s="26">
        <v>0</v>
      </c>
      <c r="K91" s="26">
        <v>0</v>
      </c>
    </row>
    <row r="92" spans="1:11" ht="15" customHeight="1" x14ac:dyDescent="0.2">
      <c r="A92" s="22" t="s">
        <v>459</v>
      </c>
      <c r="B92" s="22" t="s">
        <v>1046</v>
      </c>
      <c r="C92" s="22" t="s">
        <v>550</v>
      </c>
      <c r="D92" s="22" t="s">
        <v>963</v>
      </c>
      <c r="E92" s="26">
        <v>0</v>
      </c>
      <c r="F92" s="26">
        <v>0</v>
      </c>
      <c r="G92" s="26">
        <v>0</v>
      </c>
      <c r="H92" s="26">
        <v>0</v>
      </c>
      <c r="I92" s="26">
        <v>0</v>
      </c>
      <c r="J92" s="26">
        <v>0</v>
      </c>
      <c r="K92" s="26">
        <v>0</v>
      </c>
    </row>
    <row r="93" spans="1:11" ht="15" customHeight="1" x14ac:dyDescent="0.2">
      <c r="A93" s="22" t="s">
        <v>399</v>
      </c>
      <c r="B93" s="22" t="s">
        <v>1047</v>
      </c>
      <c r="C93" s="22" t="s">
        <v>551</v>
      </c>
      <c r="D93" s="22" t="s">
        <v>956</v>
      </c>
      <c r="E93" s="26">
        <v>18531</v>
      </c>
      <c r="F93" s="26">
        <v>11561</v>
      </c>
      <c r="G93" s="26">
        <v>0</v>
      </c>
      <c r="H93" s="26">
        <v>19236</v>
      </c>
      <c r="I93" s="26">
        <v>3210</v>
      </c>
      <c r="J93" s="26">
        <v>0</v>
      </c>
      <c r="K93" s="26">
        <v>7646</v>
      </c>
    </row>
    <row r="94" spans="1:11" ht="15" customHeight="1" x14ac:dyDescent="0.2">
      <c r="A94" s="22" t="s">
        <v>237</v>
      </c>
      <c r="B94" s="22" t="s">
        <v>1048</v>
      </c>
      <c r="C94" s="22" t="s">
        <v>552</v>
      </c>
      <c r="D94" s="22" t="s">
        <v>977</v>
      </c>
      <c r="E94" s="26">
        <v>0</v>
      </c>
      <c r="F94" s="26">
        <v>0</v>
      </c>
      <c r="G94" s="26">
        <v>4414</v>
      </c>
      <c r="H94" s="26">
        <v>0</v>
      </c>
      <c r="I94" s="26">
        <v>0</v>
      </c>
      <c r="J94" s="26">
        <v>4414</v>
      </c>
      <c r="K94" s="26">
        <v>0</v>
      </c>
    </row>
    <row r="95" spans="1:11" ht="15" customHeight="1" x14ac:dyDescent="0.2">
      <c r="A95" s="22" t="s">
        <v>156</v>
      </c>
      <c r="B95" s="22" t="s">
        <v>1049</v>
      </c>
      <c r="C95" s="22" t="s">
        <v>553</v>
      </c>
      <c r="D95" s="22" t="s">
        <v>956</v>
      </c>
      <c r="E95" s="26">
        <v>0</v>
      </c>
      <c r="F95" s="26">
        <v>3061</v>
      </c>
      <c r="G95" s="26">
        <v>109</v>
      </c>
      <c r="H95" s="26">
        <v>3061</v>
      </c>
      <c r="I95" s="26">
        <v>0</v>
      </c>
      <c r="J95" s="26">
        <v>109</v>
      </c>
      <c r="K95" s="26">
        <v>0</v>
      </c>
    </row>
    <row r="96" spans="1:11" ht="15" customHeight="1" x14ac:dyDescent="0.2">
      <c r="A96" s="22" t="s">
        <v>554</v>
      </c>
      <c r="B96" s="22" t="s">
        <v>1050</v>
      </c>
      <c r="C96" s="22" t="s">
        <v>555</v>
      </c>
      <c r="D96" s="22" t="s">
        <v>963</v>
      </c>
      <c r="E96" s="26">
        <v>0</v>
      </c>
      <c r="F96" s="26">
        <v>0</v>
      </c>
      <c r="G96" s="26">
        <v>0</v>
      </c>
      <c r="H96" s="26">
        <v>0</v>
      </c>
      <c r="I96" s="26">
        <v>0</v>
      </c>
      <c r="J96" s="26">
        <v>0</v>
      </c>
      <c r="K96" s="26">
        <v>0</v>
      </c>
    </row>
    <row r="97" spans="1:11" ht="15" customHeight="1" x14ac:dyDescent="0.2">
      <c r="A97" s="22" t="s">
        <v>151</v>
      </c>
      <c r="B97" s="22" t="s">
        <v>1051</v>
      </c>
      <c r="C97" s="22" t="s">
        <v>556</v>
      </c>
      <c r="D97" s="22" t="s">
        <v>956</v>
      </c>
      <c r="E97" s="26">
        <v>0</v>
      </c>
      <c r="F97" s="26">
        <v>0</v>
      </c>
      <c r="G97" s="26">
        <v>0</v>
      </c>
      <c r="H97" s="26">
        <v>0</v>
      </c>
      <c r="I97" s="26">
        <v>0</v>
      </c>
      <c r="J97" s="26">
        <v>0</v>
      </c>
      <c r="K97" s="26">
        <v>0</v>
      </c>
    </row>
    <row r="98" spans="1:11" ht="15" customHeight="1" x14ac:dyDescent="0.2">
      <c r="A98" s="22" t="s">
        <v>32</v>
      </c>
      <c r="B98" s="22" t="s">
        <v>1052</v>
      </c>
      <c r="C98" s="22" t="s">
        <v>557</v>
      </c>
      <c r="D98" s="22" t="s">
        <v>977</v>
      </c>
      <c r="E98" s="26">
        <v>6799</v>
      </c>
      <c r="F98" s="26">
        <v>11594</v>
      </c>
      <c r="G98" s="26">
        <v>0</v>
      </c>
      <c r="H98" s="26">
        <v>12999</v>
      </c>
      <c r="I98" s="26">
        <v>0</v>
      </c>
      <c r="J98" s="26">
        <v>0</v>
      </c>
      <c r="K98" s="26">
        <v>5394</v>
      </c>
    </row>
    <row r="99" spans="1:11" ht="15" customHeight="1" x14ac:dyDescent="0.2">
      <c r="A99" s="22" t="s">
        <v>255</v>
      </c>
      <c r="B99" s="22" t="s">
        <v>1053</v>
      </c>
      <c r="C99" s="22" t="s">
        <v>558</v>
      </c>
      <c r="D99" s="22" t="s">
        <v>1005</v>
      </c>
      <c r="E99" s="26">
        <v>0</v>
      </c>
      <c r="F99" s="26">
        <v>0</v>
      </c>
      <c r="G99" s="26">
        <v>0</v>
      </c>
      <c r="H99" s="26">
        <v>0</v>
      </c>
      <c r="I99" s="26">
        <v>0</v>
      </c>
      <c r="J99" s="26">
        <v>0</v>
      </c>
      <c r="K99" s="26">
        <v>0</v>
      </c>
    </row>
    <row r="100" spans="1:11" ht="15" customHeight="1" x14ac:dyDescent="0.2">
      <c r="A100" s="22" t="s">
        <v>77</v>
      </c>
      <c r="B100" s="22" t="s">
        <v>1054</v>
      </c>
      <c r="C100" s="22" t="s">
        <v>559</v>
      </c>
      <c r="D100" s="22" t="s">
        <v>963</v>
      </c>
      <c r="E100" s="26">
        <v>0</v>
      </c>
      <c r="F100" s="26">
        <v>0</v>
      </c>
      <c r="G100" s="26">
        <v>0</v>
      </c>
      <c r="H100" s="26">
        <v>0</v>
      </c>
      <c r="I100" s="26">
        <v>0</v>
      </c>
      <c r="J100" s="26">
        <v>0</v>
      </c>
      <c r="K100" s="26">
        <v>0</v>
      </c>
    </row>
    <row r="101" spans="1:11" ht="15" customHeight="1" x14ac:dyDescent="0.2">
      <c r="A101" s="22" t="s">
        <v>127</v>
      </c>
      <c r="B101" s="22" t="s">
        <v>1055</v>
      </c>
      <c r="C101" s="22" t="s">
        <v>560</v>
      </c>
      <c r="D101" s="22" t="s">
        <v>956</v>
      </c>
      <c r="E101" s="26">
        <v>0</v>
      </c>
      <c r="F101" s="26">
        <v>0</v>
      </c>
      <c r="G101" s="26">
        <v>0</v>
      </c>
      <c r="H101" s="26">
        <v>0</v>
      </c>
      <c r="I101" s="26">
        <v>0</v>
      </c>
      <c r="J101" s="26">
        <v>0</v>
      </c>
      <c r="K101" s="26">
        <v>0</v>
      </c>
    </row>
    <row r="102" spans="1:11" ht="15" customHeight="1" x14ac:dyDescent="0.2">
      <c r="A102" s="22" t="s">
        <v>78</v>
      </c>
      <c r="B102" s="22" t="s">
        <v>1056</v>
      </c>
      <c r="C102" s="22" t="s">
        <v>561</v>
      </c>
      <c r="D102" s="22" t="s">
        <v>963</v>
      </c>
      <c r="E102" s="26">
        <v>0</v>
      </c>
      <c r="F102" s="26">
        <v>0</v>
      </c>
      <c r="G102" s="26">
        <v>0</v>
      </c>
      <c r="H102" s="26">
        <v>0</v>
      </c>
      <c r="I102" s="26">
        <v>0</v>
      </c>
      <c r="J102" s="26">
        <v>0</v>
      </c>
      <c r="K102" s="26">
        <v>0</v>
      </c>
    </row>
    <row r="103" spans="1:11" ht="15" customHeight="1" x14ac:dyDescent="0.2">
      <c r="A103" s="22" t="s">
        <v>311</v>
      </c>
      <c r="B103" s="22" t="s">
        <v>1057</v>
      </c>
      <c r="C103" s="22" t="s">
        <v>562</v>
      </c>
      <c r="D103" s="22" t="s">
        <v>1005</v>
      </c>
      <c r="E103" s="26">
        <v>0</v>
      </c>
      <c r="F103" s="26">
        <v>0</v>
      </c>
      <c r="G103" s="26">
        <v>0</v>
      </c>
      <c r="H103" s="26">
        <v>0</v>
      </c>
      <c r="I103" s="26">
        <v>0</v>
      </c>
      <c r="J103" s="26">
        <v>0</v>
      </c>
      <c r="K103" s="26">
        <v>0</v>
      </c>
    </row>
    <row r="104" spans="1:11" ht="15" customHeight="1" x14ac:dyDescent="0.2">
      <c r="A104" s="22" t="s">
        <v>415</v>
      </c>
      <c r="B104" s="22" t="s">
        <v>1058</v>
      </c>
      <c r="C104" s="22" t="s">
        <v>563</v>
      </c>
      <c r="D104" s="22" t="s">
        <v>963</v>
      </c>
      <c r="E104" s="26">
        <v>0</v>
      </c>
      <c r="F104" s="26">
        <v>0</v>
      </c>
      <c r="G104" s="26">
        <v>0</v>
      </c>
      <c r="H104" s="26">
        <v>0</v>
      </c>
      <c r="I104" s="26">
        <v>0</v>
      </c>
      <c r="J104" s="26">
        <v>0</v>
      </c>
      <c r="K104" s="26">
        <v>0</v>
      </c>
    </row>
    <row r="105" spans="1:11" ht="15" customHeight="1" x14ac:dyDescent="0.2">
      <c r="A105" s="22" t="s">
        <v>198</v>
      </c>
      <c r="B105" s="22" t="s">
        <v>1059</v>
      </c>
      <c r="C105" s="22" t="s">
        <v>564</v>
      </c>
      <c r="D105" s="22" t="s">
        <v>963</v>
      </c>
      <c r="E105" s="26">
        <v>0</v>
      </c>
      <c r="F105" s="26">
        <v>0</v>
      </c>
      <c r="G105" s="26">
        <v>0</v>
      </c>
      <c r="H105" s="26">
        <v>0</v>
      </c>
      <c r="I105" s="26">
        <v>0</v>
      </c>
      <c r="J105" s="26">
        <v>0</v>
      </c>
      <c r="K105" s="26">
        <v>0</v>
      </c>
    </row>
    <row r="106" spans="1:11" ht="15" customHeight="1" x14ac:dyDescent="0.2">
      <c r="A106" s="22" t="s">
        <v>312</v>
      </c>
      <c r="B106" s="22" t="s">
        <v>1060</v>
      </c>
      <c r="C106" s="22" t="s">
        <v>565</v>
      </c>
      <c r="D106" s="22" t="s">
        <v>971</v>
      </c>
      <c r="E106" s="26">
        <v>3561</v>
      </c>
      <c r="F106" s="26">
        <v>21421</v>
      </c>
      <c r="G106" s="26">
        <v>1235</v>
      </c>
      <c r="H106" s="26">
        <v>22196</v>
      </c>
      <c r="I106" s="26">
        <v>0</v>
      </c>
      <c r="J106" s="26">
        <v>0</v>
      </c>
      <c r="K106" s="26">
        <v>4021</v>
      </c>
    </row>
    <row r="107" spans="1:11" ht="15" customHeight="1" x14ac:dyDescent="0.2">
      <c r="A107" s="22" t="s">
        <v>234</v>
      </c>
      <c r="B107" s="22" t="s">
        <v>1061</v>
      </c>
      <c r="C107" s="22" t="s">
        <v>566</v>
      </c>
      <c r="D107" s="22" t="s">
        <v>1005</v>
      </c>
      <c r="E107" s="26">
        <v>0</v>
      </c>
      <c r="F107" s="26">
        <v>0</v>
      </c>
      <c r="G107" s="26">
        <v>0</v>
      </c>
      <c r="H107" s="26">
        <v>0</v>
      </c>
      <c r="I107" s="26">
        <v>0</v>
      </c>
      <c r="J107" s="26">
        <v>0</v>
      </c>
      <c r="K107" s="26">
        <v>0</v>
      </c>
    </row>
    <row r="108" spans="1:11" ht="15" customHeight="1" x14ac:dyDescent="0.2">
      <c r="A108" s="22" t="s">
        <v>931</v>
      </c>
      <c r="B108" s="22" t="s">
        <v>1062</v>
      </c>
      <c r="C108" s="22" t="s">
        <v>944</v>
      </c>
      <c r="D108" s="22" t="s">
        <v>963</v>
      </c>
      <c r="E108" s="26">
        <v>0</v>
      </c>
      <c r="F108" s="26">
        <v>0</v>
      </c>
      <c r="G108" s="26">
        <v>0</v>
      </c>
      <c r="H108" s="26">
        <v>0</v>
      </c>
      <c r="I108" s="26">
        <v>0</v>
      </c>
      <c r="J108" s="26">
        <v>0</v>
      </c>
      <c r="K108" s="26">
        <v>0</v>
      </c>
    </row>
    <row r="109" spans="1:11" ht="15" customHeight="1" x14ac:dyDescent="0.2">
      <c r="A109" s="22" t="s">
        <v>224</v>
      </c>
      <c r="B109" s="22" t="s">
        <v>1063</v>
      </c>
      <c r="C109" s="22" t="s">
        <v>567</v>
      </c>
      <c r="D109" s="22" t="s">
        <v>963</v>
      </c>
      <c r="E109" s="26">
        <v>0</v>
      </c>
      <c r="F109" s="26">
        <v>0</v>
      </c>
      <c r="G109" s="26">
        <v>0</v>
      </c>
      <c r="H109" s="26">
        <v>0</v>
      </c>
      <c r="I109" s="26">
        <v>0</v>
      </c>
      <c r="J109" s="26">
        <v>0</v>
      </c>
      <c r="K109" s="26">
        <v>0</v>
      </c>
    </row>
    <row r="110" spans="1:11" ht="15" customHeight="1" x14ac:dyDescent="0.2">
      <c r="A110" s="22" t="s">
        <v>400</v>
      </c>
      <c r="B110" s="22" t="s">
        <v>1064</v>
      </c>
      <c r="C110" s="22" t="s">
        <v>568</v>
      </c>
      <c r="D110" s="22" t="s">
        <v>956</v>
      </c>
      <c r="E110" s="26">
        <v>0</v>
      </c>
      <c r="F110" s="26">
        <v>1945</v>
      </c>
      <c r="G110" s="26">
        <v>3142</v>
      </c>
      <c r="H110" s="26">
        <v>3000</v>
      </c>
      <c r="I110" s="26">
        <v>2087</v>
      </c>
      <c r="J110" s="26">
        <v>0</v>
      </c>
      <c r="K110" s="26">
        <v>0</v>
      </c>
    </row>
    <row r="111" spans="1:11" ht="15" customHeight="1" x14ac:dyDescent="0.2">
      <c r="A111" s="22" t="s">
        <v>49</v>
      </c>
      <c r="B111" s="22" t="s">
        <v>1065</v>
      </c>
      <c r="C111" s="22" t="s">
        <v>569</v>
      </c>
      <c r="D111" s="22" t="s">
        <v>971</v>
      </c>
      <c r="E111" s="26">
        <v>194</v>
      </c>
      <c r="F111" s="26">
        <v>22939</v>
      </c>
      <c r="G111" s="26">
        <v>0</v>
      </c>
      <c r="H111" s="26">
        <v>22919</v>
      </c>
      <c r="I111" s="26">
        <v>0</v>
      </c>
      <c r="J111" s="26">
        <v>0</v>
      </c>
      <c r="K111" s="26">
        <v>214</v>
      </c>
    </row>
    <row r="112" spans="1:11" ht="15" customHeight="1" x14ac:dyDescent="0.2">
      <c r="A112" s="22" t="s">
        <v>433</v>
      </c>
      <c r="B112" s="22" t="s">
        <v>1066</v>
      </c>
      <c r="C112" s="22" t="s">
        <v>570</v>
      </c>
      <c r="D112" s="22" t="s">
        <v>977</v>
      </c>
      <c r="E112" s="26">
        <v>0</v>
      </c>
      <c r="F112" s="26">
        <v>0</v>
      </c>
      <c r="G112" s="26">
        <v>0</v>
      </c>
      <c r="H112" s="26">
        <v>0</v>
      </c>
      <c r="I112" s="26">
        <v>0</v>
      </c>
      <c r="J112" s="26">
        <v>0</v>
      </c>
      <c r="K112" s="26">
        <v>0</v>
      </c>
    </row>
    <row r="113" spans="1:11" ht="15" customHeight="1" x14ac:dyDescent="0.2">
      <c r="A113" s="22" t="s">
        <v>199</v>
      </c>
      <c r="B113" s="22" t="s">
        <v>1067</v>
      </c>
      <c r="C113" s="22" t="s">
        <v>571</v>
      </c>
      <c r="D113" s="22" t="s">
        <v>963</v>
      </c>
      <c r="E113" s="26">
        <v>0</v>
      </c>
      <c r="F113" s="26">
        <v>0</v>
      </c>
      <c r="G113" s="26">
        <v>0</v>
      </c>
      <c r="H113" s="26">
        <v>0</v>
      </c>
      <c r="I113" s="26">
        <v>0</v>
      </c>
      <c r="J113" s="26">
        <v>0</v>
      </c>
      <c r="K113" s="26">
        <v>0</v>
      </c>
    </row>
    <row r="114" spans="1:11" ht="15" customHeight="1" x14ac:dyDescent="0.2">
      <c r="A114" s="22" t="s">
        <v>420</v>
      </c>
      <c r="B114" s="22" t="s">
        <v>1068</v>
      </c>
      <c r="C114" s="22" t="s">
        <v>572</v>
      </c>
      <c r="D114" s="22" t="s">
        <v>963</v>
      </c>
      <c r="E114" s="26">
        <v>0</v>
      </c>
      <c r="F114" s="26">
        <v>0</v>
      </c>
      <c r="G114" s="26">
        <v>0</v>
      </c>
      <c r="H114" s="26">
        <v>0</v>
      </c>
      <c r="I114" s="26">
        <v>0</v>
      </c>
      <c r="J114" s="26">
        <v>0</v>
      </c>
      <c r="K114" s="26">
        <v>0</v>
      </c>
    </row>
    <row r="115" spans="1:11" ht="15" customHeight="1" x14ac:dyDescent="0.2">
      <c r="A115" s="22" t="s">
        <v>337</v>
      </c>
      <c r="B115" s="22" t="s">
        <v>1069</v>
      </c>
      <c r="C115" s="22" t="s">
        <v>573</v>
      </c>
      <c r="D115" s="22" t="s">
        <v>968</v>
      </c>
      <c r="E115" s="26">
        <v>0</v>
      </c>
      <c r="F115" s="26">
        <v>14064</v>
      </c>
      <c r="G115" s="26">
        <v>0</v>
      </c>
      <c r="H115" s="26">
        <v>14064</v>
      </c>
      <c r="I115" s="26">
        <v>0</v>
      </c>
      <c r="J115" s="26">
        <v>0</v>
      </c>
      <c r="K115" s="26">
        <v>0</v>
      </c>
    </row>
    <row r="116" spans="1:11" ht="15" customHeight="1" x14ac:dyDescent="0.2">
      <c r="A116" s="22" t="s">
        <v>51</v>
      </c>
      <c r="B116" s="22" t="s">
        <v>1070</v>
      </c>
      <c r="C116" s="22" t="s">
        <v>574</v>
      </c>
      <c r="D116" s="22" t="s">
        <v>956</v>
      </c>
      <c r="E116" s="26">
        <v>0</v>
      </c>
      <c r="F116" s="26">
        <v>0</v>
      </c>
      <c r="G116" s="26">
        <v>0</v>
      </c>
      <c r="H116" s="26">
        <v>0</v>
      </c>
      <c r="I116" s="26">
        <v>0</v>
      </c>
      <c r="J116" s="26">
        <v>0</v>
      </c>
      <c r="K116" s="26">
        <v>0</v>
      </c>
    </row>
    <row r="117" spans="1:11" ht="15" customHeight="1" x14ac:dyDescent="0.2">
      <c r="A117" s="22" t="s">
        <v>40</v>
      </c>
      <c r="B117" s="22" t="s">
        <v>1071</v>
      </c>
      <c r="C117" s="22" t="s">
        <v>575</v>
      </c>
      <c r="D117" s="22" t="s">
        <v>956</v>
      </c>
      <c r="E117" s="26">
        <v>0</v>
      </c>
      <c r="F117" s="26">
        <v>0</v>
      </c>
      <c r="G117" s="26">
        <v>4274</v>
      </c>
      <c r="H117" s="26">
        <v>4274</v>
      </c>
      <c r="I117" s="26">
        <v>0</v>
      </c>
      <c r="J117" s="26">
        <v>0</v>
      </c>
      <c r="K117" s="26">
        <v>0</v>
      </c>
    </row>
    <row r="118" spans="1:11" ht="15" customHeight="1" x14ac:dyDescent="0.2">
      <c r="A118" s="22" t="s">
        <v>92</v>
      </c>
      <c r="B118" s="22" t="s">
        <v>1072</v>
      </c>
      <c r="C118" s="22" t="s">
        <v>576</v>
      </c>
      <c r="D118" s="22" t="s">
        <v>956</v>
      </c>
      <c r="E118" s="26">
        <v>0</v>
      </c>
      <c r="F118" s="26">
        <v>0</v>
      </c>
      <c r="G118" s="26">
        <v>0</v>
      </c>
      <c r="H118" s="26">
        <v>0</v>
      </c>
      <c r="I118" s="26">
        <v>0</v>
      </c>
      <c r="J118" s="26">
        <v>0</v>
      </c>
      <c r="K118" s="26">
        <v>0</v>
      </c>
    </row>
    <row r="119" spans="1:11" ht="15" customHeight="1" x14ac:dyDescent="0.2">
      <c r="A119" s="22" t="s">
        <v>252</v>
      </c>
      <c r="B119" s="22" t="s">
        <v>1073</v>
      </c>
      <c r="C119" s="22" t="s">
        <v>577</v>
      </c>
      <c r="D119" s="22" t="s">
        <v>956</v>
      </c>
      <c r="E119" s="26">
        <v>0</v>
      </c>
      <c r="F119" s="26">
        <v>0</v>
      </c>
      <c r="G119" s="26">
        <v>0</v>
      </c>
      <c r="H119" s="26">
        <v>0</v>
      </c>
      <c r="I119" s="26">
        <v>0</v>
      </c>
      <c r="J119" s="26">
        <v>0</v>
      </c>
      <c r="K119" s="26">
        <v>0</v>
      </c>
    </row>
    <row r="120" spans="1:11" ht="15" customHeight="1" x14ac:dyDescent="0.2">
      <c r="A120" s="22" t="s">
        <v>266</v>
      </c>
      <c r="B120" s="22" t="s">
        <v>1074</v>
      </c>
      <c r="C120" s="22" t="s">
        <v>578</v>
      </c>
      <c r="D120" s="22" t="s">
        <v>956</v>
      </c>
      <c r="E120" s="26">
        <v>0</v>
      </c>
      <c r="F120" s="26">
        <v>0</v>
      </c>
      <c r="G120" s="26">
        <v>0</v>
      </c>
      <c r="H120" s="26">
        <v>0</v>
      </c>
      <c r="I120" s="26">
        <v>0</v>
      </c>
      <c r="J120" s="26">
        <v>0</v>
      </c>
      <c r="K120" s="26">
        <v>0</v>
      </c>
    </row>
    <row r="121" spans="1:11" ht="15" customHeight="1" x14ac:dyDescent="0.2">
      <c r="A121" s="22" t="s">
        <v>225</v>
      </c>
      <c r="B121" s="22" t="s">
        <v>1075</v>
      </c>
      <c r="C121" s="22" t="s">
        <v>579</v>
      </c>
      <c r="D121" s="22" t="s">
        <v>956</v>
      </c>
      <c r="E121" s="26">
        <v>0</v>
      </c>
      <c r="F121" s="26">
        <v>0</v>
      </c>
      <c r="G121" s="26">
        <v>0</v>
      </c>
      <c r="H121" s="26">
        <v>0</v>
      </c>
      <c r="I121" s="26">
        <v>0</v>
      </c>
      <c r="J121" s="26">
        <v>0</v>
      </c>
      <c r="K121" s="26">
        <v>0</v>
      </c>
    </row>
    <row r="122" spans="1:11" ht="15" customHeight="1" x14ac:dyDescent="0.2">
      <c r="A122" s="22" t="s">
        <v>440</v>
      </c>
      <c r="B122" s="22" t="s">
        <v>1076</v>
      </c>
      <c r="C122" s="22" t="s">
        <v>580</v>
      </c>
      <c r="D122" s="22" t="s">
        <v>963</v>
      </c>
      <c r="E122" s="26">
        <v>0</v>
      </c>
      <c r="F122" s="26">
        <v>0</v>
      </c>
      <c r="G122" s="26">
        <v>0</v>
      </c>
      <c r="H122" s="26">
        <v>0</v>
      </c>
      <c r="I122" s="26">
        <v>0</v>
      </c>
      <c r="J122" s="26">
        <v>0</v>
      </c>
      <c r="K122" s="26">
        <v>0</v>
      </c>
    </row>
    <row r="123" spans="1:11" ht="15" customHeight="1" x14ac:dyDescent="0.2">
      <c r="A123" s="22" t="s">
        <v>417</v>
      </c>
      <c r="B123" s="22" t="s">
        <v>1077</v>
      </c>
      <c r="C123" s="22" t="s">
        <v>581</v>
      </c>
      <c r="D123" s="22" t="s">
        <v>956</v>
      </c>
      <c r="E123" s="26">
        <v>0</v>
      </c>
      <c r="F123" s="26">
        <v>0</v>
      </c>
      <c r="G123" s="26">
        <v>0</v>
      </c>
      <c r="H123" s="26">
        <v>0</v>
      </c>
      <c r="I123" s="26">
        <v>0</v>
      </c>
      <c r="J123" s="26">
        <v>0</v>
      </c>
      <c r="K123" s="26">
        <v>0</v>
      </c>
    </row>
    <row r="124" spans="1:11" ht="15" customHeight="1" x14ac:dyDescent="0.2">
      <c r="A124" s="22" t="s">
        <v>418</v>
      </c>
      <c r="B124" s="22" t="s">
        <v>1078</v>
      </c>
      <c r="C124" s="22" t="s">
        <v>582</v>
      </c>
      <c r="D124" s="22" t="s">
        <v>977</v>
      </c>
      <c r="E124" s="26">
        <v>47405</v>
      </c>
      <c r="F124" s="26">
        <v>8625</v>
      </c>
      <c r="G124" s="26">
        <v>9527</v>
      </c>
      <c r="H124" s="26">
        <v>13395</v>
      </c>
      <c r="I124" s="26">
        <v>10500</v>
      </c>
      <c r="J124" s="26">
        <v>0</v>
      </c>
      <c r="K124" s="26">
        <v>41662</v>
      </c>
    </row>
    <row r="125" spans="1:11" ht="15" customHeight="1" x14ac:dyDescent="0.2">
      <c r="A125" s="22" t="s">
        <v>347</v>
      </c>
      <c r="B125" s="22" t="s">
        <v>1079</v>
      </c>
      <c r="C125" s="22" t="s">
        <v>583</v>
      </c>
      <c r="D125" s="22" t="s">
        <v>956</v>
      </c>
      <c r="E125" s="26">
        <v>0</v>
      </c>
      <c r="F125" s="26">
        <v>0</v>
      </c>
      <c r="G125" s="26">
        <v>0</v>
      </c>
      <c r="H125" s="26">
        <v>0</v>
      </c>
      <c r="I125" s="26">
        <v>0</v>
      </c>
      <c r="J125" s="26">
        <v>0</v>
      </c>
      <c r="K125" s="26">
        <v>0</v>
      </c>
    </row>
    <row r="126" spans="1:11" ht="15" customHeight="1" x14ac:dyDescent="0.2">
      <c r="A126" s="22" t="s">
        <v>132</v>
      </c>
      <c r="B126" s="22" t="s">
        <v>1080</v>
      </c>
      <c r="C126" s="22" t="s">
        <v>584</v>
      </c>
      <c r="D126" s="22" t="s">
        <v>1005</v>
      </c>
      <c r="E126" s="26">
        <v>0</v>
      </c>
      <c r="F126" s="26">
        <v>0</v>
      </c>
      <c r="G126" s="26">
        <v>0</v>
      </c>
      <c r="H126" s="26">
        <v>0</v>
      </c>
      <c r="I126" s="26">
        <v>0</v>
      </c>
      <c r="J126" s="26">
        <v>0</v>
      </c>
      <c r="K126" s="26">
        <v>0</v>
      </c>
    </row>
    <row r="127" spans="1:11" ht="15" customHeight="1" x14ac:dyDescent="0.2">
      <c r="A127" s="22" t="s">
        <v>334</v>
      </c>
      <c r="B127" s="22" t="s">
        <v>1081</v>
      </c>
      <c r="C127" s="22" t="s">
        <v>585</v>
      </c>
      <c r="D127" s="22" t="s">
        <v>963</v>
      </c>
      <c r="E127" s="26">
        <v>0</v>
      </c>
      <c r="F127" s="26">
        <v>0</v>
      </c>
      <c r="G127" s="26">
        <v>0</v>
      </c>
      <c r="H127" s="26">
        <v>0</v>
      </c>
      <c r="I127" s="26">
        <v>0</v>
      </c>
      <c r="J127" s="26">
        <v>0</v>
      </c>
      <c r="K127" s="26">
        <v>0</v>
      </c>
    </row>
    <row r="128" spans="1:11" ht="15" customHeight="1" x14ac:dyDescent="0.2">
      <c r="A128" s="22" t="s">
        <v>354</v>
      </c>
      <c r="B128" s="22" t="s">
        <v>1082</v>
      </c>
      <c r="C128" s="22" t="s">
        <v>586</v>
      </c>
      <c r="D128" s="22" t="s">
        <v>956</v>
      </c>
      <c r="E128" s="26">
        <v>0</v>
      </c>
      <c r="F128" s="26">
        <v>4010</v>
      </c>
      <c r="G128" s="26">
        <v>0</v>
      </c>
      <c r="H128" s="26">
        <v>3496</v>
      </c>
      <c r="I128" s="26">
        <v>0</v>
      </c>
      <c r="J128" s="26">
        <v>0</v>
      </c>
      <c r="K128" s="26">
        <v>514</v>
      </c>
    </row>
    <row r="129" spans="1:11" ht="15" customHeight="1" x14ac:dyDescent="0.2">
      <c r="A129" s="22" t="s">
        <v>176</v>
      </c>
      <c r="B129" s="22" t="s">
        <v>1083</v>
      </c>
      <c r="C129" s="22" t="s">
        <v>587</v>
      </c>
      <c r="D129" s="22" t="s">
        <v>956</v>
      </c>
      <c r="E129" s="26">
        <v>0</v>
      </c>
      <c r="F129" s="26">
        <v>0</v>
      </c>
      <c r="G129" s="26">
        <v>0</v>
      </c>
      <c r="H129" s="26">
        <v>0</v>
      </c>
      <c r="I129" s="26">
        <v>0</v>
      </c>
      <c r="J129" s="26">
        <v>0</v>
      </c>
      <c r="K129" s="26">
        <v>0</v>
      </c>
    </row>
    <row r="130" spans="1:11" ht="15" customHeight="1" x14ac:dyDescent="0.2">
      <c r="A130" s="22" t="s">
        <v>283</v>
      </c>
      <c r="B130" s="22" t="s">
        <v>1084</v>
      </c>
      <c r="C130" s="22" t="s">
        <v>588</v>
      </c>
      <c r="D130" s="22" t="s">
        <v>956</v>
      </c>
      <c r="E130" s="26">
        <v>0</v>
      </c>
      <c r="F130" s="26">
        <v>0</v>
      </c>
      <c r="G130" s="26">
        <v>0</v>
      </c>
      <c r="H130" s="26">
        <v>0</v>
      </c>
      <c r="I130" s="26">
        <v>0</v>
      </c>
      <c r="J130" s="26">
        <v>0</v>
      </c>
      <c r="K130" s="26">
        <v>0</v>
      </c>
    </row>
    <row r="131" spans="1:11" ht="15" customHeight="1" x14ac:dyDescent="0.2">
      <c r="A131" s="22" t="s">
        <v>226</v>
      </c>
      <c r="B131" s="22" t="s">
        <v>1085</v>
      </c>
      <c r="C131" s="22" t="s">
        <v>589</v>
      </c>
      <c r="D131" s="22" t="s">
        <v>956</v>
      </c>
      <c r="E131" s="26">
        <v>0</v>
      </c>
      <c r="F131" s="26">
        <v>0</v>
      </c>
      <c r="G131" s="26">
        <v>0</v>
      </c>
      <c r="H131" s="26">
        <v>0</v>
      </c>
      <c r="I131" s="26">
        <v>0</v>
      </c>
      <c r="J131" s="26">
        <v>0</v>
      </c>
      <c r="K131" s="26">
        <v>0</v>
      </c>
    </row>
    <row r="132" spans="1:11" ht="15" customHeight="1" x14ac:dyDescent="0.2">
      <c r="A132" s="22" t="s">
        <v>393</v>
      </c>
      <c r="B132" s="22" t="s">
        <v>1086</v>
      </c>
      <c r="C132" s="22" t="s">
        <v>590</v>
      </c>
      <c r="D132" s="22" t="s">
        <v>968</v>
      </c>
      <c r="E132" s="26">
        <v>15276</v>
      </c>
      <c r="F132" s="26">
        <v>12460</v>
      </c>
      <c r="G132" s="26">
        <v>0</v>
      </c>
      <c r="H132" s="26">
        <v>15282</v>
      </c>
      <c r="I132" s="26">
        <v>0</v>
      </c>
      <c r="J132" s="26">
        <v>15282</v>
      </c>
      <c r="K132" s="26">
        <v>-2828</v>
      </c>
    </row>
    <row r="133" spans="1:11" ht="15" customHeight="1" x14ac:dyDescent="0.2">
      <c r="A133" s="22" t="s">
        <v>284</v>
      </c>
      <c r="B133" s="22" t="s">
        <v>1087</v>
      </c>
      <c r="C133" s="22" t="s">
        <v>591</v>
      </c>
      <c r="D133" s="22" t="s">
        <v>956</v>
      </c>
      <c r="E133" s="26">
        <v>12291</v>
      </c>
      <c r="F133" s="26">
        <v>0</v>
      </c>
      <c r="G133" s="26">
        <v>8010</v>
      </c>
      <c r="H133" s="26">
        <v>7597</v>
      </c>
      <c r="I133" s="26">
        <v>0</v>
      </c>
      <c r="J133" s="26">
        <v>0</v>
      </c>
      <c r="K133" s="26">
        <v>12704</v>
      </c>
    </row>
    <row r="134" spans="1:11" ht="15" customHeight="1" x14ac:dyDescent="0.2">
      <c r="A134" s="22" t="s">
        <v>185</v>
      </c>
      <c r="B134" s="22" t="s">
        <v>1088</v>
      </c>
      <c r="C134" s="22" t="s">
        <v>592</v>
      </c>
      <c r="D134" s="22" t="s">
        <v>956</v>
      </c>
      <c r="E134" s="26">
        <v>0</v>
      </c>
      <c r="F134" s="26">
        <v>0</v>
      </c>
      <c r="G134" s="26">
        <v>0</v>
      </c>
      <c r="H134" s="26">
        <v>0</v>
      </c>
      <c r="I134" s="26">
        <v>0</v>
      </c>
      <c r="J134" s="26">
        <v>0</v>
      </c>
      <c r="K134" s="26">
        <v>0</v>
      </c>
    </row>
    <row r="135" spans="1:11" ht="15" customHeight="1" x14ac:dyDescent="0.2">
      <c r="A135" s="22" t="s">
        <v>410</v>
      </c>
      <c r="B135" s="22" t="s">
        <v>1089</v>
      </c>
      <c r="C135" s="22" t="s">
        <v>593</v>
      </c>
      <c r="D135" s="22" t="s">
        <v>956</v>
      </c>
      <c r="E135" s="26">
        <v>0</v>
      </c>
      <c r="F135" s="26">
        <v>0</v>
      </c>
      <c r="G135" s="26">
        <v>0</v>
      </c>
      <c r="H135" s="26">
        <v>0</v>
      </c>
      <c r="I135" s="26">
        <v>0</v>
      </c>
      <c r="J135" s="26">
        <v>0</v>
      </c>
      <c r="K135" s="26">
        <v>0</v>
      </c>
    </row>
    <row r="136" spans="1:11" ht="15" customHeight="1" x14ac:dyDescent="0.2">
      <c r="A136" s="22" t="s">
        <v>441</v>
      </c>
      <c r="B136" s="22" t="s">
        <v>1090</v>
      </c>
      <c r="C136" s="22" t="s">
        <v>594</v>
      </c>
      <c r="D136" s="22" t="s">
        <v>1005</v>
      </c>
      <c r="E136" s="26">
        <v>0</v>
      </c>
      <c r="F136" s="26">
        <v>0</v>
      </c>
      <c r="G136" s="26">
        <v>0</v>
      </c>
      <c r="H136" s="26">
        <v>0</v>
      </c>
      <c r="I136" s="26">
        <v>0</v>
      </c>
      <c r="J136" s="26">
        <v>0</v>
      </c>
      <c r="K136" s="26">
        <v>0</v>
      </c>
    </row>
    <row r="137" spans="1:11" ht="15" customHeight="1" x14ac:dyDescent="0.2">
      <c r="A137" s="22" t="s">
        <v>69</v>
      </c>
      <c r="B137" s="22" t="s">
        <v>1091</v>
      </c>
      <c r="C137" s="22" t="s">
        <v>595</v>
      </c>
      <c r="D137" s="22" t="s">
        <v>963</v>
      </c>
      <c r="E137" s="26">
        <v>0</v>
      </c>
      <c r="F137" s="26">
        <v>0</v>
      </c>
      <c r="G137" s="26">
        <v>0</v>
      </c>
      <c r="H137" s="26">
        <v>0</v>
      </c>
      <c r="I137" s="26">
        <v>0</v>
      </c>
      <c r="J137" s="26">
        <v>0</v>
      </c>
      <c r="K137" s="26">
        <v>0</v>
      </c>
    </row>
    <row r="138" spans="1:11" ht="15" customHeight="1" x14ac:dyDescent="0.2">
      <c r="A138" s="22" t="s">
        <v>411</v>
      </c>
      <c r="B138" s="22" t="s">
        <v>1092</v>
      </c>
      <c r="C138" s="22" t="s">
        <v>596</v>
      </c>
      <c r="D138" s="22" t="s">
        <v>963</v>
      </c>
      <c r="E138" s="26">
        <v>0</v>
      </c>
      <c r="F138" s="26">
        <v>0</v>
      </c>
      <c r="G138" s="26">
        <v>0</v>
      </c>
      <c r="H138" s="26">
        <v>0</v>
      </c>
      <c r="I138" s="26">
        <v>0</v>
      </c>
      <c r="J138" s="26">
        <v>0</v>
      </c>
      <c r="K138" s="26">
        <v>0</v>
      </c>
    </row>
    <row r="139" spans="1:11" ht="15" customHeight="1" x14ac:dyDescent="0.2">
      <c r="A139" s="22" t="s">
        <v>313</v>
      </c>
      <c r="B139" s="22" t="s">
        <v>1093</v>
      </c>
      <c r="C139" s="22" t="s">
        <v>597</v>
      </c>
      <c r="D139" s="22" t="s">
        <v>956</v>
      </c>
      <c r="E139" s="26">
        <v>6310</v>
      </c>
      <c r="F139" s="26">
        <v>2722</v>
      </c>
      <c r="G139" s="26">
        <v>0</v>
      </c>
      <c r="H139" s="26">
        <v>313</v>
      </c>
      <c r="I139" s="26">
        <v>0</v>
      </c>
      <c r="J139" s="26">
        <v>0</v>
      </c>
      <c r="K139" s="26">
        <v>8719</v>
      </c>
    </row>
    <row r="140" spans="1:11" ht="15" customHeight="1" x14ac:dyDescent="0.2">
      <c r="A140" s="22" t="s">
        <v>335</v>
      </c>
      <c r="B140" s="22" t="s">
        <v>1094</v>
      </c>
      <c r="C140" s="22" t="s">
        <v>598</v>
      </c>
      <c r="D140" s="22" t="s">
        <v>963</v>
      </c>
      <c r="E140" s="26">
        <v>0</v>
      </c>
      <c r="F140" s="26">
        <v>0</v>
      </c>
      <c r="G140" s="26">
        <v>0</v>
      </c>
      <c r="H140" s="26">
        <v>0</v>
      </c>
      <c r="I140" s="26">
        <v>0</v>
      </c>
      <c r="J140" s="26">
        <v>0</v>
      </c>
      <c r="K140" s="26">
        <v>0</v>
      </c>
    </row>
    <row r="141" spans="1:11" ht="15" customHeight="1" x14ac:dyDescent="0.2">
      <c r="A141" s="22" t="s">
        <v>189</v>
      </c>
      <c r="B141" s="22" t="s">
        <v>1095</v>
      </c>
      <c r="C141" s="22" t="s">
        <v>599</v>
      </c>
      <c r="D141" s="22" t="s">
        <v>956</v>
      </c>
      <c r="E141" s="26">
        <v>0</v>
      </c>
      <c r="F141" s="26">
        <v>1592</v>
      </c>
      <c r="G141" s="26">
        <v>0</v>
      </c>
      <c r="H141" s="26">
        <v>1585</v>
      </c>
      <c r="I141" s="26">
        <v>0</v>
      </c>
      <c r="J141" s="26">
        <v>0</v>
      </c>
      <c r="K141" s="26">
        <v>7</v>
      </c>
    </row>
    <row r="142" spans="1:11" ht="15" customHeight="1" x14ac:dyDescent="0.2">
      <c r="A142" s="22" t="s">
        <v>394</v>
      </c>
      <c r="B142" s="22" t="s">
        <v>1096</v>
      </c>
      <c r="C142" s="22" t="s">
        <v>600</v>
      </c>
      <c r="D142" s="22" t="s">
        <v>956</v>
      </c>
      <c r="E142" s="26">
        <v>0</v>
      </c>
      <c r="F142" s="26">
        <v>0</v>
      </c>
      <c r="G142" s="26">
        <v>0</v>
      </c>
      <c r="H142" s="26">
        <v>0</v>
      </c>
      <c r="I142" s="26">
        <v>0</v>
      </c>
      <c r="J142" s="26">
        <v>0</v>
      </c>
      <c r="K142" s="26">
        <v>0</v>
      </c>
    </row>
    <row r="143" spans="1:11" ht="15" customHeight="1" x14ac:dyDescent="0.2">
      <c r="A143" s="22" t="s">
        <v>248</v>
      </c>
      <c r="B143" s="22" t="s">
        <v>1097</v>
      </c>
      <c r="C143" s="22" t="s">
        <v>601</v>
      </c>
      <c r="D143" s="22" t="s">
        <v>956</v>
      </c>
      <c r="E143" s="26">
        <v>0</v>
      </c>
      <c r="F143" s="26">
        <v>0</v>
      </c>
      <c r="G143" s="26">
        <v>0</v>
      </c>
      <c r="H143" s="26">
        <v>0</v>
      </c>
      <c r="I143" s="26">
        <v>0</v>
      </c>
      <c r="J143" s="26">
        <v>0</v>
      </c>
      <c r="K143" s="26">
        <v>0</v>
      </c>
    </row>
    <row r="144" spans="1:11" ht="15" customHeight="1" x14ac:dyDescent="0.2">
      <c r="A144" s="22" t="s">
        <v>419</v>
      </c>
      <c r="B144" s="22" t="s">
        <v>1098</v>
      </c>
      <c r="C144" s="22" t="s">
        <v>602</v>
      </c>
      <c r="D144" s="22" t="s">
        <v>956</v>
      </c>
      <c r="E144" s="26">
        <v>0</v>
      </c>
      <c r="F144" s="26">
        <v>0</v>
      </c>
      <c r="G144" s="26">
        <v>0</v>
      </c>
      <c r="H144" s="26">
        <v>0</v>
      </c>
      <c r="I144" s="26">
        <v>0</v>
      </c>
      <c r="J144" s="26">
        <v>0</v>
      </c>
      <c r="K144" s="26">
        <v>0</v>
      </c>
    </row>
    <row r="145" spans="1:11" ht="15" customHeight="1" x14ac:dyDescent="0.2">
      <c r="A145" s="22" t="s">
        <v>33</v>
      </c>
      <c r="B145" s="22" t="s">
        <v>1099</v>
      </c>
      <c r="C145" s="22" t="s">
        <v>603</v>
      </c>
      <c r="D145" s="22" t="s">
        <v>956</v>
      </c>
      <c r="E145" s="26">
        <v>0</v>
      </c>
      <c r="F145" s="26">
        <v>0</v>
      </c>
      <c r="G145" s="26">
        <v>0</v>
      </c>
      <c r="H145" s="26">
        <v>0</v>
      </c>
      <c r="I145" s="26">
        <v>0</v>
      </c>
      <c r="J145" s="26">
        <v>0</v>
      </c>
      <c r="K145" s="26">
        <v>0</v>
      </c>
    </row>
    <row r="146" spans="1:11" ht="15" customHeight="1" x14ac:dyDescent="0.2">
      <c r="A146" s="22" t="s">
        <v>190</v>
      </c>
      <c r="B146" s="22" t="s">
        <v>1100</v>
      </c>
      <c r="C146" s="22" t="s">
        <v>604</v>
      </c>
      <c r="D146" s="22" t="s">
        <v>971</v>
      </c>
      <c r="E146" s="26">
        <v>0</v>
      </c>
      <c r="F146" s="26">
        <v>13937</v>
      </c>
      <c r="G146" s="26">
        <v>4902</v>
      </c>
      <c r="H146" s="26">
        <v>18839</v>
      </c>
      <c r="I146" s="26">
        <v>0</v>
      </c>
      <c r="J146" s="26">
        <v>0</v>
      </c>
      <c r="K146" s="26">
        <v>0</v>
      </c>
    </row>
    <row r="147" spans="1:11" ht="15" customHeight="1" x14ac:dyDescent="0.2">
      <c r="A147" s="22" t="s">
        <v>128</v>
      </c>
      <c r="B147" s="22" t="s">
        <v>1101</v>
      </c>
      <c r="C147" s="22" t="s">
        <v>605</v>
      </c>
      <c r="D147" s="22" t="s">
        <v>956</v>
      </c>
      <c r="E147" s="26">
        <v>0</v>
      </c>
      <c r="F147" s="26">
        <v>0</v>
      </c>
      <c r="G147" s="26">
        <v>0</v>
      </c>
      <c r="H147" s="26">
        <v>0</v>
      </c>
      <c r="I147" s="26">
        <v>0</v>
      </c>
      <c r="J147" s="26">
        <v>0</v>
      </c>
      <c r="K147" s="26">
        <v>0</v>
      </c>
    </row>
    <row r="148" spans="1:11" ht="15" customHeight="1" x14ac:dyDescent="0.2">
      <c r="A148" s="22" t="s">
        <v>239</v>
      </c>
      <c r="B148" s="22" t="s">
        <v>1102</v>
      </c>
      <c r="C148" s="22" t="s">
        <v>606</v>
      </c>
      <c r="D148" s="22" t="s">
        <v>956</v>
      </c>
      <c r="E148" s="26">
        <v>0</v>
      </c>
      <c r="F148" s="26">
        <v>0</v>
      </c>
      <c r="G148" s="26">
        <v>0</v>
      </c>
      <c r="H148" s="26">
        <v>0</v>
      </c>
      <c r="I148" s="26">
        <v>0</v>
      </c>
      <c r="J148" s="26">
        <v>0</v>
      </c>
      <c r="K148" s="26">
        <v>0</v>
      </c>
    </row>
    <row r="149" spans="1:11" ht="15" customHeight="1" x14ac:dyDescent="0.2">
      <c r="A149" s="22" t="s">
        <v>442</v>
      </c>
      <c r="B149" s="22" t="s">
        <v>1103</v>
      </c>
      <c r="C149" s="22" t="s">
        <v>607</v>
      </c>
      <c r="D149" s="22" t="s">
        <v>1005</v>
      </c>
      <c r="E149" s="26">
        <v>0</v>
      </c>
      <c r="F149" s="26">
        <v>0</v>
      </c>
      <c r="G149" s="26">
        <v>0</v>
      </c>
      <c r="H149" s="26">
        <v>0</v>
      </c>
      <c r="I149" s="26">
        <v>0</v>
      </c>
      <c r="J149" s="26">
        <v>0</v>
      </c>
      <c r="K149" s="26">
        <v>0</v>
      </c>
    </row>
    <row r="150" spans="1:11" ht="15" customHeight="1" x14ac:dyDescent="0.2">
      <c r="A150" s="22" t="s">
        <v>355</v>
      </c>
      <c r="B150" s="22" t="s">
        <v>1104</v>
      </c>
      <c r="C150" s="22" t="s">
        <v>608</v>
      </c>
      <c r="D150" s="22" t="s">
        <v>963</v>
      </c>
      <c r="E150" s="26">
        <v>0</v>
      </c>
      <c r="F150" s="26">
        <v>0</v>
      </c>
      <c r="G150" s="26">
        <v>0</v>
      </c>
      <c r="H150" s="26">
        <v>0</v>
      </c>
      <c r="I150" s="26">
        <v>0</v>
      </c>
      <c r="J150" s="26">
        <v>0</v>
      </c>
      <c r="K150" s="26">
        <v>0</v>
      </c>
    </row>
    <row r="151" spans="1:11" ht="15" customHeight="1" x14ac:dyDescent="0.2">
      <c r="A151" s="22" t="s">
        <v>210</v>
      </c>
      <c r="B151" s="22" t="s">
        <v>1105</v>
      </c>
      <c r="C151" s="22" t="s">
        <v>609</v>
      </c>
      <c r="D151" s="22" t="s">
        <v>956</v>
      </c>
      <c r="E151" s="26">
        <v>0</v>
      </c>
      <c r="F151" s="26">
        <v>2463</v>
      </c>
      <c r="G151" s="26">
        <v>0</v>
      </c>
      <c r="H151" s="26">
        <v>2463</v>
      </c>
      <c r="I151" s="26">
        <v>0</v>
      </c>
      <c r="J151" s="26">
        <v>0</v>
      </c>
      <c r="K151" s="26">
        <v>0</v>
      </c>
    </row>
    <row r="152" spans="1:11" ht="15" customHeight="1" x14ac:dyDescent="0.2">
      <c r="A152" s="22" t="s">
        <v>401</v>
      </c>
      <c r="B152" s="22" t="s">
        <v>1106</v>
      </c>
      <c r="C152" s="22" t="s">
        <v>610</v>
      </c>
      <c r="D152" s="22" t="s">
        <v>956</v>
      </c>
      <c r="E152" s="26">
        <v>1127</v>
      </c>
      <c r="F152" s="26">
        <v>5964</v>
      </c>
      <c r="G152" s="26">
        <v>0</v>
      </c>
      <c r="H152" s="26">
        <v>5369</v>
      </c>
      <c r="I152" s="26">
        <v>0</v>
      </c>
      <c r="J152" s="26">
        <v>0</v>
      </c>
      <c r="K152" s="26">
        <v>1722</v>
      </c>
    </row>
    <row r="153" spans="1:11" ht="15" customHeight="1" x14ac:dyDescent="0.2">
      <c r="A153" s="22" t="s">
        <v>253</v>
      </c>
      <c r="B153" s="22" t="s">
        <v>1107</v>
      </c>
      <c r="C153" s="22" t="s">
        <v>611</v>
      </c>
      <c r="D153" s="22" t="s">
        <v>956</v>
      </c>
      <c r="E153" s="26">
        <v>0</v>
      </c>
      <c r="F153" s="26">
        <v>3304</v>
      </c>
      <c r="G153" s="26">
        <v>0</v>
      </c>
      <c r="H153" s="26">
        <v>3304</v>
      </c>
      <c r="I153" s="26">
        <v>0</v>
      </c>
      <c r="J153" s="26">
        <v>0</v>
      </c>
      <c r="K153" s="26">
        <v>0</v>
      </c>
    </row>
    <row r="154" spans="1:11" ht="15" customHeight="1" x14ac:dyDescent="0.2">
      <c r="A154" s="22" t="s">
        <v>612</v>
      </c>
      <c r="B154" s="22" t="s">
        <v>1108</v>
      </c>
      <c r="C154" s="22" t="s">
        <v>613</v>
      </c>
      <c r="D154" s="22" t="s">
        <v>963</v>
      </c>
      <c r="E154" s="26">
        <v>0</v>
      </c>
      <c r="F154" s="26">
        <v>0</v>
      </c>
      <c r="G154" s="26">
        <v>0</v>
      </c>
      <c r="H154" s="26">
        <v>0</v>
      </c>
      <c r="I154" s="26">
        <v>0</v>
      </c>
      <c r="J154" s="26">
        <v>0</v>
      </c>
      <c r="K154" s="26">
        <v>0</v>
      </c>
    </row>
    <row r="155" spans="1:11" ht="15" customHeight="1" x14ac:dyDescent="0.2">
      <c r="A155" s="22" t="s">
        <v>336</v>
      </c>
      <c r="B155" s="22" t="s">
        <v>1109</v>
      </c>
      <c r="C155" s="22" t="s">
        <v>615</v>
      </c>
      <c r="D155" s="22" t="s">
        <v>963</v>
      </c>
      <c r="E155" s="26">
        <v>0</v>
      </c>
      <c r="F155" s="26">
        <v>0</v>
      </c>
      <c r="G155" s="26">
        <v>0</v>
      </c>
      <c r="H155" s="26">
        <v>0</v>
      </c>
      <c r="I155" s="26">
        <v>0</v>
      </c>
      <c r="J155" s="26">
        <v>0</v>
      </c>
      <c r="K155" s="26">
        <v>0</v>
      </c>
    </row>
    <row r="156" spans="1:11" ht="15" customHeight="1" x14ac:dyDescent="0.2">
      <c r="A156" s="22" t="s">
        <v>170</v>
      </c>
      <c r="B156" s="22" t="s">
        <v>1110</v>
      </c>
      <c r="C156" s="22" t="s">
        <v>614</v>
      </c>
      <c r="D156" s="22" t="s">
        <v>963</v>
      </c>
      <c r="E156" s="26">
        <v>0</v>
      </c>
      <c r="F156" s="26">
        <v>0</v>
      </c>
      <c r="G156" s="26">
        <v>0</v>
      </c>
      <c r="H156" s="26">
        <v>0</v>
      </c>
      <c r="I156" s="26">
        <v>0</v>
      </c>
      <c r="J156" s="26">
        <v>0</v>
      </c>
      <c r="K156" s="26">
        <v>0</v>
      </c>
    </row>
    <row r="157" spans="1:11" ht="15" customHeight="1" x14ac:dyDescent="0.2">
      <c r="A157" s="22" t="s">
        <v>93</v>
      </c>
      <c r="B157" s="22" t="s">
        <v>1111</v>
      </c>
      <c r="C157" s="22" t="s">
        <v>616</v>
      </c>
      <c r="D157" s="22" t="s">
        <v>963</v>
      </c>
      <c r="E157" s="26">
        <v>0</v>
      </c>
      <c r="F157" s="26">
        <v>0</v>
      </c>
      <c r="G157" s="26">
        <v>0</v>
      </c>
      <c r="H157" s="26">
        <v>0</v>
      </c>
      <c r="I157" s="26">
        <v>0</v>
      </c>
      <c r="J157" s="26">
        <v>0</v>
      </c>
      <c r="K157" s="26">
        <v>0</v>
      </c>
    </row>
    <row r="158" spans="1:11" ht="15" customHeight="1" x14ac:dyDescent="0.2">
      <c r="A158" s="22" t="s">
        <v>240</v>
      </c>
      <c r="B158" s="22" t="s">
        <v>1112</v>
      </c>
      <c r="C158" s="22" t="s">
        <v>617</v>
      </c>
      <c r="D158" s="22" t="s">
        <v>963</v>
      </c>
      <c r="E158" s="26">
        <v>0</v>
      </c>
      <c r="F158" s="26">
        <v>0</v>
      </c>
      <c r="G158" s="26">
        <v>0</v>
      </c>
      <c r="H158" s="26">
        <v>0</v>
      </c>
      <c r="I158" s="26">
        <v>0</v>
      </c>
      <c r="J158" s="26">
        <v>0</v>
      </c>
      <c r="K158" s="26">
        <v>0</v>
      </c>
    </row>
    <row r="159" spans="1:11" ht="15" customHeight="1" x14ac:dyDescent="0.2">
      <c r="A159" s="22" t="s">
        <v>279</v>
      </c>
      <c r="B159" s="22" t="s">
        <v>1113</v>
      </c>
      <c r="C159" s="22" t="s">
        <v>618</v>
      </c>
      <c r="D159" s="22" t="s">
        <v>968</v>
      </c>
      <c r="E159" s="26">
        <v>0</v>
      </c>
      <c r="F159" s="26">
        <v>23910</v>
      </c>
      <c r="G159" s="26">
        <v>0</v>
      </c>
      <c r="H159" s="26">
        <v>23910</v>
      </c>
      <c r="I159" s="26">
        <v>0</v>
      </c>
      <c r="J159" s="26">
        <v>0</v>
      </c>
      <c r="K159" s="26">
        <v>0</v>
      </c>
    </row>
    <row r="160" spans="1:11" ht="15" customHeight="1" x14ac:dyDescent="0.2">
      <c r="A160" s="22" t="s">
        <v>171</v>
      </c>
      <c r="B160" s="22" t="s">
        <v>1114</v>
      </c>
      <c r="C160" s="22" t="s">
        <v>619</v>
      </c>
      <c r="D160" s="22" t="s">
        <v>956</v>
      </c>
      <c r="E160" s="26">
        <v>3536</v>
      </c>
      <c r="F160" s="26">
        <v>6703</v>
      </c>
      <c r="G160" s="26">
        <v>0</v>
      </c>
      <c r="H160" s="26">
        <v>3843</v>
      </c>
      <c r="I160" s="26">
        <v>0</v>
      </c>
      <c r="J160" s="26">
        <v>0</v>
      </c>
      <c r="K160" s="26">
        <v>6396</v>
      </c>
    </row>
    <row r="161" spans="1:11" ht="15" customHeight="1" x14ac:dyDescent="0.2">
      <c r="A161" s="22" t="s">
        <v>158</v>
      </c>
      <c r="B161" s="22" t="s">
        <v>1115</v>
      </c>
      <c r="C161" s="22" t="s">
        <v>620</v>
      </c>
      <c r="D161" s="22" t="s">
        <v>968</v>
      </c>
      <c r="E161" s="26">
        <v>0</v>
      </c>
      <c r="F161" s="26">
        <v>29603</v>
      </c>
      <c r="G161" s="26">
        <v>0</v>
      </c>
      <c r="H161" s="26">
        <v>29603</v>
      </c>
      <c r="I161" s="26">
        <v>0</v>
      </c>
      <c r="J161" s="26">
        <v>0</v>
      </c>
      <c r="K161" s="26">
        <v>0</v>
      </c>
    </row>
    <row r="162" spans="1:11" ht="15" customHeight="1" x14ac:dyDescent="0.2">
      <c r="A162" s="22" t="s">
        <v>338</v>
      </c>
      <c r="B162" s="22" t="s">
        <v>1116</v>
      </c>
      <c r="C162" s="22" t="s">
        <v>621</v>
      </c>
      <c r="D162" s="22" t="s">
        <v>977</v>
      </c>
      <c r="E162" s="26">
        <v>0</v>
      </c>
      <c r="F162" s="26">
        <v>0</v>
      </c>
      <c r="G162" s="26">
        <v>0</v>
      </c>
      <c r="H162" s="26">
        <v>0</v>
      </c>
      <c r="I162" s="26">
        <v>0</v>
      </c>
      <c r="J162" s="26">
        <v>0</v>
      </c>
      <c r="K162" s="26">
        <v>0</v>
      </c>
    </row>
    <row r="163" spans="1:11" ht="15" customHeight="1" x14ac:dyDescent="0.2">
      <c r="A163" s="22" t="s">
        <v>316</v>
      </c>
      <c r="B163" s="22" t="s">
        <v>1117</v>
      </c>
      <c r="C163" s="22" t="s">
        <v>622</v>
      </c>
      <c r="D163" s="22" t="s">
        <v>956</v>
      </c>
      <c r="E163" s="26">
        <v>0</v>
      </c>
      <c r="F163" s="26">
        <v>0</v>
      </c>
      <c r="G163" s="26">
        <v>0</v>
      </c>
      <c r="H163" s="26">
        <v>0</v>
      </c>
      <c r="I163" s="26">
        <v>0</v>
      </c>
      <c r="J163" s="26">
        <v>0</v>
      </c>
      <c r="K163" s="26">
        <v>0</v>
      </c>
    </row>
    <row r="164" spans="1:11" ht="15" customHeight="1" x14ac:dyDescent="0.2">
      <c r="A164" s="22" t="s">
        <v>402</v>
      </c>
      <c r="B164" s="22" t="s">
        <v>1118</v>
      </c>
      <c r="C164" s="22" t="s">
        <v>623</v>
      </c>
      <c r="D164" s="22" t="s">
        <v>968</v>
      </c>
      <c r="E164" s="26">
        <v>0</v>
      </c>
      <c r="F164" s="26">
        <v>21498</v>
      </c>
      <c r="G164" s="26">
        <v>0</v>
      </c>
      <c r="H164" s="26">
        <v>17618</v>
      </c>
      <c r="I164" s="26">
        <v>0</v>
      </c>
      <c r="J164" s="26">
        <v>3880</v>
      </c>
      <c r="K164" s="26">
        <v>0</v>
      </c>
    </row>
    <row r="165" spans="1:11" ht="15" customHeight="1" x14ac:dyDescent="0.2">
      <c r="A165" s="22" t="s">
        <v>282</v>
      </c>
      <c r="B165" s="22" t="s">
        <v>1119</v>
      </c>
      <c r="C165" s="22" t="s">
        <v>624</v>
      </c>
      <c r="D165" s="22" t="s">
        <v>1005</v>
      </c>
      <c r="E165" s="26">
        <v>0</v>
      </c>
      <c r="F165" s="26">
        <v>0</v>
      </c>
      <c r="G165" s="26">
        <v>0</v>
      </c>
      <c r="H165" s="26">
        <v>0</v>
      </c>
      <c r="I165" s="26">
        <v>0</v>
      </c>
      <c r="J165" s="26">
        <v>0</v>
      </c>
      <c r="K165" s="26">
        <v>0</v>
      </c>
    </row>
    <row r="166" spans="1:11" ht="15" customHeight="1" x14ac:dyDescent="0.2">
      <c r="A166" s="22" t="s">
        <v>238</v>
      </c>
      <c r="B166" s="22" t="s">
        <v>1120</v>
      </c>
      <c r="C166" s="22" t="s">
        <v>625</v>
      </c>
      <c r="D166" s="22" t="s">
        <v>963</v>
      </c>
      <c r="E166" s="26">
        <v>0</v>
      </c>
      <c r="F166" s="26">
        <v>0</v>
      </c>
      <c r="G166" s="26">
        <v>0</v>
      </c>
      <c r="H166" s="26">
        <v>0</v>
      </c>
      <c r="I166" s="26">
        <v>0</v>
      </c>
      <c r="J166" s="26">
        <v>0</v>
      </c>
      <c r="K166" s="26">
        <v>0</v>
      </c>
    </row>
    <row r="167" spans="1:11" ht="15" customHeight="1" x14ac:dyDescent="0.2">
      <c r="A167" s="22" t="s">
        <v>228</v>
      </c>
      <c r="B167" s="22" t="s">
        <v>1121</v>
      </c>
      <c r="C167" s="22" t="s">
        <v>626</v>
      </c>
      <c r="D167" s="22" t="s">
        <v>963</v>
      </c>
      <c r="E167" s="26">
        <v>0</v>
      </c>
      <c r="F167" s="26">
        <v>0</v>
      </c>
      <c r="G167" s="26">
        <v>0</v>
      </c>
      <c r="H167" s="26">
        <v>0</v>
      </c>
      <c r="I167" s="26">
        <v>0</v>
      </c>
      <c r="J167" s="26">
        <v>0</v>
      </c>
      <c r="K167" s="26">
        <v>0</v>
      </c>
    </row>
    <row r="168" spans="1:11" ht="15" customHeight="1" x14ac:dyDescent="0.2">
      <c r="A168" s="22" t="s">
        <v>79</v>
      </c>
      <c r="B168" s="22" t="s">
        <v>1122</v>
      </c>
      <c r="C168" s="22" t="s">
        <v>627</v>
      </c>
      <c r="D168" s="22" t="s">
        <v>956</v>
      </c>
      <c r="E168" s="26">
        <v>0</v>
      </c>
      <c r="F168" s="26">
        <v>0</v>
      </c>
      <c r="G168" s="26">
        <v>0</v>
      </c>
      <c r="H168" s="26">
        <v>0</v>
      </c>
      <c r="I168" s="26">
        <v>0</v>
      </c>
      <c r="J168" s="26">
        <v>0</v>
      </c>
      <c r="K168" s="26">
        <v>0</v>
      </c>
    </row>
    <row r="169" spans="1:11" ht="15" customHeight="1" x14ac:dyDescent="0.2">
      <c r="A169" s="22" t="s">
        <v>227</v>
      </c>
      <c r="B169" s="22" t="s">
        <v>1123</v>
      </c>
      <c r="C169" s="22" t="s">
        <v>628</v>
      </c>
      <c r="D169" s="22" t="s">
        <v>968</v>
      </c>
      <c r="E169" s="26">
        <v>5082</v>
      </c>
      <c r="F169" s="26">
        <v>14972</v>
      </c>
      <c r="G169" s="26">
        <v>0</v>
      </c>
      <c r="H169" s="26">
        <v>19319</v>
      </c>
      <c r="I169" s="26">
        <v>0</v>
      </c>
      <c r="J169" s="26">
        <v>0</v>
      </c>
      <c r="K169" s="26">
        <v>735</v>
      </c>
    </row>
    <row r="170" spans="1:11" ht="15" customHeight="1" x14ac:dyDescent="0.2">
      <c r="A170" s="22" t="s">
        <v>153</v>
      </c>
      <c r="B170" s="22" t="s">
        <v>1124</v>
      </c>
      <c r="C170" s="22" t="s">
        <v>629</v>
      </c>
      <c r="D170" s="22" t="s">
        <v>956</v>
      </c>
      <c r="E170" s="26">
        <v>0</v>
      </c>
      <c r="F170" s="26">
        <v>26116</v>
      </c>
      <c r="G170" s="26">
        <v>0</v>
      </c>
      <c r="H170" s="26">
        <v>11054</v>
      </c>
      <c r="I170" s="26">
        <v>0</v>
      </c>
      <c r="J170" s="26">
        <v>15062</v>
      </c>
      <c r="K170" s="26">
        <v>0</v>
      </c>
    </row>
    <row r="171" spans="1:11" ht="15" customHeight="1" x14ac:dyDescent="0.2">
      <c r="A171" s="22" t="s">
        <v>118</v>
      </c>
      <c r="B171" s="22" t="s">
        <v>1125</v>
      </c>
      <c r="C171" s="22" t="s">
        <v>630</v>
      </c>
      <c r="D171" s="22" t="s">
        <v>956</v>
      </c>
      <c r="E171" s="26">
        <v>672</v>
      </c>
      <c r="F171" s="26">
        <v>4026</v>
      </c>
      <c r="G171" s="26">
        <v>0</v>
      </c>
      <c r="H171" s="26">
        <v>3044</v>
      </c>
      <c r="I171" s="26">
        <v>0</v>
      </c>
      <c r="J171" s="26">
        <v>0</v>
      </c>
      <c r="K171" s="26">
        <v>1654</v>
      </c>
    </row>
    <row r="172" spans="1:11" ht="15" customHeight="1" x14ac:dyDescent="0.2">
      <c r="A172" s="22" t="s">
        <v>257</v>
      </c>
      <c r="B172" s="22" t="s">
        <v>1126</v>
      </c>
      <c r="C172" s="22" t="s">
        <v>631</v>
      </c>
      <c r="D172" s="22" t="s">
        <v>968</v>
      </c>
      <c r="E172" s="26">
        <v>5520</v>
      </c>
      <c r="F172" s="26">
        <v>7559</v>
      </c>
      <c r="G172" s="26">
        <v>0</v>
      </c>
      <c r="H172" s="26">
        <v>7287</v>
      </c>
      <c r="I172" s="26">
        <v>0</v>
      </c>
      <c r="J172" s="26">
        <v>965</v>
      </c>
      <c r="K172" s="26">
        <v>4827</v>
      </c>
    </row>
    <row r="173" spans="1:11" ht="15" customHeight="1" x14ac:dyDescent="0.2">
      <c r="A173" s="22" t="s">
        <v>172</v>
      </c>
      <c r="B173" s="22" t="s">
        <v>1127</v>
      </c>
      <c r="C173" s="22" t="s">
        <v>632</v>
      </c>
      <c r="D173" s="22" t="s">
        <v>956</v>
      </c>
      <c r="E173" s="26">
        <v>0</v>
      </c>
      <c r="F173" s="26">
        <v>0</v>
      </c>
      <c r="G173" s="26">
        <v>0</v>
      </c>
      <c r="H173" s="26">
        <v>0</v>
      </c>
      <c r="I173" s="26">
        <v>0</v>
      </c>
      <c r="J173" s="26">
        <v>0</v>
      </c>
      <c r="K173" s="26">
        <v>0</v>
      </c>
    </row>
    <row r="174" spans="1:11" ht="15" customHeight="1" x14ac:dyDescent="0.2">
      <c r="A174" s="22" t="s">
        <v>424</v>
      </c>
      <c r="B174" s="22" t="s">
        <v>1128</v>
      </c>
      <c r="C174" s="22" t="s">
        <v>633</v>
      </c>
      <c r="D174" s="22" t="s">
        <v>977</v>
      </c>
      <c r="E174" s="26">
        <v>0</v>
      </c>
      <c r="F174" s="26">
        <v>179</v>
      </c>
      <c r="G174" s="26">
        <v>0</v>
      </c>
      <c r="H174" s="26">
        <v>32</v>
      </c>
      <c r="I174" s="26">
        <v>0</v>
      </c>
      <c r="J174" s="26">
        <v>0</v>
      </c>
      <c r="K174" s="26">
        <v>147</v>
      </c>
    </row>
    <row r="175" spans="1:11" ht="15" customHeight="1" x14ac:dyDescent="0.2">
      <c r="A175" s="22" t="s">
        <v>375</v>
      </c>
      <c r="B175" s="22" t="s">
        <v>1129</v>
      </c>
      <c r="C175" s="22" t="s">
        <v>634</v>
      </c>
      <c r="D175" s="22" t="s">
        <v>956</v>
      </c>
      <c r="E175" s="26">
        <v>0</v>
      </c>
      <c r="F175" s="26">
        <v>0</v>
      </c>
      <c r="G175" s="26">
        <v>0</v>
      </c>
      <c r="H175" s="26">
        <v>0</v>
      </c>
      <c r="I175" s="26">
        <v>0</v>
      </c>
      <c r="J175" s="26">
        <v>0</v>
      </c>
      <c r="K175" s="26">
        <v>0</v>
      </c>
    </row>
    <row r="176" spans="1:11" ht="15" customHeight="1" x14ac:dyDescent="0.2">
      <c r="A176" s="22" t="s">
        <v>254</v>
      </c>
      <c r="B176" s="22" t="s">
        <v>1130</v>
      </c>
      <c r="C176" s="22" t="s">
        <v>635</v>
      </c>
      <c r="D176" s="22" t="s">
        <v>956</v>
      </c>
      <c r="E176" s="26">
        <v>0</v>
      </c>
      <c r="F176" s="26">
        <v>0</v>
      </c>
      <c r="G176" s="26">
        <v>0</v>
      </c>
      <c r="H176" s="26">
        <v>0</v>
      </c>
      <c r="I176" s="26">
        <v>0</v>
      </c>
      <c r="J176" s="26">
        <v>0</v>
      </c>
      <c r="K176" s="26">
        <v>0</v>
      </c>
    </row>
    <row r="177" spans="1:11" ht="15" customHeight="1" x14ac:dyDescent="0.2">
      <c r="A177" s="22" t="s">
        <v>115</v>
      </c>
      <c r="B177" s="22" t="s">
        <v>1131</v>
      </c>
      <c r="C177" s="22" t="s">
        <v>636</v>
      </c>
      <c r="D177" s="22" t="s">
        <v>968</v>
      </c>
      <c r="E177" s="26">
        <v>24571</v>
      </c>
      <c r="F177" s="26">
        <v>8961</v>
      </c>
      <c r="G177" s="26">
        <v>0</v>
      </c>
      <c r="H177" s="26">
        <v>0</v>
      </c>
      <c r="I177" s="26">
        <v>0</v>
      </c>
      <c r="J177" s="26">
        <v>0</v>
      </c>
      <c r="K177" s="26">
        <v>33532</v>
      </c>
    </row>
    <row r="178" spans="1:11" ht="15" customHeight="1" x14ac:dyDescent="0.2">
      <c r="A178" s="22" t="s">
        <v>81</v>
      </c>
      <c r="B178" s="22" t="s">
        <v>1132</v>
      </c>
      <c r="C178" s="22" t="s">
        <v>637</v>
      </c>
      <c r="D178" s="22" t="s">
        <v>963</v>
      </c>
      <c r="E178" s="26">
        <v>0</v>
      </c>
      <c r="F178" s="26">
        <v>0</v>
      </c>
      <c r="G178" s="26">
        <v>0</v>
      </c>
      <c r="H178" s="26">
        <v>0</v>
      </c>
      <c r="I178" s="26">
        <v>0</v>
      </c>
      <c r="J178" s="26">
        <v>0</v>
      </c>
      <c r="K178" s="26">
        <v>0</v>
      </c>
    </row>
    <row r="179" spans="1:11" ht="15" customHeight="1" x14ac:dyDescent="0.2">
      <c r="A179" s="22" t="s">
        <v>216</v>
      </c>
      <c r="B179" s="22" t="s">
        <v>1133</v>
      </c>
      <c r="C179" s="22" t="s">
        <v>638</v>
      </c>
      <c r="D179" s="22" t="s">
        <v>977</v>
      </c>
      <c r="E179" s="26">
        <v>0</v>
      </c>
      <c r="F179" s="26">
        <v>0</v>
      </c>
      <c r="G179" s="26">
        <v>0</v>
      </c>
      <c r="H179" s="26">
        <v>0</v>
      </c>
      <c r="I179" s="26">
        <v>0</v>
      </c>
      <c r="J179" s="26">
        <v>0</v>
      </c>
      <c r="K179" s="26">
        <v>0</v>
      </c>
    </row>
    <row r="180" spans="1:11" ht="15" customHeight="1" x14ac:dyDescent="0.2">
      <c r="A180" s="22" t="s">
        <v>434</v>
      </c>
      <c r="B180" s="22" t="s">
        <v>1134</v>
      </c>
      <c r="C180" s="22" t="s">
        <v>639</v>
      </c>
      <c r="D180" s="22" t="s">
        <v>1005</v>
      </c>
      <c r="E180" s="26">
        <v>0</v>
      </c>
      <c r="F180" s="26">
        <v>0</v>
      </c>
      <c r="G180" s="26">
        <v>0</v>
      </c>
      <c r="H180" s="26">
        <v>0</v>
      </c>
      <c r="I180" s="26">
        <v>0</v>
      </c>
      <c r="J180" s="26">
        <v>0</v>
      </c>
      <c r="K180" s="26">
        <v>0</v>
      </c>
    </row>
    <row r="181" spans="1:11" ht="15" customHeight="1" x14ac:dyDescent="0.2">
      <c r="A181" s="22" t="s">
        <v>340</v>
      </c>
      <c r="B181" s="22" t="s">
        <v>1135</v>
      </c>
      <c r="C181" s="22" t="s">
        <v>640</v>
      </c>
      <c r="D181" s="22" t="s">
        <v>963</v>
      </c>
      <c r="E181" s="26">
        <v>0</v>
      </c>
      <c r="F181" s="26">
        <v>0</v>
      </c>
      <c r="G181" s="26">
        <v>0</v>
      </c>
      <c r="H181" s="26">
        <v>0</v>
      </c>
      <c r="I181" s="26">
        <v>0</v>
      </c>
      <c r="J181" s="26">
        <v>0</v>
      </c>
      <c r="K181" s="26">
        <v>0</v>
      </c>
    </row>
    <row r="182" spans="1:11" ht="15" customHeight="1" x14ac:dyDescent="0.2">
      <c r="A182" s="22" t="s">
        <v>75</v>
      </c>
      <c r="B182" s="22" t="s">
        <v>1136</v>
      </c>
      <c r="C182" s="22" t="s">
        <v>641</v>
      </c>
      <c r="D182" s="22" t="s">
        <v>956</v>
      </c>
      <c r="E182" s="26">
        <v>0</v>
      </c>
      <c r="F182" s="26">
        <v>0</v>
      </c>
      <c r="G182" s="26">
        <v>0</v>
      </c>
      <c r="H182" s="26">
        <v>0</v>
      </c>
      <c r="I182" s="26">
        <v>0</v>
      </c>
      <c r="J182" s="26">
        <v>0</v>
      </c>
      <c r="K182" s="26">
        <v>0</v>
      </c>
    </row>
    <row r="183" spans="1:11" ht="15" customHeight="1" x14ac:dyDescent="0.2">
      <c r="A183" s="22" t="s">
        <v>376</v>
      </c>
      <c r="B183" s="22" t="s">
        <v>1137</v>
      </c>
      <c r="C183" s="22" t="s">
        <v>642</v>
      </c>
      <c r="D183" s="22" t="s">
        <v>956</v>
      </c>
      <c r="E183" s="26">
        <v>59</v>
      </c>
      <c r="F183" s="26">
        <v>1975</v>
      </c>
      <c r="G183" s="26">
        <v>0</v>
      </c>
      <c r="H183" s="26">
        <v>2034</v>
      </c>
      <c r="I183" s="26">
        <v>0</v>
      </c>
      <c r="J183" s="26">
        <v>0</v>
      </c>
      <c r="K183" s="26">
        <v>0</v>
      </c>
    </row>
    <row r="184" spans="1:11" ht="15" customHeight="1" x14ac:dyDescent="0.2">
      <c r="A184" s="22" t="s">
        <v>341</v>
      </c>
      <c r="B184" s="22" t="s">
        <v>1138</v>
      </c>
      <c r="C184" s="22" t="s">
        <v>643</v>
      </c>
      <c r="D184" s="22" t="s">
        <v>968</v>
      </c>
      <c r="E184" s="26">
        <v>32144</v>
      </c>
      <c r="F184" s="26">
        <v>9609</v>
      </c>
      <c r="G184" s="26">
        <v>65</v>
      </c>
      <c r="H184" s="26">
        <v>18670</v>
      </c>
      <c r="I184" s="26">
        <v>0</v>
      </c>
      <c r="J184" s="26">
        <v>0</v>
      </c>
      <c r="K184" s="26">
        <v>23148</v>
      </c>
    </row>
    <row r="185" spans="1:11" ht="15" customHeight="1" x14ac:dyDescent="0.2">
      <c r="A185" s="22" t="s">
        <v>285</v>
      </c>
      <c r="B185" s="22" t="s">
        <v>1139</v>
      </c>
      <c r="C185" s="22" t="s">
        <v>644</v>
      </c>
      <c r="D185" s="22" t="s">
        <v>956</v>
      </c>
      <c r="E185" s="26">
        <v>207</v>
      </c>
      <c r="F185" s="26">
        <v>0</v>
      </c>
      <c r="G185" s="26">
        <v>3009</v>
      </c>
      <c r="H185" s="26">
        <v>2808</v>
      </c>
      <c r="I185" s="26">
        <v>0</v>
      </c>
      <c r="J185" s="26">
        <v>0</v>
      </c>
      <c r="K185" s="26">
        <v>408</v>
      </c>
    </row>
    <row r="186" spans="1:11" ht="15" customHeight="1" x14ac:dyDescent="0.2">
      <c r="A186" s="22" t="s">
        <v>82</v>
      </c>
      <c r="B186" s="22" t="s">
        <v>1140</v>
      </c>
      <c r="C186" s="22" t="s">
        <v>645</v>
      </c>
      <c r="D186" s="22" t="s">
        <v>956</v>
      </c>
      <c r="E186" s="26">
        <v>0</v>
      </c>
      <c r="F186" s="26">
        <v>0</v>
      </c>
      <c r="G186" s="26">
        <v>0</v>
      </c>
      <c r="H186" s="26">
        <v>0</v>
      </c>
      <c r="I186" s="26">
        <v>0</v>
      </c>
      <c r="J186" s="26">
        <v>0</v>
      </c>
      <c r="K186" s="26">
        <v>0</v>
      </c>
    </row>
    <row r="187" spans="1:11" ht="15" customHeight="1" x14ac:dyDescent="0.2">
      <c r="A187" s="22" t="s">
        <v>303</v>
      </c>
      <c r="B187" s="22" t="s">
        <v>1141</v>
      </c>
      <c r="C187" s="22" t="s">
        <v>646</v>
      </c>
      <c r="D187" s="22" t="s">
        <v>968</v>
      </c>
      <c r="E187" s="26">
        <v>0</v>
      </c>
      <c r="F187" s="26">
        <v>14425</v>
      </c>
      <c r="G187" s="26">
        <v>0</v>
      </c>
      <c r="H187" s="26">
        <v>3071</v>
      </c>
      <c r="I187" s="26">
        <v>0</v>
      </c>
      <c r="J187" s="26">
        <v>0</v>
      </c>
      <c r="K187" s="26">
        <v>11354</v>
      </c>
    </row>
    <row r="188" spans="1:11" ht="15" customHeight="1" x14ac:dyDescent="0.2">
      <c r="A188" s="22" t="s">
        <v>107</v>
      </c>
      <c r="B188" s="22" t="s">
        <v>1142</v>
      </c>
      <c r="C188" s="22" t="s">
        <v>647</v>
      </c>
      <c r="D188" s="22" t="s">
        <v>963</v>
      </c>
      <c r="E188" s="26">
        <v>0</v>
      </c>
      <c r="F188" s="26">
        <v>0</v>
      </c>
      <c r="G188" s="26">
        <v>0</v>
      </c>
      <c r="H188" s="26">
        <v>0</v>
      </c>
      <c r="I188" s="26">
        <v>0</v>
      </c>
      <c r="J188" s="26">
        <v>0</v>
      </c>
      <c r="K188" s="26">
        <v>0</v>
      </c>
    </row>
    <row r="189" spans="1:11" ht="15" customHeight="1" x14ac:dyDescent="0.2">
      <c r="A189" s="22" t="s">
        <v>187</v>
      </c>
      <c r="B189" s="22" t="s">
        <v>1143</v>
      </c>
      <c r="C189" s="22" t="s">
        <v>648</v>
      </c>
      <c r="D189" s="22" t="s">
        <v>963</v>
      </c>
      <c r="E189" s="26">
        <v>0</v>
      </c>
      <c r="F189" s="26">
        <v>0</v>
      </c>
      <c r="G189" s="26">
        <v>0</v>
      </c>
      <c r="H189" s="26">
        <v>0</v>
      </c>
      <c r="I189" s="26">
        <v>0</v>
      </c>
      <c r="J189" s="26">
        <v>0</v>
      </c>
      <c r="K189" s="26">
        <v>0</v>
      </c>
    </row>
    <row r="190" spans="1:11" ht="15" customHeight="1" x14ac:dyDescent="0.2">
      <c r="A190" s="22" t="s">
        <v>116</v>
      </c>
      <c r="B190" s="22" t="s">
        <v>1144</v>
      </c>
      <c r="C190" s="22" t="s">
        <v>649</v>
      </c>
      <c r="D190" s="22" t="s">
        <v>956</v>
      </c>
      <c r="E190" s="26">
        <v>0</v>
      </c>
      <c r="F190" s="26">
        <v>0</v>
      </c>
      <c r="G190" s="26">
        <v>0</v>
      </c>
      <c r="H190" s="26">
        <v>0</v>
      </c>
      <c r="I190" s="26">
        <v>0</v>
      </c>
      <c r="J190" s="26">
        <v>0</v>
      </c>
      <c r="K190" s="26">
        <v>0</v>
      </c>
    </row>
    <row r="191" spans="1:11" ht="15" customHeight="1" x14ac:dyDescent="0.2">
      <c r="A191" s="22" t="s">
        <v>70</v>
      </c>
      <c r="B191" s="22" t="s">
        <v>1145</v>
      </c>
      <c r="C191" s="22" t="s">
        <v>650</v>
      </c>
      <c r="D191" s="22" t="s">
        <v>956</v>
      </c>
      <c r="E191" s="26">
        <v>0</v>
      </c>
      <c r="F191" s="26">
        <v>0</v>
      </c>
      <c r="G191" s="26">
        <v>0</v>
      </c>
      <c r="H191" s="26">
        <v>0</v>
      </c>
      <c r="I191" s="26">
        <v>0</v>
      </c>
      <c r="J191" s="26">
        <v>0</v>
      </c>
      <c r="K191" s="26">
        <v>0</v>
      </c>
    </row>
    <row r="192" spans="1:11" ht="15" customHeight="1" x14ac:dyDescent="0.2">
      <c r="A192" s="22" t="s">
        <v>317</v>
      </c>
      <c r="B192" s="22" t="s">
        <v>1146</v>
      </c>
      <c r="C192" s="22" t="s">
        <v>651</v>
      </c>
      <c r="D192" s="22" t="s">
        <v>956</v>
      </c>
      <c r="E192" s="26">
        <v>1321</v>
      </c>
      <c r="F192" s="26">
        <v>0</v>
      </c>
      <c r="G192" s="26">
        <v>8960</v>
      </c>
      <c r="H192" s="26">
        <v>9406</v>
      </c>
      <c r="I192" s="26">
        <v>0</v>
      </c>
      <c r="J192" s="26">
        <v>0</v>
      </c>
      <c r="K192" s="26">
        <v>875</v>
      </c>
    </row>
    <row r="193" spans="1:11" ht="15" customHeight="1" x14ac:dyDescent="0.2">
      <c r="A193" s="22" t="s">
        <v>119</v>
      </c>
      <c r="B193" s="22" t="s">
        <v>1147</v>
      </c>
      <c r="C193" s="22" t="s">
        <v>652</v>
      </c>
      <c r="D193" s="22" t="s">
        <v>977</v>
      </c>
      <c r="E193" s="26">
        <v>0</v>
      </c>
      <c r="F193" s="26">
        <v>0</v>
      </c>
      <c r="G193" s="26">
        <v>0</v>
      </c>
      <c r="H193" s="26">
        <v>0</v>
      </c>
      <c r="I193" s="26">
        <v>0</v>
      </c>
      <c r="J193" s="26">
        <v>0</v>
      </c>
      <c r="K193" s="26">
        <v>0</v>
      </c>
    </row>
    <row r="194" spans="1:11" ht="15" customHeight="1" x14ac:dyDescent="0.2">
      <c r="A194" s="22" t="s">
        <v>126</v>
      </c>
      <c r="B194" s="22" t="s">
        <v>1148</v>
      </c>
      <c r="C194" s="22" t="s">
        <v>653</v>
      </c>
      <c r="D194" s="22" t="s">
        <v>977</v>
      </c>
      <c r="E194" s="26" t="s">
        <v>1422</v>
      </c>
      <c r="F194" s="26" t="s">
        <v>1422</v>
      </c>
      <c r="G194" s="26" t="s">
        <v>1422</v>
      </c>
      <c r="H194" s="26" t="s">
        <v>1422</v>
      </c>
      <c r="I194" s="26" t="s">
        <v>1422</v>
      </c>
      <c r="J194" s="26" t="s">
        <v>1422</v>
      </c>
      <c r="K194" s="26" t="s">
        <v>1422</v>
      </c>
    </row>
    <row r="195" spans="1:11" ht="15" customHeight="1" x14ac:dyDescent="0.2">
      <c r="A195" s="22" t="s">
        <v>356</v>
      </c>
      <c r="B195" s="22" t="s">
        <v>1149</v>
      </c>
      <c r="C195" s="22" t="s">
        <v>654</v>
      </c>
      <c r="D195" s="22" t="s">
        <v>968</v>
      </c>
      <c r="E195" s="26">
        <v>67881</v>
      </c>
      <c r="F195" s="26">
        <v>31998</v>
      </c>
      <c r="G195" s="26">
        <v>0</v>
      </c>
      <c r="H195" s="26">
        <v>42276</v>
      </c>
      <c r="I195" s="26">
        <v>0</v>
      </c>
      <c r="J195" s="26">
        <v>0</v>
      </c>
      <c r="K195" s="26">
        <v>57603</v>
      </c>
    </row>
    <row r="196" spans="1:11" ht="15" customHeight="1" x14ac:dyDescent="0.2">
      <c r="A196" s="22" t="s">
        <v>339</v>
      </c>
      <c r="B196" s="22" t="s">
        <v>1150</v>
      </c>
      <c r="C196" s="22" t="s">
        <v>655</v>
      </c>
      <c r="D196" s="22" t="s">
        <v>968</v>
      </c>
      <c r="E196" s="26">
        <v>707</v>
      </c>
      <c r="F196" s="26">
        <v>2843</v>
      </c>
      <c r="G196" s="26">
        <v>14061</v>
      </c>
      <c r="H196" s="26">
        <v>16326</v>
      </c>
      <c r="I196" s="26">
        <v>0</v>
      </c>
      <c r="J196" s="26">
        <v>0</v>
      </c>
      <c r="K196" s="26">
        <v>1285</v>
      </c>
    </row>
    <row r="197" spans="1:11" ht="15" customHeight="1" x14ac:dyDescent="0.2">
      <c r="A197" s="22" t="s">
        <v>314</v>
      </c>
      <c r="B197" s="22" t="s">
        <v>1151</v>
      </c>
      <c r="C197" s="22" t="s">
        <v>656</v>
      </c>
      <c r="D197" s="22" t="s">
        <v>1005</v>
      </c>
      <c r="E197" s="26">
        <v>0</v>
      </c>
      <c r="F197" s="26">
        <v>0</v>
      </c>
      <c r="G197" s="26">
        <v>0</v>
      </c>
      <c r="H197" s="26">
        <v>0</v>
      </c>
      <c r="I197" s="26">
        <v>0</v>
      </c>
      <c r="J197" s="26">
        <v>0</v>
      </c>
      <c r="K197" s="26">
        <v>0</v>
      </c>
    </row>
    <row r="198" spans="1:11" ht="15" customHeight="1" x14ac:dyDescent="0.2">
      <c r="A198" s="22" t="s">
        <v>52</v>
      </c>
      <c r="B198" s="22" t="s">
        <v>1152</v>
      </c>
      <c r="C198" s="22" t="s">
        <v>657</v>
      </c>
      <c r="D198" s="22" t="s">
        <v>963</v>
      </c>
      <c r="E198" s="26">
        <v>0</v>
      </c>
      <c r="F198" s="26">
        <v>0</v>
      </c>
      <c r="G198" s="26">
        <v>0</v>
      </c>
      <c r="H198" s="26">
        <v>0</v>
      </c>
      <c r="I198" s="26">
        <v>0</v>
      </c>
      <c r="J198" s="26">
        <v>0</v>
      </c>
      <c r="K198" s="26">
        <v>0</v>
      </c>
    </row>
    <row r="199" spans="1:11" ht="15" customHeight="1" x14ac:dyDescent="0.2">
      <c r="A199" s="22" t="s">
        <v>267</v>
      </c>
      <c r="B199" s="22" t="s">
        <v>1153</v>
      </c>
      <c r="C199" s="22" t="s">
        <v>658</v>
      </c>
      <c r="D199" s="22" t="s">
        <v>963</v>
      </c>
      <c r="E199" s="26">
        <v>18312</v>
      </c>
      <c r="F199" s="26">
        <v>0</v>
      </c>
      <c r="G199" s="26">
        <v>6663</v>
      </c>
      <c r="H199" s="26">
        <v>0</v>
      </c>
      <c r="I199" s="26">
        <v>0</v>
      </c>
      <c r="J199" s="26">
        <v>4256</v>
      </c>
      <c r="K199" s="26">
        <v>20719</v>
      </c>
    </row>
    <row r="200" spans="1:11" ht="15" customHeight="1" x14ac:dyDescent="0.2">
      <c r="A200" s="22" t="s">
        <v>353</v>
      </c>
      <c r="B200" s="22" t="s">
        <v>1154</v>
      </c>
      <c r="C200" s="22" t="s">
        <v>659</v>
      </c>
      <c r="D200" s="22" t="s">
        <v>956</v>
      </c>
      <c r="E200" s="26">
        <v>0</v>
      </c>
      <c r="F200" s="26">
        <v>2239</v>
      </c>
      <c r="G200" s="26">
        <v>1657</v>
      </c>
      <c r="H200" s="26">
        <v>3896</v>
      </c>
      <c r="I200" s="26">
        <v>0</v>
      </c>
      <c r="J200" s="26">
        <v>0</v>
      </c>
      <c r="K200" s="26">
        <v>0</v>
      </c>
    </row>
    <row r="201" spans="1:11" ht="15" customHeight="1" x14ac:dyDescent="0.2">
      <c r="A201" s="22" t="s">
        <v>133</v>
      </c>
      <c r="B201" s="22" t="s">
        <v>1155</v>
      </c>
      <c r="C201" s="22" t="s">
        <v>660</v>
      </c>
      <c r="D201" s="22" t="s">
        <v>956</v>
      </c>
      <c r="E201" s="26">
        <v>0</v>
      </c>
      <c r="F201" s="26">
        <v>0</v>
      </c>
      <c r="G201" s="26">
        <v>0</v>
      </c>
      <c r="H201" s="26">
        <v>0</v>
      </c>
      <c r="I201" s="26">
        <v>0</v>
      </c>
      <c r="J201" s="26">
        <v>0</v>
      </c>
      <c r="K201" s="26">
        <v>0</v>
      </c>
    </row>
    <row r="202" spans="1:11" ht="15" customHeight="1" x14ac:dyDescent="0.2">
      <c r="A202" s="22" t="s">
        <v>403</v>
      </c>
      <c r="B202" s="22" t="s">
        <v>1156</v>
      </c>
      <c r="C202" s="22" t="s">
        <v>661</v>
      </c>
      <c r="D202" s="22" t="s">
        <v>977</v>
      </c>
      <c r="E202" s="26">
        <v>14252</v>
      </c>
      <c r="F202" s="26">
        <v>6695</v>
      </c>
      <c r="G202" s="26">
        <v>24339</v>
      </c>
      <c r="H202" s="26">
        <v>28927</v>
      </c>
      <c r="I202" s="26">
        <v>0</v>
      </c>
      <c r="J202" s="26">
        <v>6695</v>
      </c>
      <c r="K202" s="26">
        <v>9664</v>
      </c>
    </row>
    <row r="203" spans="1:11" ht="15" customHeight="1" x14ac:dyDescent="0.2">
      <c r="A203" s="22" t="s">
        <v>271</v>
      </c>
      <c r="B203" s="22" t="s">
        <v>1157</v>
      </c>
      <c r="C203" s="22" t="s">
        <v>662</v>
      </c>
      <c r="D203" s="22" t="s">
        <v>968</v>
      </c>
      <c r="E203" s="26">
        <v>0</v>
      </c>
      <c r="F203" s="26">
        <v>8514</v>
      </c>
      <c r="G203" s="26">
        <v>0</v>
      </c>
      <c r="H203" s="26">
        <v>8514</v>
      </c>
      <c r="I203" s="26">
        <v>0</v>
      </c>
      <c r="J203" s="26">
        <v>0</v>
      </c>
      <c r="K203" s="26">
        <v>0</v>
      </c>
    </row>
    <row r="204" spans="1:11" ht="15" customHeight="1" x14ac:dyDescent="0.2">
      <c r="A204" s="22" t="s">
        <v>188</v>
      </c>
      <c r="B204" s="22" t="s">
        <v>1158</v>
      </c>
      <c r="C204" s="22" t="s">
        <v>663</v>
      </c>
      <c r="D204" s="22" t="s">
        <v>971</v>
      </c>
      <c r="E204" s="26">
        <v>0</v>
      </c>
      <c r="F204" s="26">
        <v>17224</v>
      </c>
      <c r="G204" s="26">
        <v>0</v>
      </c>
      <c r="H204" s="26">
        <v>10965</v>
      </c>
      <c r="I204" s="26">
        <v>6259</v>
      </c>
      <c r="J204" s="26">
        <v>0</v>
      </c>
      <c r="K204" s="26">
        <v>0</v>
      </c>
    </row>
    <row r="205" spans="1:11" ht="15" customHeight="1" x14ac:dyDescent="0.2">
      <c r="A205" s="22" t="s">
        <v>377</v>
      </c>
      <c r="B205" s="22" t="s">
        <v>1159</v>
      </c>
      <c r="C205" s="22" t="s">
        <v>664</v>
      </c>
      <c r="D205" s="22" t="s">
        <v>971</v>
      </c>
      <c r="E205" s="26">
        <v>0</v>
      </c>
      <c r="F205" s="26">
        <v>0</v>
      </c>
      <c r="G205" s="26">
        <v>0</v>
      </c>
      <c r="H205" s="26">
        <v>0</v>
      </c>
      <c r="I205" s="26">
        <v>0</v>
      </c>
      <c r="J205" s="26">
        <v>0</v>
      </c>
      <c r="K205" s="26">
        <v>0</v>
      </c>
    </row>
    <row r="206" spans="1:11" ht="15" customHeight="1" x14ac:dyDescent="0.2">
      <c r="A206" s="22" t="s">
        <v>241</v>
      </c>
      <c r="B206" s="22" t="s">
        <v>1160</v>
      </c>
      <c r="C206" s="22" t="s">
        <v>665</v>
      </c>
      <c r="D206" s="22" t="s">
        <v>963</v>
      </c>
      <c r="E206" s="26">
        <v>0</v>
      </c>
      <c r="F206" s="26">
        <v>0</v>
      </c>
      <c r="G206" s="26">
        <v>0</v>
      </c>
      <c r="H206" s="26">
        <v>0</v>
      </c>
      <c r="I206" s="26">
        <v>0</v>
      </c>
      <c r="J206" s="26">
        <v>0</v>
      </c>
      <c r="K206" s="26">
        <v>0</v>
      </c>
    </row>
    <row r="207" spans="1:11" ht="15" customHeight="1" x14ac:dyDescent="0.2">
      <c r="A207" s="22" t="s">
        <v>357</v>
      </c>
      <c r="B207" s="22" t="s">
        <v>1161</v>
      </c>
      <c r="C207" s="22" t="s">
        <v>666</v>
      </c>
      <c r="D207" s="22" t="s">
        <v>968</v>
      </c>
      <c r="E207" s="26">
        <v>0</v>
      </c>
      <c r="F207" s="26">
        <v>27957</v>
      </c>
      <c r="G207" s="26">
        <v>0</v>
      </c>
      <c r="H207" s="26">
        <v>27882</v>
      </c>
      <c r="I207" s="26">
        <v>0</v>
      </c>
      <c r="J207" s="26">
        <v>0</v>
      </c>
      <c r="K207" s="26">
        <v>75</v>
      </c>
    </row>
    <row r="208" spans="1:11" ht="15" customHeight="1" x14ac:dyDescent="0.2">
      <c r="A208" s="22" t="s">
        <v>404</v>
      </c>
      <c r="B208" s="22" t="s">
        <v>1162</v>
      </c>
      <c r="C208" s="22" t="s">
        <v>667</v>
      </c>
      <c r="D208" s="22" t="s">
        <v>1005</v>
      </c>
      <c r="E208" s="26">
        <v>0</v>
      </c>
      <c r="F208" s="26">
        <v>0</v>
      </c>
      <c r="G208" s="26">
        <v>0</v>
      </c>
      <c r="H208" s="26">
        <v>0</v>
      </c>
      <c r="I208" s="26">
        <v>0</v>
      </c>
      <c r="J208" s="26">
        <v>0</v>
      </c>
      <c r="K208" s="26">
        <v>0</v>
      </c>
    </row>
    <row r="209" spans="1:11" ht="15" customHeight="1" x14ac:dyDescent="0.2">
      <c r="A209" s="22" t="s">
        <v>61</v>
      </c>
      <c r="B209" s="22" t="s">
        <v>1163</v>
      </c>
      <c r="C209" s="22" t="s">
        <v>668</v>
      </c>
      <c r="D209" s="22" t="s">
        <v>963</v>
      </c>
      <c r="E209" s="26">
        <v>0</v>
      </c>
      <c r="F209" s="26">
        <v>0</v>
      </c>
      <c r="G209" s="26">
        <v>0</v>
      </c>
      <c r="H209" s="26">
        <v>0</v>
      </c>
      <c r="I209" s="26">
        <v>0</v>
      </c>
      <c r="J209" s="26">
        <v>0</v>
      </c>
      <c r="K209" s="26">
        <v>0</v>
      </c>
    </row>
    <row r="210" spans="1:11" ht="15" customHeight="1" x14ac:dyDescent="0.2">
      <c r="A210" s="22" t="s">
        <v>200</v>
      </c>
      <c r="B210" s="22" t="s">
        <v>1164</v>
      </c>
      <c r="C210" s="22" t="s">
        <v>669</v>
      </c>
      <c r="D210" s="22" t="s">
        <v>963</v>
      </c>
      <c r="E210" s="26">
        <v>0</v>
      </c>
      <c r="F210" s="26">
        <v>0</v>
      </c>
      <c r="G210" s="26">
        <v>0</v>
      </c>
      <c r="H210" s="26">
        <v>0</v>
      </c>
      <c r="I210" s="26">
        <v>0</v>
      </c>
      <c r="J210" s="26">
        <v>0</v>
      </c>
      <c r="K210" s="26">
        <v>0</v>
      </c>
    </row>
    <row r="211" spans="1:11" ht="15" customHeight="1" x14ac:dyDescent="0.2">
      <c r="A211" s="22" t="s">
        <v>454</v>
      </c>
      <c r="B211" s="22" t="s">
        <v>1165</v>
      </c>
      <c r="C211" s="22" t="s">
        <v>670</v>
      </c>
      <c r="D211" s="22" t="s">
        <v>956</v>
      </c>
      <c r="E211" s="26">
        <v>0</v>
      </c>
      <c r="F211" s="26">
        <v>2382</v>
      </c>
      <c r="G211" s="26">
        <v>1068</v>
      </c>
      <c r="H211" s="26">
        <v>3450</v>
      </c>
      <c r="I211" s="26">
        <v>0</v>
      </c>
      <c r="J211" s="26">
        <v>0</v>
      </c>
      <c r="K211" s="26">
        <v>0</v>
      </c>
    </row>
    <row r="212" spans="1:11" ht="15" customHeight="1" x14ac:dyDescent="0.2">
      <c r="A212" s="22" t="s">
        <v>211</v>
      </c>
      <c r="B212" s="22">
        <v>0</v>
      </c>
      <c r="C212" s="22" t="s">
        <v>671</v>
      </c>
      <c r="D212" s="22" t="s">
        <v>963</v>
      </c>
      <c r="E212" s="26">
        <v>0</v>
      </c>
      <c r="F212" s="26">
        <v>0</v>
      </c>
      <c r="G212" s="26">
        <v>0</v>
      </c>
      <c r="H212" s="26">
        <v>0</v>
      </c>
      <c r="I212" s="26">
        <v>0</v>
      </c>
      <c r="J212" s="26">
        <v>0</v>
      </c>
      <c r="K212" s="26">
        <v>0</v>
      </c>
    </row>
    <row r="213" spans="1:11" ht="15" customHeight="1" x14ac:dyDescent="0.2">
      <c r="A213" s="22" t="s">
        <v>405</v>
      </c>
      <c r="B213" s="22" t="s">
        <v>1166</v>
      </c>
      <c r="C213" s="22" t="s">
        <v>672</v>
      </c>
      <c r="D213" s="22" t="s">
        <v>971</v>
      </c>
      <c r="E213" s="26">
        <v>31764</v>
      </c>
      <c r="F213" s="26">
        <v>22276</v>
      </c>
      <c r="G213" s="26">
        <v>71418</v>
      </c>
      <c r="H213" s="26">
        <v>77304</v>
      </c>
      <c r="I213" s="26">
        <v>0</v>
      </c>
      <c r="J213" s="26">
        <v>17652</v>
      </c>
      <c r="K213" s="26">
        <v>30502</v>
      </c>
    </row>
    <row r="214" spans="1:11" ht="15" customHeight="1" x14ac:dyDescent="0.2">
      <c r="A214" s="22" t="s">
        <v>130</v>
      </c>
      <c r="B214" s="22" t="s">
        <v>1167</v>
      </c>
      <c r="C214" s="22" t="s">
        <v>673</v>
      </c>
      <c r="D214" s="22" t="s">
        <v>977</v>
      </c>
      <c r="E214" s="26">
        <v>1200</v>
      </c>
      <c r="F214" s="26">
        <v>8075</v>
      </c>
      <c r="G214" s="26">
        <v>0</v>
      </c>
      <c r="H214" s="26">
        <v>8075</v>
      </c>
      <c r="I214" s="26">
        <v>0</v>
      </c>
      <c r="J214" s="26">
        <v>0</v>
      </c>
      <c r="K214" s="26">
        <v>1200</v>
      </c>
    </row>
    <row r="215" spans="1:11" ht="15" customHeight="1" x14ac:dyDescent="0.2">
      <c r="A215" s="22" t="s">
        <v>201</v>
      </c>
      <c r="B215" s="22" t="s">
        <v>1168</v>
      </c>
      <c r="C215" s="22" t="s">
        <v>674</v>
      </c>
      <c r="D215" s="22" t="s">
        <v>1005</v>
      </c>
      <c r="E215" s="26">
        <v>0</v>
      </c>
      <c r="F215" s="26">
        <v>0</v>
      </c>
      <c r="G215" s="26">
        <v>0</v>
      </c>
      <c r="H215" s="26">
        <v>0</v>
      </c>
      <c r="I215" s="26">
        <v>0</v>
      </c>
      <c r="J215" s="26">
        <v>0</v>
      </c>
      <c r="K215" s="26">
        <v>0</v>
      </c>
    </row>
    <row r="216" spans="1:11" ht="15" customHeight="1" x14ac:dyDescent="0.2">
      <c r="A216" s="22" t="s">
        <v>108</v>
      </c>
      <c r="B216" s="22" t="s">
        <v>1169</v>
      </c>
      <c r="C216" s="22" t="s">
        <v>675</v>
      </c>
      <c r="D216" s="22" t="s">
        <v>963</v>
      </c>
      <c r="E216" s="26">
        <v>0</v>
      </c>
      <c r="F216" s="26">
        <v>0</v>
      </c>
      <c r="G216" s="26">
        <v>0</v>
      </c>
      <c r="H216" s="26">
        <v>0</v>
      </c>
      <c r="I216" s="26">
        <v>0</v>
      </c>
      <c r="J216" s="26">
        <v>0</v>
      </c>
      <c r="K216" s="26">
        <v>0</v>
      </c>
    </row>
    <row r="217" spans="1:11" ht="15" customHeight="1" x14ac:dyDescent="0.2">
      <c r="A217" s="22" t="s">
        <v>286</v>
      </c>
      <c r="B217" s="22" t="s">
        <v>1170</v>
      </c>
      <c r="C217" s="22" t="s">
        <v>676</v>
      </c>
      <c r="D217" s="22" t="s">
        <v>963</v>
      </c>
      <c r="E217" s="26">
        <v>0</v>
      </c>
      <c r="F217" s="26">
        <v>0</v>
      </c>
      <c r="G217" s="26">
        <v>0</v>
      </c>
      <c r="H217" s="26">
        <v>0</v>
      </c>
      <c r="I217" s="26">
        <v>0</v>
      </c>
      <c r="J217" s="26">
        <v>0</v>
      </c>
      <c r="K217" s="26">
        <v>0</v>
      </c>
    </row>
    <row r="218" spans="1:11" ht="15" customHeight="1" x14ac:dyDescent="0.2">
      <c r="A218" s="22" t="s">
        <v>378</v>
      </c>
      <c r="B218" s="22" t="s">
        <v>1171</v>
      </c>
      <c r="C218" s="22" t="s">
        <v>677</v>
      </c>
      <c r="D218" s="22" t="s">
        <v>956</v>
      </c>
      <c r="E218" s="26">
        <v>2158</v>
      </c>
      <c r="F218" s="26">
        <v>5160</v>
      </c>
      <c r="G218" s="26">
        <v>0</v>
      </c>
      <c r="H218" s="26">
        <v>2384</v>
      </c>
      <c r="I218" s="26">
        <v>0</v>
      </c>
      <c r="J218" s="26">
        <v>0</v>
      </c>
      <c r="K218" s="26">
        <v>4934</v>
      </c>
    </row>
    <row r="219" spans="1:11" ht="15" customHeight="1" x14ac:dyDescent="0.2">
      <c r="A219" s="22" t="s">
        <v>443</v>
      </c>
      <c r="B219" s="22" t="s">
        <v>1172</v>
      </c>
      <c r="C219" s="22" t="s">
        <v>678</v>
      </c>
      <c r="D219" s="22" t="s">
        <v>968</v>
      </c>
      <c r="E219" s="26">
        <v>37475</v>
      </c>
      <c r="F219" s="26">
        <v>21150</v>
      </c>
      <c r="G219" s="26">
        <v>0</v>
      </c>
      <c r="H219" s="26">
        <v>844</v>
      </c>
      <c r="I219" s="26">
        <v>0</v>
      </c>
      <c r="J219" s="26">
        <v>17874</v>
      </c>
      <c r="K219" s="26">
        <v>39907</v>
      </c>
    </row>
    <row r="220" spans="1:11" ht="15" customHeight="1" x14ac:dyDescent="0.2">
      <c r="A220" s="22" t="s">
        <v>134</v>
      </c>
      <c r="B220" s="22" t="s">
        <v>1173</v>
      </c>
      <c r="C220" s="22" t="s">
        <v>679</v>
      </c>
      <c r="D220" s="22" t="s">
        <v>956</v>
      </c>
      <c r="E220" s="26">
        <v>0</v>
      </c>
      <c r="F220" s="26">
        <v>0</v>
      </c>
      <c r="G220" s="26">
        <v>0</v>
      </c>
      <c r="H220" s="26">
        <v>0</v>
      </c>
      <c r="I220" s="26">
        <v>0</v>
      </c>
      <c r="J220" s="26">
        <v>0</v>
      </c>
      <c r="K220" s="26">
        <v>0</v>
      </c>
    </row>
    <row r="221" spans="1:11" ht="15" customHeight="1" x14ac:dyDescent="0.2">
      <c r="A221" s="22" t="s">
        <v>95</v>
      </c>
      <c r="B221" s="22" t="s">
        <v>1174</v>
      </c>
      <c r="C221" s="22" t="s">
        <v>680</v>
      </c>
      <c r="D221" s="22" t="s">
        <v>956</v>
      </c>
      <c r="E221" s="26">
        <v>5094</v>
      </c>
      <c r="F221" s="26">
        <v>10997</v>
      </c>
      <c r="G221" s="26">
        <v>0</v>
      </c>
      <c r="H221" s="26">
        <v>8023</v>
      </c>
      <c r="I221" s="26">
        <v>0</v>
      </c>
      <c r="J221" s="26">
        <v>0</v>
      </c>
      <c r="K221" s="26">
        <v>8068</v>
      </c>
    </row>
    <row r="222" spans="1:11" ht="15" customHeight="1" x14ac:dyDescent="0.2">
      <c r="A222" s="22" t="s">
        <v>97</v>
      </c>
      <c r="B222" s="22" t="s">
        <v>1175</v>
      </c>
      <c r="C222" s="22" t="s">
        <v>681</v>
      </c>
      <c r="D222" s="22" t="s">
        <v>1005</v>
      </c>
      <c r="E222" s="26">
        <v>0</v>
      </c>
      <c r="F222" s="26">
        <v>0</v>
      </c>
      <c r="G222" s="26">
        <v>0</v>
      </c>
      <c r="H222" s="26">
        <v>0</v>
      </c>
      <c r="I222" s="26">
        <v>0</v>
      </c>
      <c r="J222" s="26">
        <v>0</v>
      </c>
      <c r="K222" s="26">
        <v>0</v>
      </c>
    </row>
    <row r="223" spans="1:11" ht="15" customHeight="1" x14ac:dyDescent="0.2">
      <c r="A223" s="22" t="s">
        <v>135</v>
      </c>
      <c r="B223" s="22" t="s">
        <v>1176</v>
      </c>
      <c r="C223" s="22" t="s">
        <v>682</v>
      </c>
      <c r="D223" s="22" t="s">
        <v>963</v>
      </c>
      <c r="E223" s="26">
        <v>0</v>
      </c>
      <c r="F223" s="26">
        <v>0</v>
      </c>
      <c r="G223" s="26">
        <v>0</v>
      </c>
      <c r="H223" s="26">
        <v>0</v>
      </c>
      <c r="I223" s="26">
        <v>0</v>
      </c>
      <c r="J223" s="26">
        <v>0</v>
      </c>
      <c r="K223" s="26">
        <v>0</v>
      </c>
    </row>
    <row r="224" spans="1:11" ht="15" customHeight="1" x14ac:dyDescent="0.2">
      <c r="A224" s="22" t="s">
        <v>342</v>
      </c>
      <c r="B224" s="22" t="s">
        <v>1177</v>
      </c>
      <c r="C224" s="22" t="s">
        <v>683</v>
      </c>
      <c r="D224" s="22" t="s">
        <v>971</v>
      </c>
      <c r="E224" s="26">
        <v>0</v>
      </c>
      <c r="F224" s="26">
        <v>0</v>
      </c>
      <c r="G224" s="26">
        <v>0</v>
      </c>
      <c r="H224" s="26">
        <v>0</v>
      </c>
      <c r="I224" s="26">
        <v>0</v>
      </c>
      <c r="J224" s="26">
        <v>0</v>
      </c>
      <c r="K224" s="26">
        <v>0</v>
      </c>
    </row>
    <row r="225" spans="1:11" ht="15" customHeight="1" x14ac:dyDescent="0.2">
      <c r="A225" s="22" t="s">
        <v>381</v>
      </c>
      <c r="B225" s="22" t="s">
        <v>1178</v>
      </c>
      <c r="C225" s="22" t="s">
        <v>684</v>
      </c>
      <c r="D225" s="22" t="s">
        <v>977</v>
      </c>
      <c r="E225" s="26">
        <v>1407</v>
      </c>
      <c r="F225" s="26">
        <v>9965</v>
      </c>
      <c r="G225" s="26">
        <v>0</v>
      </c>
      <c r="H225" s="26">
        <v>8832</v>
      </c>
      <c r="I225" s="26">
        <v>0</v>
      </c>
      <c r="J225" s="26">
        <v>0</v>
      </c>
      <c r="K225" s="26">
        <v>2540</v>
      </c>
    </row>
    <row r="226" spans="1:11" ht="15" customHeight="1" x14ac:dyDescent="0.2">
      <c r="A226" s="22" t="s">
        <v>287</v>
      </c>
      <c r="B226" s="22" t="s">
        <v>1179</v>
      </c>
      <c r="C226" s="22" t="s">
        <v>685</v>
      </c>
      <c r="D226" s="22" t="s">
        <v>956</v>
      </c>
      <c r="E226" s="26">
        <v>0</v>
      </c>
      <c r="F226" s="26">
        <v>0</v>
      </c>
      <c r="G226" s="26">
        <v>0</v>
      </c>
      <c r="H226" s="26">
        <v>0</v>
      </c>
      <c r="I226" s="26">
        <v>0</v>
      </c>
      <c r="J226" s="26">
        <v>0</v>
      </c>
      <c r="K226" s="26">
        <v>0</v>
      </c>
    </row>
    <row r="227" spans="1:11" ht="15" customHeight="1" x14ac:dyDescent="0.2">
      <c r="A227" s="22" t="s">
        <v>53</v>
      </c>
      <c r="B227" s="22" t="s">
        <v>1180</v>
      </c>
      <c r="C227" s="22" t="s">
        <v>686</v>
      </c>
      <c r="D227" s="22" t="s">
        <v>956</v>
      </c>
      <c r="E227" s="26">
        <v>0</v>
      </c>
      <c r="F227" s="26">
        <v>0</v>
      </c>
      <c r="G227" s="26">
        <v>0</v>
      </c>
      <c r="H227" s="26">
        <v>0</v>
      </c>
      <c r="I227" s="26">
        <v>0</v>
      </c>
      <c r="J227" s="26">
        <v>0</v>
      </c>
      <c r="K227" s="26">
        <v>0</v>
      </c>
    </row>
    <row r="228" spans="1:11" ht="15" customHeight="1" x14ac:dyDescent="0.2">
      <c r="A228" s="22" t="s">
        <v>326</v>
      </c>
      <c r="B228" s="22" t="s">
        <v>1181</v>
      </c>
      <c r="C228" s="22" t="s">
        <v>687</v>
      </c>
      <c r="D228" s="22" t="s">
        <v>956</v>
      </c>
      <c r="E228" s="26">
        <v>0</v>
      </c>
      <c r="F228" s="26">
        <v>0</v>
      </c>
      <c r="G228" s="26">
        <v>0</v>
      </c>
      <c r="H228" s="26">
        <v>0</v>
      </c>
      <c r="I228" s="26">
        <v>0</v>
      </c>
      <c r="J228" s="26">
        <v>0</v>
      </c>
      <c r="K228" s="26">
        <v>0</v>
      </c>
    </row>
    <row r="229" spans="1:11" ht="15" customHeight="1" x14ac:dyDescent="0.2">
      <c r="A229" s="22" t="s">
        <v>406</v>
      </c>
      <c r="B229" s="22" t="s">
        <v>1182</v>
      </c>
      <c r="C229" s="22" t="s">
        <v>688</v>
      </c>
      <c r="D229" s="22" t="s">
        <v>971</v>
      </c>
      <c r="E229" s="26">
        <v>1910</v>
      </c>
      <c r="F229" s="26">
        <v>0</v>
      </c>
      <c r="G229" s="26">
        <v>0</v>
      </c>
      <c r="H229" s="26">
        <v>0</v>
      </c>
      <c r="I229" s="26">
        <v>0</v>
      </c>
      <c r="J229" s="26">
        <v>0</v>
      </c>
      <c r="K229" s="26">
        <v>1910</v>
      </c>
    </row>
    <row r="230" spans="1:11" ht="15" customHeight="1" x14ac:dyDescent="0.2">
      <c r="A230" s="22" t="s">
        <v>268</v>
      </c>
      <c r="B230" s="22" t="s">
        <v>1183</v>
      </c>
      <c r="C230" s="22" t="s">
        <v>689</v>
      </c>
      <c r="D230" s="22" t="s">
        <v>956</v>
      </c>
      <c r="E230" s="26">
        <v>9959</v>
      </c>
      <c r="F230" s="26">
        <v>3551</v>
      </c>
      <c r="G230" s="26">
        <v>3165</v>
      </c>
      <c r="H230" s="26">
        <v>4316</v>
      </c>
      <c r="I230" s="26">
        <v>0</v>
      </c>
      <c r="J230" s="26">
        <v>0</v>
      </c>
      <c r="K230" s="26">
        <v>12359</v>
      </c>
    </row>
    <row r="231" spans="1:11" ht="15" customHeight="1" x14ac:dyDescent="0.2">
      <c r="A231" s="22" t="s">
        <v>407</v>
      </c>
      <c r="B231" s="22" t="s">
        <v>1184</v>
      </c>
      <c r="C231" s="22" t="s">
        <v>690</v>
      </c>
      <c r="D231" s="22" t="s">
        <v>977</v>
      </c>
      <c r="E231" s="26">
        <v>0</v>
      </c>
      <c r="F231" s="26">
        <v>3052</v>
      </c>
      <c r="G231" s="26">
        <v>0</v>
      </c>
      <c r="H231" s="26">
        <v>3052</v>
      </c>
      <c r="I231" s="26">
        <v>0</v>
      </c>
      <c r="J231" s="26">
        <v>0</v>
      </c>
      <c r="K231" s="26">
        <v>0</v>
      </c>
    </row>
    <row r="232" spans="1:11" ht="15" customHeight="1" x14ac:dyDescent="0.2">
      <c r="A232" s="22" t="s">
        <v>327</v>
      </c>
      <c r="B232" s="22" t="s">
        <v>1185</v>
      </c>
      <c r="C232" s="22" t="s">
        <v>691</v>
      </c>
      <c r="D232" s="22" t="s">
        <v>956</v>
      </c>
      <c r="E232" s="26">
        <v>2380</v>
      </c>
      <c r="F232" s="26">
        <v>1333</v>
      </c>
      <c r="G232" s="26">
        <v>0</v>
      </c>
      <c r="H232" s="26">
        <v>1644</v>
      </c>
      <c r="I232" s="26">
        <v>0</v>
      </c>
      <c r="J232" s="26">
        <v>0</v>
      </c>
      <c r="K232" s="26">
        <v>2069</v>
      </c>
    </row>
    <row r="233" spans="1:11" ht="15" customHeight="1" x14ac:dyDescent="0.2">
      <c r="A233" s="22" t="s">
        <v>154</v>
      </c>
      <c r="B233" s="22" t="s">
        <v>1186</v>
      </c>
      <c r="C233" s="22" t="s">
        <v>692</v>
      </c>
      <c r="D233" s="22" t="s">
        <v>956</v>
      </c>
      <c r="E233" s="26">
        <v>0</v>
      </c>
      <c r="F233" s="26">
        <v>0</v>
      </c>
      <c r="G233" s="26">
        <v>0</v>
      </c>
      <c r="H233" s="26">
        <v>0</v>
      </c>
      <c r="I233" s="26">
        <v>0</v>
      </c>
      <c r="J233" s="26">
        <v>0</v>
      </c>
      <c r="K233" s="26">
        <v>0</v>
      </c>
    </row>
    <row r="234" spans="1:11" ht="15" customHeight="1" x14ac:dyDescent="0.2">
      <c r="A234" s="22" t="s">
        <v>196</v>
      </c>
      <c r="B234" s="22" t="s">
        <v>1187</v>
      </c>
      <c r="C234" s="22" t="s">
        <v>693</v>
      </c>
      <c r="D234" s="22" t="s">
        <v>963</v>
      </c>
      <c r="E234" s="26">
        <v>0</v>
      </c>
      <c r="F234" s="26">
        <v>0</v>
      </c>
      <c r="G234" s="26">
        <v>0</v>
      </c>
      <c r="H234" s="26">
        <v>0</v>
      </c>
      <c r="I234" s="26">
        <v>0</v>
      </c>
      <c r="J234" s="26">
        <v>0</v>
      </c>
      <c r="K234" s="26">
        <v>0</v>
      </c>
    </row>
    <row r="235" spans="1:11" ht="15" customHeight="1" x14ac:dyDescent="0.2">
      <c r="A235" s="22" t="s">
        <v>98</v>
      </c>
      <c r="B235" s="22" t="s">
        <v>1188</v>
      </c>
      <c r="C235" s="22" t="s">
        <v>694</v>
      </c>
      <c r="D235" s="22" t="s">
        <v>963</v>
      </c>
      <c r="E235" s="26">
        <v>0</v>
      </c>
      <c r="F235" s="26">
        <v>0</v>
      </c>
      <c r="G235" s="26">
        <v>0</v>
      </c>
      <c r="H235" s="26">
        <v>0</v>
      </c>
      <c r="I235" s="26">
        <v>0</v>
      </c>
      <c r="J235" s="26">
        <v>0</v>
      </c>
      <c r="K235" s="26">
        <v>0</v>
      </c>
    </row>
    <row r="236" spans="1:11" ht="15" customHeight="1" x14ac:dyDescent="0.2">
      <c r="A236" s="22" t="s">
        <v>34</v>
      </c>
      <c r="B236" s="22" t="s">
        <v>1189</v>
      </c>
      <c r="C236" s="22" t="s">
        <v>695</v>
      </c>
      <c r="D236" s="22" t="s">
        <v>963</v>
      </c>
      <c r="E236" s="26">
        <v>0</v>
      </c>
      <c r="F236" s="26">
        <v>0</v>
      </c>
      <c r="G236" s="26">
        <v>0</v>
      </c>
      <c r="H236" s="26">
        <v>0</v>
      </c>
      <c r="I236" s="26">
        <v>0</v>
      </c>
      <c r="J236" s="26">
        <v>0</v>
      </c>
      <c r="K236" s="26">
        <v>0</v>
      </c>
    </row>
    <row r="237" spans="1:11" ht="15" customHeight="1" x14ac:dyDescent="0.2">
      <c r="A237" s="22" t="s">
        <v>304</v>
      </c>
      <c r="B237" s="22" t="s">
        <v>1190</v>
      </c>
      <c r="C237" s="22" t="s">
        <v>696</v>
      </c>
      <c r="D237" s="22" t="s">
        <v>968</v>
      </c>
      <c r="E237" s="26">
        <v>0</v>
      </c>
      <c r="F237" s="26">
        <v>0</v>
      </c>
      <c r="G237" s="26">
        <v>0</v>
      </c>
      <c r="H237" s="26">
        <v>0</v>
      </c>
      <c r="I237" s="26">
        <v>0</v>
      </c>
      <c r="J237" s="26">
        <v>0</v>
      </c>
      <c r="K237" s="26">
        <v>0</v>
      </c>
    </row>
    <row r="238" spans="1:11" ht="15" customHeight="1" x14ac:dyDescent="0.2">
      <c r="A238" s="22" t="s">
        <v>382</v>
      </c>
      <c r="B238" s="22" t="s">
        <v>1191</v>
      </c>
      <c r="C238" s="22" t="s">
        <v>697</v>
      </c>
      <c r="D238" s="22" t="s">
        <v>956</v>
      </c>
      <c r="E238" s="26">
        <v>0</v>
      </c>
      <c r="F238" s="26">
        <v>2797</v>
      </c>
      <c r="G238" s="26">
        <v>0</v>
      </c>
      <c r="H238" s="26">
        <v>2797</v>
      </c>
      <c r="I238" s="26">
        <v>0</v>
      </c>
      <c r="J238" s="26">
        <v>0</v>
      </c>
      <c r="K238" s="26">
        <v>0</v>
      </c>
    </row>
    <row r="239" spans="1:11" ht="15" customHeight="1" x14ac:dyDescent="0.2">
      <c r="A239" s="22" t="s">
        <v>42</v>
      </c>
      <c r="B239" s="22" t="s">
        <v>1192</v>
      </c>
      <c r="C239" s="22" t="s">
        <v>698</v>
      </c>
      <c r="D239" s="22" t="s">
        <v>956</v>
      </c>
      <c r="E239" s="26">
        <v>0</v>
      </c>
      <c r="F239" s="26">
        <v>3137</v>
      </c>
      <c r="G239" s="26">
        <v>0</v>
      </c>
      <c r="H239" s="26">
        <v>3137</v>
      </c>
      <c r="I239" s="26">
        <v>0</v>
      </c>
      <c r="J239" s="26">
        <v>0</v>
      </c>
      <c r="K239" s="26">
        <v>0</v>
      </c>
    </row>
    <row r="240" spans="1:11" ht="15" customHeight="1" x14ac:dyDescent="0.2">
      <c r="A240" s="22" t="s">
        <v>173</v>
      </c>
      <c r="B240" s="22" t="s">
        <v>1193</v>
      </c>
      <c r="C240" s="22" t="s">
        <v>699</v>
      </c>
      <c r="D240" s="22" t="s">
        <v>956</v>
      </c>
      <c r="E240" s="26">
        <v>0</v>
      </c>
      <c r="F240" s="26">
        <v>0</v>
      </c>
      <c r="G240" s="26">
        <v>0</v>
      </c>
      <c r="H240" s="26">
        <v>0</v>
      </c>
      <c r="I240" s="26">
        <v>0</v>
      </c>
      <c r="J240" s="26">
        <v>0</v>
      </c>
      <c r="K240" s="26">
        <v>0</v>
      </c>
    </row>
    <row r="241" spans="1:11" ht="15" customHeight="1" x14ac:dyDescent="0.2">
      <c r="A241" s="22" t="s">
        <v>272</v>
      </c>
      <c r="B241" s="22" t="s">
        <v>1194</v>
      </c>
      <c r="C241" s="22" t="s">
        <v>700</v>
      </c>
      <c r="D241" s="22" t="s">
        <v>977</v>
      </c>
      <c r="E241" s="26">
        <v>0</v>
      </c>
      <c r="F241" s="26">
        <v>0</v>
      </c>
      <c r="G241" s="26">
        <v>0</v>
      </c>
      <c r="H241" s="26">
        <v>0</v>
      </c>
      <c r="I241" s="26">
        <v>0</v>
      </c>
      <c r="J241" s="26">
        <v>0</v>
      </c>
      <c r="K241" s="26">
        <v>0</v>
      </c>
    </row>
    <row r="242" spans="1:11" ht="15" customHeight="1" x14ac:dyDescent="0.2">
      <c r="A242" s="22" t="s">
        <v>383</v>
      </c>
      <c r="B242" s="22" t="s">
        <v>1195</v>
      </c>
      <c r="C242" s="22" t="s">
        <v>701</v>
      </c>
      <c r="D242" s="22" t="s">
        <v>977</v>
      </c>
      <c r="E242" s="26">
        <v>15680</v>
      </c>
      <c r="F242" s="26">
        <v>9119</v>
      </c>
      <c r="G242" s="26">
        <v>3393</v>
      </c>
      <c r="H242" s="26">
        <v>8792</v>
      </c>
      <c r="I242" s="26">
        <v>0</v>
      </c>
      <c r="J242" s="26">
        <v>0</v>
      </c>
      <c r="K242" s="26">
        <v>19400</v>
      </c>
    </row>
    <row r="243" spans="1:11" ht="15" customHeight="1" x14ac:dyDescent="0.2">
      <c r="A243" s="22" t="s">
        <v>217</v>
      </c>
      <c r="B243" s="22" t="s">
        <v>1196</v>
      </c>
      <c r="C243" s="22" t="s">
        <v>702</v>
      </c>
      <c r="D243" s="22" t="s">
        <v>956</v>
      </c>
      <c r="E243" s="26">
        <v>0</v>
      </c>
      <c r="F243" s="26">
        <v>0</v>
      </c>
      <c r="G243" s="26">
        <v>0</v>
      </c>
      <c r="H243" s="26">
        <v>0</v>
      </c>
      <c r="I243" s="26">
        <v>0</v>
      </c>
      <c r="J243" s="26">
        <v>0</v>
      </c>
      <c r="K243" s="26">
        <v>0</v>
      </c>
    </row>
    <row r="244" spans="1:11" ht="15" customHeight="1" x14ac:dyDescent="0.2">
      <c r="A244" s="22" t="s">
        <v>54</v>
      </c>
      <c r="B244" s="22" t="s">
        <v>1197</v>
      </c>
      <c r="C244" s="22" t="s">
        <v>703</v>
      </c>
      <c r="D244" s="22" t="s">
        <v>956</v>
      </c>
      <c r="E244" s="26">
        <v>0</v>
      </c>
      <c r="F244" s="26">
        <v>5362</v>
      </c>
      <c r="G244" s="26">
        <v>0</v>
      </c>
      <c r="H244" s="26">
        <v>5362</v>
      </c>
      <c r="I244" s="26">
        <v>0</v>
      </c>
      <c r="J244" s="26">
        <v>0</v>
      </c>
      <c r="K244" s="26">
        <v>0</v>
      </c>
    </row>
    <row r="245" spans="1:11" ht="15" customHeight="1" x14ac:dyDescent="0.2">
      <c r="A245" s="22" t="s">
        <v>121</v>
      </c>
      <c r="B245" s="22" t="s">
        <v>1198</v>
      </c>
      <c r="C245" s="22" t="s">
        <v>704</v>
      </c>
      <c r="D245" s="22" t="s">
        <v>963</v>
      </c>
      <c r="E245" s="26">
        <v>0</v>
      </c>
      <c r="F245" s="26">
        <v>0</v>
      </c>
      <c r="G245" s="26">
        <v>0</v>
      </c>
      <c r="H245" s="26">
        <v>0</v>
      </c>
      <c r="I245" s="26">
        <v>0</v>
      </c>
      <c r="J245" s="26">
        <v>0</v>
      </c>
      <c r="K245" s="26">
        <v>0</v>
      </c>
    </row>
    <row r="246" spans="1:11" ht="15" customHeight="1" x14ac:dyDescent="0.2">
      <c r="A246" s="22" t="s">
        <v>83</v>
      </c>
      <c r="B246" s="22" t="s">
        <v>1199</v>
      </c>
      <c r="C246" s="22" t="s">
        <v>705</v>
      </c>
      <c r="D246" s="22" t="s">
        <v>956</v>
      </c>
      <c r="E246" s="26">
        <v>8651</v>
      </c>
      <c r="F246" s="26">
        <v>2634</v>
      </c>
      <c r="G246" s="26">
        <v>5575</v>
      </c>
      <c r="H246" s="26">
        <v>8228</v>
      </c>
      <c r="I246" s="26">
        <v>0</v>
      </c>
      <c r="J246" s="26">
        <v>0</v>
      </c>
      <c r="K246" s="26">
        <v>8632</v>
      </c>
    </row>
    <row r="247" spans="1:11" ht="15" customHeight="1" x14ac:dyDescent="0.2">
      <c r="A247" s="22" t="s">
        <v>416</v>
      </c>
      <c r="B247" s="22" t="s">
        <v>1200</v>
      </c>
      <c r="C247" s="22" t="s">
        <v>706</v>
      </c>
      <c r="D247" s="22" t="s">
        <v>971</v>
      </c>
      <c r="E247" s="26">
        <v>607</v>
      </c>
      <c r="F247" s="26">
        <v>30278</v>
      </c>
      <c r="G247" s="26">
        <v>0</v>
      </c>
      <c r="H247" s="26">
        <v>30381</v>
      </c>
      <c r="I247" s="26">
        <v>0</v>
      </c>
      <c r="J247" s="26">
        <v>0</v>
      </c>
      <c r="K247" s="26">
        <v>504</v>
      </c>
    </row>
    <row r="248" spans="1:11" ht="15" customHeight="1" x14ac:dyDescent="0.2">
      <c r="A248" s="22" t="s">
        <v>136</v>
      </c>
      <c r="B248" s="22" t="s">
        <v>1201</v>
      </c>
      <c r="C248" s="22" t="s">
        <v>707</v>
      </c>
      <c r="D248" s="22" t="s">
        <v>956</v>
      </c>
      <c r="E248" s="26">
        <v>0</v>
      </c>
      <c r="F248" s="26">
        <v>0</v>
      </c>
      <c r="G248" s="26">
        <v>0</v>
      </c>
      <c r="H248" s="26">
        <v>0</v>
      </c>
      <c r="I248" s="26">
        <v>0</v>
      </c>
      <c r="J248" s="26">
        <v>0</v>
      </c>
      <c r="K248" s="26">
        <v>0</v>
      </c>
    </row>
    <row r="249" spans="1:11" ht="15" customHeight="1" x14ac:dyDescent="0.2">
      <c r="A249" s="22" t="s">
        <v>249</v>
      </c>
      <c r="B249" s="22" t="s">
        <v>1202</v>
      </c>
      <c r="C249" s="22" t="s">
        <v>708</v>
      </c>
      <c r="D249" s="22" t="s">
        <v>968</v>
      </c>
      <c r="E249" s="26">
        <v>59244</v>
      </c>
      <c r="F249" s="26">
        <v>45905</v>
      </c>
      <c r="G249" s="26">
        <v>0</v>
      </c>
      <c r="H249" s="26">
        <v>23171</v>
      </c>
      <c r="I249" s="26">
        <v>0</v>
      </c>
      <c r="J249" s="26">
        <v>23086</v>
      </c>
      <c r="K249" s="26">
        <v>58892</v>
      </c>
    </row>
    <row r="250" spans="1:11" ht="15" customHeight="1" x14ac:dyDescent="0.2">
      <c r="A250" s="22" t="s">
        <v>296</v>
      </c>
      <c r="B250" s="22" t="s">
        <v>1203</v>
      </c>
      <c r="C250" s="22" t="s">
        <v>709</v>
      </c>
      <c r="D250" s="22" t="s">
        <v>1005</v>
      </c>
      <c r="E250" s="26">
        <v>0</v>
      </c>
      <c r="F250" s="26">
        <v>0</v>
      </c>
      <c r="G250" s="26">
        <v>0</v>
      </c>
      <c r="H250" s="26">
        <v>0</v>
      </c>
      <c r="I250" s="26">
        <v>0</v>
      </c>
      <c r="J250" s="26">
        <v>0</v>
      </c>
      <c r="K250" s="26">
        <v>0</v>
      </c>
    </row>
    <row r="251" spans="1:11" ht="15" customHeight="1" x14ac:dyDescent="0.2">
      <c r="A251" s="22" t="s">
        <v>35</v>
      </c>
      <c r="B251" s="22" t="s">
        <v>1204</v>
      </c>
      <c r="C251" s="22" t="s">
        <v>710</v>
      </c>
      <c r="D251" s="22" t="s">
        <v>963</v>
      </c>
      <c r="E251" s="26">
        <v>0</v>
      </c>
      <c r="F251" s="26">
        <v>0</v>
      </c>
      <c r="G251" s="26">
        <v>0</v>
      </c>
      <c r="H251" s="26">
        <v>0</v>
      </c>
      <c r="I251" s="26">
        <v>0</v>
      </c>
      <c r="J251" s="26">
        <v>0</v>
      </c>
      <c r="K251" s="26">
        <v>0</v>
      </c>
    </row>
    <row r="252" spans="1:11" ht="15" customHeight="1" x14ac:dyDescent="0.2">
      <c r="A252" s="22" t="s">
        <v>109</v>
      </c>
      <c r="B252" s="22" t="s">
        <v>1205</v>
      </c>
      <c r="C252" s="22" t="s">
        <v>711</v>
      </c>
      <c r="D252" s="22" t="s">
        <v>956</v>
      </c>
      <c r="E252" s="26">
        <v>0</v>
      </c>
      <c r="F252" s="26">
        <v>0</v>
      </c>
      <c r="G252" s="26">
        <v>0</v>
      </c>
      <c r="H252" s="26">
        <v>0</v>
      </c>
      <c r="I252" s="26">
        <v>0</v>
      </c>
      <c r="J252" s="26">
        <v>0</v>
      </c>
      <c r="K252" s="26">
        <v>0</v>
      </c>
    </row>
    <row r="253" spans="1:11" ht="15" customHeight="1" x14ac:dyDescent="0.2">
      <c r="A253" s="22" t="s">
        <v>412</v>
      </c>
      <c r="B253" s="22" t="s">
        <v>1206</v>
      </c>
      <c r="C253" s="22" t="s">
        <v>712</v>
      </c>
      <c r="D253" s="22" t="s">
        <v>956</v>
      </c>
      <c r="E253" s="26">
        <v>0</v>
      </c>
      <c r="F253" s="26">
        <v>0</v>
      </c>
      <c r="G253" s="26">
        <v>0</v>
      </c>
      <c r="H253" s="26">
        <v>0</v>
      </c>
      <c r="I253" s="26">
        <v>0</v>
      </c>
      <c r="J253" s="26">
        <v>0</v>
      </c>
      <c r="K253" s="26">
        <v>0</v>
      </c>
    </row>
    <row r="254" spans="1:11" ht="15" customHeight="1" x14ac:dyDescent="0.2">
      <c r="A254" s="22" t="s">
        <v>908</v>
      </c>
      <c r="B254" s="22" t="s">
        <v>1207</v>
      </c>
      <c r="C254" s="22" t="s">
        <v>945</v>
      </c>
      <c r="D254" s="22" t="s">
        <v>963</v>
      </c>
      <c r="E254" s="26">
        <v>0</v>
      </c>
      <c r="F254" s="26">
        <v>0</v>
      </c>
      <c r="G254" s="26">
        <v>0</v>
      </c>
      <c r="H254" s="26">
        <v>0</v>
      </c>
      <c r="I254" s="26">
        <v>0</v>
      </c>
      <c r="J254" s="26">
        <v>0</v>
      </c>
      <c r="K254" s="26">
        <v>0</v>
      </c>
    </row>
    <row r="255" spans="1:11" ht="15" customHeight="1" x14ac:dyDescent="0.2">
      <c r="A255" s="22" t="s">
        <v>43</v>
      </c>
      <c r="B255" s="22" t="s">
        <v>1208</v>
      </c>
      <c r="C255" s="22" t="s">
        <v>713</v>
      </c>
      <c r="D255" s="22" t="s">
        <v>956</v>
      </c>
      <c r="E255" s="26">
        <v>1206</v>
      </c>
      <c r="F255" s="26">
        <v>7349</v>
      </c>
      <c r="G255" s="26">
        <v>1890</v>
      </c>
      <c r="H255" s="26">
        <v>8922</v>
      </c>
      <c r="I255" s="26">
        <v>0</v>
      </c>
      <c r="J255" s="26">
        <v>0</v>
      </c>
      <c r="K255" s="26">
        <v>1523</v>
      </c>
    </row>
    <row r="256" spans="1:11" ht="15" customHeight="1" x14ac:dyDescent="0.2">
      <c r="A256" s="22" t="s">
        <v>212</v>
      </c>
      <c r="B256" s="22" t="s">
        <v>1209</v>
      </c>
      <c r="C256" s="22" t="s">
        <v>714</v>
      </c>
      <c r="D256" s="22" t="s">
        <v>977</v>
      </c>
      <c r="E256" s="26">
        <v>0</v>
      </c>
      <c r="F256" s="26">
        <v>0</v>
      </c>
      <c r="G256" s="26">
        <v>0</v>
      </c>
      <c r="H256" s="26">
        <v>0</v>
      </c>
      <c r="I256" s="26">
        <v>0</v>
      </c>
      <c r="J256" s="26">
        <v>0</v>
      </c>
      <c r="K256" s="26">
        <v>0</v>
      </c>
    </row>
    <row r="257" spans="1:11" ht="15" customHeight="1" x14ac:dyDescent="0.2">
      <c r="A257" s="22" t="s">
        <v>122</v>
      </c>
      <c r="B257" s="22" t="s">
        <v>1210</v>
      </c>
      <c r="C257" s="22" t="s">
        <v>715</v>
      </c>
      <c r="D257" s="22" t="s">
        <v>956</v>
      </c>
      <c r="E257" s="26">
        <v>0</v>
      </c>
      <c r="F257" s="26">
        <v>0</v>
      </c>
      <c r="G257" s="26">
        <v>0</v>
      </c>
      <c r="H257" s="26">
        <v>0</v>
      </c>
      <c r="I257" s="26">
        <v>0</v>
      </c>
      <c r="J257" s="26">
        <v>0</v>
      </c>
      <c r="K257" s="26">
        <v>0</v>
      </c>
    </row>
    <row r="258" spans="1:11" ht="15" customHeight="1" x14ac:dyDescent="0.2">
      <c r="A258" s="22" t="s">
        <v>297</v>
      </c>
      <c r="B258" s="22" t="s">
        <v>1211</v>
      </c>
      <c r="C258" s="22" t="s">
        <v>716</v>
      </c>
      <c r="D258" s="22" t="s">
        <v>956</v>
      </c>
      <c r="E258" s="26">
        <v>3721</v>
      </c>
      <c r="F258" s="26">
        <v>1591</v>
      </c>
      <c r="G258" s="26">
        <v>5110</v>
      </c>
      <c r="H258" s="26">
        <v>3039</v>
      </c>
      <c r="I258" s="26">
        <v>2086</v>
      </c>
      <c r="J258" s="26">
        <v>0</v>
      </c>
      <c r="K258" s="26">
        <v>5297</v>
      </c>
    </row>
    <row r="259" spans="1:11" ht="15" customHeight="1" x14ac:dyDescent="0.2">
      <c r="A259" s="22" t="s">
        <v>379</v>
      </c>
      <c r="B259" s="22" t="s">
        <v>1212</v>
      </c>
      <c r="C259" s="22" t="s">
        <v>717</v>
      </c>
      <c r="D259" s="22" t="s">
        <v>977</v>
      </c>
      <c r="E259" s="26">
        <v>0</v>
      </c>
      <c r="F259" s="26">
        <v>0</v>
      </c>
      <c r="G259" s="26">
        <v>0</v>
      </c>
      <c r="H259" s="26">
        <v>0</v>
      </c>
      <c r="I259" s="26">
        <v>0</v>
      </c>
      <c r="J259" s="26">
        <v>0</v>
      </c>
      <c r="K259" s="26">
        <v>0</v>
      </c>
    </row>
    <row r="260" spans="1:11" ht="15" customHeight="1" x14ac:dyDescent="0.2">
      <c r="A260" s="22" t="s">
        <v>155</v>
      </c>
      <c r="B260" s="22" t="s">
        <v>1213</v>
      </c>
      <c r="C260" s="22" t="s">
        <v>718</v>
      </c>
      <c r="D260" s="22" t="s">
        <v>963</v>
      </c>
      <c r="E260" s="26">
        <v>1439</v>
      </c>
      <c r="F260" s="26">
        <v>0</v>
      </c>
      <c r="G260" s="26">
        <v>0</v>
      </c>
      <c r="H260" s="26">
        <v>0</v>
      </c>
      <c r="I260" s="26">
        <v>0</v>
      </c>
      <c r="J260" s="26">
        <v>0</v>
      </c>
      <c r="K260" s="26">
        <v>1439</v>
      </c>
    </row>
    <row r="261" spans="1:11" ht="15" customHeight="1" x14ac:dyDescent="0.2">
      <c r="A261" s="22" t="s">
        <v>145</v>
      </c>
      <c r="B261" s="22" t="s">
        <v>1214</v>
      </c>
      <c r="C261" s="22" t="s">
        <v>719</v>
      </c>
      <c r="D261" s="22" t="s">
        <v>956</v>
      </c>
      <c r="E261" s="26">
        <v>0</v>
      </c>
      <c r="F261" s="26">
        <v>0</v>
      </c>
      <c r="G261" s="26">
        <v>0</v>
      </c>
      <c r="H261" s="26">
        <v>0</v>
      </c>
      <c r="I261" s="26">
        <v>0</v>
      </c>
      <c r="J261" s="26">
        <v>0</v>
      </c>
      <c r="K261" s="26">
        <v>0</v>
      </c>
    </row>
    <row r="262" spans="1:11" ht="15" customHeight="1" x14ac:dyDescent="0.2">
      <c r="A262" s="22" t="s">
        <v>213</v>
      </c>
      <c r="B262" s="22" t="s">
        <v>1215</v>
      </c>
      <c r="C262" s="22" t="s">
        <v>720</v>
      </c>
      <c r="D262" s="22" t="s">
        <v>977</v>
      </c>
      <c r="E262" s="26">
        <v>0</v>
      </c>
      <c r="F262" s="26">
        <v>0</v>
      </c>
      <c r="G262" s="26">
        <v>0</v>
      </c>
      <c r="H262" s="26">
        <v>0</v>
      </c>
      <c r="I262" s="26">
        <v>0</v>
      </c>
      <c r="J262" s="26">
        <v>0</v>
      </c>
      <c r="K262" s="26">
        <v>0</v>
      </c>
    </row>
    <row r="263" spans="1:11" ht="15" customHeight="1" x14ac:dyDescent="0.2">
      <c r="A263" s="22" t="s">
        <v>161</v>
      </c>
      <c r="B263" s="22" t="s">
        <v>1216</v>
      </c>
      <c r="C263" s="22" t="s">
        <v>721</v>
      </c>
      <c r="D263" s="22" t="s">
        <v>971</v>
      </c>
      <c r="E263" s="26">
        <v>1685</v>
      </c>
      <c r="F263" s="26">
        <v>15627</v>
      </c>
      <c r="G263" s="26">
        <v>0</v>
      </c>
      <c r="H263" s="26">
        <v>14281</v>
      </c>
      <c r="I263" s="26">
        <v>800</v>
      </c>
      <c r="J263" s="26">
        <v>0</v>
      </c>
      <c r="K263" s="26">
        <v>2231</v>
      </c>
    </row>
    <row r="264" spans="1:11" ht="15" customHeight="1" x14ac:dyDescent="0.2">
      <c r="A264" s="22" t="s">
        <v>295</v>
      </c>
      <c r="B264" s="22" t="s">
        <v>1217</v>
      </c>
      <c r="C264" s="22" t="s">
        <v>722</v>
      </c>
      <c r="D264" s="22" t="s">
        <v>956</v>
      </c>
      <c r="E264" s="26">
        <v>1536</v>
      </c>
      <c r="F264" s="26">
        <v>0</v>
      </c>
      <c r="G264" s="26">
        <v>0</v>
      </c>
      <c r="H264" s="26">
        <v>0</v>
      </c>
      <c r="I264" s="26">
        <v>0</v>
      </c>
      <c r="J264" s="26">
        <v>0</v>
      </c>
      <c r="K264" s="26">
        <v>1536</v>
      </c>
    </row>
    <row r="265" spans="1:11" ht="15" customHeight="1" x14ac:dyDescent="0.2">
      <c r="A265" s="22" t="s">
        <v>242</v>
      </c>
      <c r="B265" s="22" t="s">
        <v>1218</v>
      </c>
      <c r="C265" s="22" t="s">
        <v>723</v>
      </c>
      <c r="D265" s="22" t="s">
        <v>956</v>
      </c>
      <c r="E265" s="26">
        <v>1797</v>
      </c>
      <c r="F265" s="26">
        <v>2028</v>
      </c>
      <c r="G265" s="26">
        <v>1967</v>
      </c>
      <c r="H265" s="26">
        <v>5200</v>
      </c>
      <c r="I265" s="26">
        <v>0</v>
      </c>
      <c r="J265" s="26">
        <v>0</v>
      </c>
      <c r="K265" s="26">
        <v>592</v>
      </c>
    </row>
    <row r="266" spans="1:11" ht="15" customHeight="1" x14ac:dyDescent="0.2">
      <c r="A266" s="22" t="s">
        <v>343</v>
      </c>
      <c r="B266" s="22" t="s">
        <v>1219</v>
      </c>
      <c r="C266" s="22" t="s">
        <v>724</v>
      </c>
      <c r="D266" s="22" t="s">
        <v>963</v>
      </c>
      <c r="E266" s="26">
        <v>0</v>
      </c>
      <c r="F266" s="26">
        <v>0</v>
      </c>
      <c r="G266" s="26">
        <v>0</v>
      </c>
      <c r="H266" s="26">
        <v>0</v>
      </c>
      <c r="I266" s="26">
        <v>0</v>
      </c>
      <c r="J266" s="26">
        <v>0</v>
      </c>
      <c r="K266" s="26">
        <v>0</v>
      </c>
    </row>
    <row r="267" spans="1:11" ht="15" customHeight="1" x14ac:dyDescent="0.2">
      <c r="A267" s="22" t="s">
        <v>444</v>
      </c>
      <c r="B267" s="22" t="s">
        <v>1220</v>
      </c>
      <c r="C267" s="22" t="s">
        <v>725</v>
      </c>
      <c r="D267" s="22" t="s">
        <v>1005</v>
      </c>
      <c r="E267" s="26">
        <v>0</v>
      </c>
      <c r="F267" s="26">
        <v>0</v>
      </c>
      <c r="G267" s="26">
        <v>0</v>
      </c>
      <c r="H267" s="26">
        <v>0</v>
      </c>
      <c r="I267" s="26">
        <v>0</v>
      </c>
      <c r="J267" s="26">
        <v>0</v>
      </c>
      <c r="K267" s="26">
        <v>0</v>
      </c>
    </row>
    <row r="268" spans="1:11" ht="15" customHeight="1" x14ac:dyDescent="0.2">
      <c r="A268" s="22" t="s">
        <v>455</v>
      </c>
      <c r="B268" s="22" t="s">
        <v>1221</v>
      </c>
      <c r="C268" s="22" t="s">
        <v>726</v>
      </c>
      <c r="D268" s="22" t="s">
        <v>963</v>
      </c>
      <c r="E268" s="26">
        <v>0</v>
      </c>
      <c r="F268" s="26">
        <v>0</v>
      </c>
      <c r="G268" s="26">
        <v>0</v>
      </c>
      <c r="H268" s="26">
        <v>0</v>
      </c>
      <c r="I268" s="26">
        <v>0</v>
      </c>
      <c r="J268" s="26">
        <v>0</v>
      </c>
      <c r="K268" s="26">
        <v>0</v>
      </c>
    </row>
    <row r="269" spans="1:11" ht="15" customHeight="1" x14ac:dyDescent="0.2">
      <c r="A269" s="22" t="s">
        <v>204</v>
      </c>
      <c r="B269" s="22" t="s">
        <v>1222</v>
      </c>
      <c r="C269" s="22" t="s">
        <v>727</v>
      </c>
      <c r="D269" s="22" t="s">
        <v>963</v>
      </c>
      <c r="E269" s="26">
        <v>0</v>
      </c>
      <c r="F269" s="26">
        <v>0</v>
      </c>
      <c r="G269" s="26">
        <v>0</v>
      </c>
      <c r="H269" s="26">
        <v>0</v>
      </c>
      <c r="I269" s="26">
        <v>0</v>
      </c>
      <c r="J269" s="26">
        <v>0</v>
      </c>
      <c r="K269" s="26">
        <v>0</v>
      </c>
    </row>
    <row r="270" spans="1:11" ht="15" customHeight="1" x14ac:dyDescent="0.2">
      <c r="A270" s="22" t="s">
        <v>80</v>
      </c>
      <c r="B270" s="22" t="s">
        <v>1223</v>
      </c>
      <c r="C270" s="22" t="s">
        <v>728</v>
      </c>
      <c r="D270" s="22" t="s">
        <v>956</v>
      </c>
      <c r="E270" s="26">
        <v>0</v>
      </c>
      <c r="F270" s="26">
        <v>10688</v>
      </c>
      <c r="G270" s="26">
        <v>2332</v>
      </c>
      <c r="H270" s="26">
        <v>13008</v>
      </c>
      <c r="I270" s="26">
        <v>0</v>
      </c>
      <c r="J270" s="26">
        <v>0</v>
      </c>
      <c r="K270" s="26">
        <v>12</v>
      </c>
    </row>
    <row r="271" spans="1:11" ht="15" customHeight="1" x14ac:dyDescent="0.2">
      <c r="A271" s="22" t="s">
        <v>435</v>
      </c>
      <c r="B271" s="22" t="s">
        <v>1224</v>
      </c>
      <c r="C271" s="22" t="s">
        <v>729</v>
      </c>
      <c r="D271" s="22" t="s">
        <v>1005</v>
      </c>
      <c r="E271" s="26">
        <v>0</v>
      </c>
      <c r="F271" s="26">
        <v>0</v>
      </c>
      <c r="G271" s="26">
        <v>0</v>
      </c>
      <c r="H271" s="26">
        <v>0</v>
      </c>
      <c r="I271" s="26">
        <v>0</v>
      </c>
      <c r="J271" s="26">
        <v>0</v>
      </c>
      <c r="K271" s="26">
        <v>0</v>
      </c>
    </row>
    <row r="272" spans="1:11" ht="15" customHeight="1" x14ac:dyDescent="0.2">
      <c r="A272" s="22" t="s">
        <v>244</v>
      </c>
      <c r="B272" s="22" t="s">
        <v>1225</v>
      </c>
      <c r="C272" s="22" t="s">
        <v>730</v>
      </c>
      <c r="D272" s="22" t="s">
        <v>963</v>
      </c>
      <c r="E272" s="26">
        <v>0</v>
      </c>
      <c r="F272" s="26">
        <v>0</v>
      </c>
      <c r="G272" s="26">
        <v>0</v>
      </c>
      <c r="H272" s="26">
        <v>0</v>
      </c>
      <c r="I272" s="26">
        <v>0</v>
      </c>
      <c r="J272" s="26">
        <v>0</v>
      </c>
      <c r="K272" s="26">
        <v>0</v>
      </c>
    </row>
    <row r="273" spans="1:11" ht="15" customHeight="1" x14ac:dyDescent="0.2">
      <c r="A273" s="22" t="s">
        <v>298</v>
      </c>
      <c r="B273" s="22" t="s">
        <v>1226</v>
      </c>
      <c r="C273" s="22" t="s">
        <v>731</v>
      </c>
      <c r="D273" s="22" t="s">
        <v>977</v>
      </c>
      <c r="E273" s="26">
        <v>992</v>
      </c>
      <c r="F273" s="26">
        <v>8530</v>
      </c>
      <c r="G273" s="26">
        <v>0</v>
      </c>
      <c r="H273" s="26">
        <v>7383</v>
      </c>
      <c r="I273" s="26">
        <v>0</v>
      </c>
      <c r="J273" s="26">
        <v>0</v>
      </c>
      <c r="K273" s="26">
        <v>2139</v>
      </c>
    </row>
    <row r="274" spans="1:11" ht="15" customHeight="1" x14ac:dyDescent="0.2">
      <c r="A274" s="22" t="s">
        <v>315</v>
      </c>
      <c r="B274" s="22" t="s">
        <v>1227</v>
      </c>
      <c r="C274" s="22" t="s">
        <v>732</v>
      </c>
      <c r="D274" s="22" t="s">
        <v>963</v>
      </c>
      <c r="E274" s="26">
        <v>0</v>
      </c>
      <c r="F274" s="26">
        <v>0</v>
      </c>
      <c r="G274" s="26">
        <v>0</v>
      </c>
      <c r="H274" s="26">
        <v>0</v>
      </c>
      <c r="I274" s="26">
        <v>0</v>
      </c>
      <c r="J274" s="26">
        <v>0</v>
      </c>
      <c r="K274" s="26">
        <v>0</v>
      </c>
    </row>
    <row r="275" spans="1:11" ht="15" customHeight="1" x14ac:dyDescent="0.2">
      <c r="A275" s="22" t="s">
        <v>462</v>
      </c>
      <c r="B275" s="22" t="s">
        <v>1228</v>
      </c>
      <c r="C275" s="22" t="s">
        <v>733</v>
      </c>
      <c r="D275" s="22" t="s">
        <v>963</v>
      </c>
      <c r="E275" s="26">
        <v>0</v>
      </c>
      <c r="F275" s="26">
        <v>0</v>
      </c>
      <c r="G275" s="26">
        <v>0</v>
      </c>
      <c r="H275" s="26">
        <v>0</v>
      </c>
      <c r="I275" s="26">
        <v>0</v>
      </c>
      <c r="J275" s="26">
        <v>0</v>
      </c>
      <c r="K275" s="26">
        <v>0</v>
      </c>
    </row>
    <row r="276" spans="1:11" ht="15" customHeight="1" x14ac:dyDescent="0.2">
      <c r="A276" s="22" t="s">
        <v>421</v>
      </c>
      <c r="B276" s="22" t="s">
        <v>1229</v>
      </c>
      <c r="C276" s="22" t="s">
        <v>734</v>
      </c>
      <c r="D276" s="22" t="s">
        <v>956</v>
      </c>
      <c r="E276" s="26">
        <v>0</v>
      </c>
      <c r="F276" s="26">
        <v>13553</v>
      </c>
      <c r="G276" s="26">
        <v>0</v>
      </c>
      <c r="H276" s="26">
        <v>13553</v>
      </c>
      <c r="I276" s="26">
        <v>0</v>
      </c>
      <c r="J276" s="26">
        <v>0</v>
      </c>
      <c r="K276" s="26">
        <v>0</v>
      </c>
    </row>
    <row r="277" spans="1:11" ht="15" customHeight="1" x14ac:dyDescent="0.2">
      <c r="A277" s="22" t="s">
        <v>55</v>
      </c>
      <c r="B277" s="22" t="s">
        <v>1230</v>
      </c>
      <c r="C277" s="22" t="s">
        <v>735</v>
      </c>
      <c r="D277" s="22" t="s">
        <v>977</v>
      </c>
      <c r="E277" s="26">
        <v>27078</v>
      </c>
      <c r="F277" s="26">
        <v>27166</v>
      </c>
      <c r="G277" s="26">
        <v>160</v>
      </c>
      <c r="H277" s="26">
        <v>44112</v>
      </c>
      <c r="I277" s="26">
        <v>0</v>
      </c>
      <c r="J277" s="26">
        <v>0</v>
      </c>
      <c r="K277" s="26">
        <v>10292</v>
      </c>
    </row>
    <row r="278" spans="1:11" ht="15" customHeight="1" x14ac:dyDescent="0.2">
      <c r="A278" s="22" t="s">
        <v>318</v>
      </c>
      <c r="B278" s="22" t="s">
        <v>1231</v>
      </c>
      <c r="C278" s="22" t="s">
        <v>736</v>
      </c>
      <c r="D278" s="22" t="s">
        <v>1005</v>
      </c>
      <c r="E278" s="26">
        <v>0</v>
      </c>
      <c r="F278" s="26">
        <v>0</v>
      </c>
      <c r="G278" s="26">
        <v>0</v>
      </c>
      <c r="H278" s="26">
        <v>0</v>
      </c>
      <c r="I278" s="26">
        <v>0</v>
      </c>
      <c r="J278" s="26">
        <v>0</v>
      </c>
      <c r="K278" s="26">
        <v>0</v>
      </c>
    </row>
    <row r="279" spans="1:11" ht="15" customHeight="1" x14ac:dyDescent="0.2">
      <c r="A279" s="22" t="s">
        <v>460</v>
      </c>
      <c r="B279" s="22" t="s">
        <v>1232</v>
      </c>
      <c r="C279" s="22" t="s">
        <v>737</v>
      </c>
      <c r="D279" s="22" t="s">
        <v>963</v>
      </c>
      <c r="E279" s="26">
        <v>0</v>
      </c>
      <c r="F279" s="26">
        <v>0</v>
      </c>
      <c r="G279" s="26">
        <v>0</v>
      </c>
      <c r="H279" s="26">
        <v>0</v>
      </c>
      <c r="I279" s="26">
        <v>0</v>
      </c>
      <c r="J279" s="26">
        <v>0</v>
      </c>
      <c r="K279" s="26">
        <v>0</v>
      </c>
    </row>
    <row r="280" spans="1:11" ht="15" customHeight="1" x14ac:dyDescent="0.2">
      <c r="A280" s="22" t="s">
        <v>385</v>
      </c>
      <c r="B280" s="22" t="s">
        <v>1233</v>
      </c>
      <c r="C280" s="22" t="s">
        <v>738</v>
      </c>
      <c r="D280" s="22" t="s">
        <v>963</v>
      </c>
      <c r="E280" s="26">
        <v>0</v>
      </c>
      <c r="F280" s="26">
        <v>0</v>
      </c>
      <c r="G280" s="26">
        <v>0</v>
      </c>
      <c r="H280" s="26">
        <v>0</v>
      </c>
      <c r="I280" s="26">
        <v>0</v>
      </c>
      <c r="J280" s="26">
        <v>0</v>
      </c>
      <c r="K280" s="26">
        <v>0</v>
      </c>
    </row>
    <row r="281" spans="1:11" ht="15" customHeight="1" x14ac:dyDescent="0.2">
      <c r="A281" s="22" t="s">
        <v>138</v>
      </c>
      <c r="B281" s="22" t="s">
        <v>1234</v>
      </c>
      <c r="C281" s="22" t="s">
        <v>739</v>
      </c>
      <c r="D281" s="22" t="s">
        <v>956</v>
      </c>
      <c r="E281" s="26">
        <v>0</v>
      </c>
      <c r="F281" s="26">
        <v>6773</v>
      </c>
      <c r="G281" s="26">
        <v>192</v>
      </c>
      <c r="H281" s="26">
        <v>6965</v>
      </c>
      <c r="I281" s="26">
        <v>0</v>
      </c>
      <c r="J281" s="26">
        <v>0</v>
      </c>
      <c r="K281" s="26">
        <v>0</v>
      </c>
    </row>
    <row r="282" spans="1:11" ht="15" customHeight="1" x14ac:dyDescent="0.2">
      <c r="A282" s="22" t="s">
        <v>160</v>
      </c>
      <c r="B282" s="22" t="s">
        <v>1235</v>
      </c>
      <c r="C282" s="22" t="s">
        <v>740</v>
      </c>
      <c r="D282" s="22" t="s">
        <v>956</v>
      </c>
      <c r="E282" s="26">
        <v>0</v>
      </c>
      <c r="F282" s="26">
        <v>927</v>
      </c>
      <c r="G282" s="26">
        <v>287</v>
      </c>
      <c r="H282" s="26">
        <v>1214</v>
      </c>
      <c r="I282" s="26">
        <v>0</v>
      </c>
      <c r="J282" s="26">
        <v>0</v>
      </c>
      <c r="K282" s="26">
        <v>0</v>
      </c>
    </row>
    <row r="283" spans="1:11" ht="15" customHeight="1" x14ac:dyDescent="0.2">
      <c r="A283" s="22" t="s">
        <v>358</v>
      </c>
      <c r="B283" s="22" t="s">
        <v>1236</v>
      </c>
      <c r="C283" s="22" t="s">
        <v>741</v>
      </c>
      <c r="D283" s="22" t="s">
        <v>971</v>
      </c>
      <c r="E283" s="26">
        <v>480</v>
      </c>
      <c r="F283" s="26">
        <v>0</v>
      </c>
      <c r="G283" s="26">
        <v>4486</v>
      </c>
      <c r="H283" s="26">
        <v>0</v>
      </c>
      <c r="I283" s="26">
        <v>0</v>
      </c>
      <c r="J283" s="26">
        <v>4445</v>
      </c>
      <c r="K283" s="26">
        <v>521</v>
      </c>
    </row>
    <row r="284" spans="1:11" ht="15" customHeight="1" x14ac:dyDescent="0.2">
      <c r="A284" s="22" t="s">
        <v>288</v>
      </c>
      <c r="B284" s="22" t="s">
        <v>1237</v>
      </c>
      <c r="C284" s="22" t="s">
        <v>742</v>
      </c>
      <c r="D284" s="22" t="s">
        <v>956</v>
      </c>
      <c r="E284" s="26">
        <v>818</v>
      </c>
      <c r="F284" s="26">
        <v>2511</v>
      </c>
      <c r="G284" s="26">
        <v>6783</v>
      </c>
      <c r="H284" s="26">
        <v>10112</v>
      </c>
      <c r="I284" s="26">
        <v>0</v>
      </c>
      <c r="J284" s="26">
        <v>0</v>
      </c>
      <c r="K284" s="26">
        <v>0</v>
      </c>
    </row>
    <row r="285" spans="1:11" ht="15" customHeight="1" x14ac:dyDescent="0.2">
      <c r="A285" s="22" t="s">
        <v>344</v>
      </c>
      <c r="B285" s="22" t="s">
        <v>1238</v>
      </c>
      <c r="C285" s="22" t="s">
        <v>743</v>
      </c>
      <c r="D285" s="22" t="s">
        <v>1005</v>
      </c>
      <c r="E285" s="26">
        <v>0</v>
      </c>
      <c r="F285" s="26">
        <v>0</v>
      </c>
      <c r="G285" s="26">
        <v>0</v>
      </c>
      <c r="H285" s="26">
        <v>0</v>
      </c>
      <c r="I285" s="26">
        <v>0</v>
      </c>
      <c r="J285" s="26">
        <v>0</v>
      </c>
      <c r="K285" s="26">
        <v>0</v>
      </c>
    </row>
    <row r="286" spans="1:11" ht="15" customHeight="1" x14ac:dyDescent="0.2">
      <c r="A286" s="22" t="s">
        <v>456</v>
      </c>
      <c r="B286" s="22" t="s">
        <v>1239</v>
      </c>
      <c r="C286" s="22" t="s">
        <v>744</v>
      </c>
      <c r="D286" s="22" t="s">
        <v>963</v>
      </c>
      <c r="E286" s="26">
        <v>0</v>
      </c>
      <c r="F286" s="26">
        <v>0</v>
      </c>
      <c r="G286" s="26">
        <v>0</v>
      </c>
      <c r="H286" s="26">
        <v>0</v>
      </c>
      <c r="I286" s="26">
        <v>0</v>
      </c>
      <c r="J286" s="26">
        <v>0</v>
      </c>
      <c r="K286" s="26">
        <v>0</v>
      </c>
    </row>
    <row r="287" spans="1:11" ht="15" customHeight="1" x14ac:dyDescent="0.2">
      <c r="A287" s="22" t="s">
        <v>181</v>
      </c>
      <c r="B287" s="22" t="s">
        <v>1240</v>
      </c>
      <c r="C287" s="22" t="s">
        <v>745</v>
      </c>
      <c r="D287" s="22" t="s">
        <v>956</v>
      </c>
      <c r="E287" s="26">
        <v>0</v>
      </c>
      <c r="F287" s="26">
        <v>0</v>
      </c>
      <c r="G287" s="26">
        <v>0</v>
      </c>
      <c r="H287" s="26">
        <v>0</v>
      </c>
      <c r="I287" s="26">
        <v>0</v>
      </c>
      <c r="J287" s="26">
        <v>0</v>
      </c>
      <c r="K287" s="26">
        <v>0</v>
      </c>
    </row>
    <row r="288" spans="1:11" ht="15" customHeight="1" x14ac:dyDescent="0.2">
      <c r="A288" s="22" t="s">
        <v>71</v>
      </c>
      <c r="B288" s="22" t="s">
        <v>1241</v>
      </c>
      <c r="C288" s="22" t="s">
        <v>746</v>
      </c>
      <c r="D288" s="22" t="s">
        <v>977</v>
      </c>
      <c r="E288" s="26">
        <v>0</v>
      </c>
      <c r="F288" s="26">
        <v>0</v>
      </c>
      <c r="G288" s="26">
        <v>0</v>
      </c>
      <c r="H288" s="26">
        <v>0</v>
      </c>
      <c r="I288" s="26">
        <v>0</v>
      </c>
      <c r="J288" s="26">
        <v>0</v>
      </c>
      <c r="K288" s="26">
        <v>0</v>
      </c>
    </row>
    <row r="289" spans="1:11" ht="15" customHeight="1" x14ac:dyDescent="0.2">
      <c r="A289" s="22" t="s">
        <v>232</v>
      </c>
      <c r="B289" s="22" t="s">
        <v>1242</v>
      </c>
      <c r="C289" s="22" t="s">
        <v>747</v>
      </c>
      <c r="D289" s="22" t="s">
        <v>977</v>
      </c>
      <c r="E289" s="26">
        <v>0</v>
      </c>
      <c r="F289" s="26">
        <v>0</v>
      </c>
      <c r="G289" s="26">
        <v>0</v>
      </c>
      <c r="H289" s="26">
        <v>0</v>
      </c>
      <c r="I289" s="26">
        <v>0</v>
      </c>
      <c r="J289" s="26">
        <v>0</v>
      </c>
      <c r="K289" s="26">
        <v>0</v>
      </c>
    </row>
    <row r="290" spans="1:11" ht="15" customHeight="1" x14ac:dyDescent="0.2">
      <c r="A290" s="22" t="s">
        <v>99</v>
      </c>
      <c r="B290" s="22" t="s">
        <v>1243</v>
      </c>
      <c r="C290" s="22" t="s">
        <v>748</v>
      </c>
      <c r="D290" s="22" t="s">
        <v>977</v>
      </c>
      <c r="E290" s="26">
        <v>10245</v>
      </c>
      <c r="F290" s="26">
        <v>4700</v>
      </c>
      <c r="G290" s="26">
        <v>0</v>
      </c>
      <c r="H290" s="26">
        <v>4303</v>
      </c>
      <c r="I290" s="26">
        <v>0</v>
      </c>
      <c r="J290" s="26">
        <v>0</v>
      </c>
      <c r="K290" s="26">
        <v>10642</v>
      </c>
    </row>
    <row r="291" spans="1:11" ht="15" customHeight="1" x14ac:dyDescent="0.2">
      <c r="A291" s="22" t="s">
        <v>193</v>
      </c>
      <c r="B291" s="22" t="s">
        <v>1244</v>
      </c>
      <c r="C291" s="22" t="s">
        <v>749</v>
      </c>
      <c r="D291" s="22" t="s">
        <v>977</v>
      </c>
      <c r="E291" s="26">
        <v>0</v>
      </c>
      <c r="F291" s="26">
        <v>18365</v>
      </c>
      <c r="G291" s="26">
        <v>0</v>
      </c>
      <c r="H291" s="26">
        <v>0</v>
      </c>
      <c r="I291" s="26">
        <v>0</v>
      </c>
      <c r="J291" s="26">
        <v>18365</v>
      </c>
      <c r="K291" s="26">
        <v>0</v>
      </c>
    </row>
    <row r="292" spans="1:11" ht="15" customHeight="1" x14ac:dyDescent="0.2">
      <c r="A292" s="22" t="s">
        <v>328</v>
      </c>
      <c r="B292" s="22" t="s">
        <v>1245</v>
      </c>
      <c r="C292" s="22" t="s">
        <v>750</v>
      </c>
      <c r="D292" s="22" t="s">
        <v>956</v>
      </c>
      <c r="E292" s="26">
        <v>0</v>
      </c>
      <c r="F292" s="26">
        <v>0</v>
      </c>
      <c r="G292" s="26">
        <v>0</v>
      </c>
      <c r="H292" s="26">
        <v>0</v>
      </c>
      <c r="I292" s="26">
        <v>0</v>
      </c>
      <c r="J292" s="26">
        <v>0</v>
      </c>
      <c r="K292" s="26">
        <v>0</v>
      </c>
    </row>
    <row r="293" spans="1:11" ht="15" customHeight="1" x14ac:dyDescent="0.2">
      <c r="A293" s="22" t="s">
        <v>44</v>
      </c>
      <c r="B293" s="22" t="s">
        <v>1246</v>
      </c>
      <c r="C293" s="22" t="s">
        <v>751</v>
      </c>
      <c r="D293" s="22" t="s">
        <v>956</v>
      </c>
      <c r="E293" s="26">
        <v>0</v>
      </c>
      <c r="F293" s="26">
        <v>0</v>
      </c>
      <c r="G293" s="26">
        <v>0</v>
      </c>
      <c r="H293" s="26">
        <v>0</v>
      </c>
      <c r="I293" s="26">
        <v>0</v>
      </c>
      <c r="J293" s="26">
        <v>0</v>
      </c>
      <c r="K293" s="26">
        <v>0</v>
      </c>
    </row>
    <row r="294" spans="1:11" ht="15" customHeight="1" x14ac:dyDescent="0.2">
      <c r="A294" s="22" t="s">
        <v>395</v>
      </c>
      <c r="B294" s="22" t="s">
        <v>1247</v>
      </c>
      <c r="C294" s="22" t="s">
        <v>752</v>
      </c>
      <c r="D294" s="22" t="s">
        <v>977</v>
      </c>
      <c r="E294" s="26">
        <v>0</v>
      </c>
      <c r="F294" s="26">
        <v>7817</v>
      </c>
      <c r="G294" s="26">
        <v>0</v>
      </c>
      <c r="H294" s="26">
        <v>7817</v>
      </c>
      <c r="I294" s="26">
        <v>0</v>
      </c>
      <c r="J294" s="26">
        <v>0</v>
      </c>
      <c r="K294" s="26">
        <v>0</v>
      </c>
    </row>
    <row r="295" spans="1:11" ht="15" customHeight="1" x14ac:dyDescent="0.2">
      <c r="A295" s="22" t="s">
        <v>457</v>
      </c>
      <c r="B295" s="22" t="s">
        <v>1248</v>
      </c>
      <c r="C295" s="22" t="s">
        <v>753</v>
      </c>
      <c r="D295" s="22" t="s">
        <v>968</v>
      </c>
      <c r="E295" s="26">
        <v>8073</v>
      </c>
      <c r="F295" s="26">
        <v>5555</v>
      </c>
      <c r="G295" s="26">
        <v>0</v>
      </c>
      <c r="H295" s="26">
        <v>10119</v>
      </c>
      <c r="I295" s="26">
        <v>0</v>
      </c>
      <c r="J295" s="26">
        <v>0</v>
      </c>
      <c r="K295" s="26">
        <v>3509</v>
      </c>
    </row>
    <row r="296" spans="1:11" ht="15" customHeight="1" x14ac:dyDescent="0.2">
      <c r="A296" s="22" t="s">
        <v>205</v>
      </c>
      <c r="B296" s="22" t="s">
        <v>1249</v>
      </c>
      <c r="C296" s="22" t="s">
        <v>754</v>
      </c>
      <c r="D296" s="22" t="s">
        <v>977</v>
      </c>
      <c r="E296" s="26">
        <v>0</v>
      </c>
      <c r="F296" s="26">
        <v>0</v>
      </c>
      <c r="G296" s="26">
        <v>0</v>
      </c>
      <c r="H296" s="26">
        <v>0</v>
      </c>
      <c r="I296" s="26">
        <v>0</v>
      </c>
      <c r="J296" s="26">
        <v>0</v>
      </c>
      <c r="K296" s="26">
        <v>0</v>
      </c>
    </row>
    <row r="297" spans="1:11" ht="15" customHeight="1" x14ac:dyDescent="0.2">
      <c r="A297" s="22" t="s">
        <v>146</v>
      </c>
      <c r="B297" s="22" t="s">
        <v>1250</v>
      </c>
      <c r="C297" s="22" t="s">
        <v>755</v>
      </c>
      <c r="D297" s="22" t="s">
        <v>956</v>
      </c>
      <c r="E297" s="26">
        <v>121</v>
      </c>
      <c r="F297" s="26">
        <v>6061</v>
      </c>
      <c r="G297" s="26">
        <v>0</v>
      </c>
      <c r="H297" s="26">
        <v>6091</v>
      </c>
      <c r="I297" s="26">
        <v>0</v>
      </c>
      <c r="J297" s="26">
        <v>0</v>
      </c>
      <c r="K297" s="26">
        <v>91</v>
      </c>
    </row>
    <row r="298" spans="1:11" ht="15" customHeight="1" x14ac:dyDescent="0.2">
      <c r="A298" s="22" t="s">
        <v>299</v>
      </c>
      <c r="B298" s="22" t="s">
        <v>1251</v>
      </c>
      <c r="C298" s="22" t="s">
        <v>756</v>
      </c>
      <c r="D298" s="22" t="s">
        <v>956</v>
      </c>
      <c r="E298" s="26">
        <v>0</v>
      </c>
      <c r="F298" s="26">
        <v>0</v>
      </c>
      <c r="G298" s="26">
        <v>0</v>
      </c>
      <c r="H298" s="26">
        <v>0</v>
      </c>
      <c r="I298" s="26">
        <v>0</v>
      </c>
      <c r="J298" s="26">
        <v>0</v>
      </c>
      <c r="K298" s="26">
        <v>0</v>
      </c>
    </row>
    <row r="299" spans="1:11" ht="15" customHeight="1" x14ac:dyDescent="0.2">
      <c r="A299" s="22" t="s">
        <v>359</v>
      </c>
      <c r="B299" s="22" t="s">
        <v>1252</v>
      </c>
      <c r="C299" s="22" t="s">
        <v>757</v>
      </c>
      <c r="D299" s="22" t="s">
        <v>956</v>
      </c>
      <c r="E299" s="26">
        <v>0</v>
      </c>
      <c r="F299" s="26">
        <v>0</v>
      </c>
      <c r="G299" s="26">
        <v>0</v>
      </c>
      <c r="H299" s="26">
        <v>0</v>
      </c>
      <c r="I299" s="26">
        <v>0</v>
      </c>
      <c r="J299" s="26">
        <v>0</v>
      </c>
      <c r="K299" s="26">
        <v>0</v>
      </c>
    </row>
    <row r="300" spans="1:11" ht="15" customHeight="1" x14ac:dyDescent="0.2">
      <c r="A300" s="22" t="s">
        <v>360</v>
      </c>
      <c r="B300" s="22" t="s">
        <v>1253</v>
      </c>
      <c r="C300" s="22" t="s">
        <v>758</v>
      </c>
      <c r="D300" s="22" t="s">
        <v>968</v>
      </c>
      <c r="E300" s="26">
        <v>0</v>
      </c>
      <c r="F300" s="26">
        <v>0</v>
      </c>
      <c r="G300" s="26">
        <v>0</v>
      </c>
      <c r="H300" s="26">
        <v>0</v>
      </c>
      <c r="I300" s="26">
        <v>0</v>
      </c>
      <c r="J300" s="26">
        <v>0</v>
      </c>
      <c r="K300" s="26">
        <v>0</v>
      </c>
    </row>
    <row r="301" spans="1:11" ht="15" customHeight="1" x14ac:dyDescent="0.2">
      <c r="A301" s="22" t="s">
        <v>218</v>
      </c>
      <c r="B301" s="22" t="s">
        <v>1254</v>
      </c>
      <c r="C301" s="22" t="s">
        <v>759</v>
      </c>
      <c r="D301" s="22" t="s">
        <v>956</v>
      </c>
      <c r="E301" s="26">
        <v>332</v>
      </c>
      <c r="F301" s="26">
        <v>1559</v>
      </c>
      <c r="G301" s="26">
        <v>0</v>
      </c>
      <c r="H301" s="26">
        <v>1510</v>
      </c>
      <c r="I301" s="26">
        <v>0</v>
      </c>
      <c r="J301" s="26">
        <v>0</v>
      </c>
      <c r="K301" s="26">
        <v>381</v>
      </c>
    </row>
    <row r="302" spans="1:11" ht="15" customHeight="1" x14ac:dyDescent="0.2">
      <c r="A302" s="22" t="s">
        <v>219</v>
      </c>
      <c r="B302" s="22" t="s">
        <v>1255</v>
      </c>
      <c r="C302" s="22" t="s">
        <v>760</v>
      </c>
      <c r="D302" s="22" t="s">
        <v>971</v>
      </c>
      <c r="E302" s="26">
        <v>0</v>
      </c>
      <c r="F302" s="26">
        <v>0</v>
      </c>
      <c r="G302" s="26">
        <v>0</v>
      </c>
      <c r="H302" s="26">
        <v>0</v>
      </c>
      <c r="I302" s="26">
        <v>0</v>
      </c>
      <c r="J302" s="26">
        <v>0</v>
      </c>
      <c r="K302" s="26">
        <v>0</v>
      </c>
    </row>
    <row r="303" spans="1:11" ht="15" customHeight="1" x14ac:dyDescent="0.2">
      <c r="A303" s="22" t="s">
        <v>229</v>
      </c>
      <c r="B303" s="22" t="s">
        <v>1256</v>
      </c>
      <c r="C303" s="22" t="s">
        <v>761</v>
      </c>
      <c r="D303" s="22" t="s">
        <v>956</v>
      </c>
      <c r="E303" s="26">
        <v>0</v>
      </c>
      <c r="F303" s="26">
        <v>0</v>
      </c>
      <c r="G303" s="26">
        <v>0</v>
      </c>
      <c r="H303" s="26">
        <v>0</v>
      </c>
      <c r="I303" s="26">
        <v>0</v>
      </c>
      <c r="J303" s="26">
        <v>0</v>
      </c>
      <c r="K303" s="26">
        <v>0</v>
      </c>
    </row>
    <row r="304" spans="1:11" ht="15" customHeight="1" x14ac:dyDescent="0.2">
      <c r="A304" s="22" t="s">
        <v>319</v>
      </c>
      <c r="B304" s="22" t="s">
        <v>1257</v>
      </c>
      <c r="C304" s="22" t="s">
        <v>762</v>
      </c>
      <c r="D304" s="22" t="s">
        <v>956</v>
      </c>
      <c r="E304" s="26">
        <v>0</v>
      </c>
      <c r="F304" s="26">
        <v>0</v>
      </c>
      <c r="G304" s="26">
        <v>0</v>
      </c>
      <c r="H304" s="26">
        <v>0</v>
      </c>
      <c r="I304" s="26">
        <v>0</v>
      </c>
      <c r="J304" s="26">
        <v>0</v>
      </c>
      <c r="K304" s="26">
        <v>0</v>
      </c>
    </row>
    <row r="305" spans="1:11" ht="15" customHeight="1" x14ac:dyDescent="0.2">
      <c r="A305" s="22" t="s">
        <v>72</v>
      </c>
      <c r="B305" s="22" t="s">
        <v>1258</v>
      </c>
      <c r="C305" s="22" t="s">
        <v>763</v>
      </c>
      <c r="D305" s="22" t="s">
        <v>956</v>
      </c>
      <c r="E305" s="26">
        <v>0</v>
      </c>
      <c r="F305" s="26">
        <v>0</v>
      </c>
      <c r="G305" s="26">
        <v>0</v>
      </c>
      <c r="H305" s="26">
        <v>0</v>
      </c>
      <c r="I305" s="26">
        <v>0</v>
      </c>
      <c r="J305" s="26">
        <v>0</v>
      </c>
      <c r="K305" s="26">
        <v>0</v>
      </c>
    </row>
    <row r="306" spans="1:11" ht="15" customHeight="1" x14ac:dyDescent="0.2">
      <c r="A306" s="22" t="s">
        <v>450</v>
      </c>
      <c r="B306" s="22" t="s">
        <v>1259</v>
      </c>
      <c r="C306" s="22" t="s">
        <v>764</v>
      </c>
      <c r="D306" s="22" t="s">
        <v>971</v>
      </c>
      <c r="E306" s="26">
        <v>3873</v>
      </c>
      <c r="F306" s="26">
        <v>33445</v>
      </c>
      <c r="G306" s="26">
        <v>0</v>
      </c>
      <c r="H306" s="26">
        <v>18630</v>
      </c>
      <c r="I306" s="26">
        <v>0</v>
      </c>
      <c r="J306" s="26">
        <v>13470</v>
      </c>
      <c r="K306" s="26">
        <v>5218</v>
      </c>
    </row>
    <row r="307" spans="1:11" ht="15" customHeight="1" x14ac:dyDescent="0.2">
      <c r="A307" s="22" t="s">
        <v>45</v>
      </c>
      <c r="B307" s="22" t="s">
        <v>1260</v>
      </c>
      <c r="C307" s="22" t="s">
        <v>765</v>
      </c>
      <c r="D307" s="22" t="s">
        <v>956</v>
      </c>
      <c r="E307" s="26">
        <v>3839</v>
      </c>
      <c r="F307" s="26">
        <v>2703</v>
      </c>
      <c r="G307" s="26">
        <v>1222</v>
      </c>
      <c r="H307" s="26">
        <v>5301</v>
      </c>
      <c r="I307" s="26">
        <v>0</v>
      </c>
      <c r="J307" s="26">
        <v>0</v>
      </c>
      <c r="K307" s="26">
        <v>2463</v>
      </c>
    </row>
    <row r="308" spans="1:11" ht="15" customHeight="1" x14ac:dyDescent="0.2">
      <c r="A308" s="22" t="s">
        <v>100</v>
      </c>
      <c r="B308" s="22" t="s">
        <v>1261</v>
      </c>
      <c r="C308" s="22" t="s">
        <v>766</v>
      </c>
      <c r="D308" s="22" t="s">
        <v>956</v>
      </c>
      <c r="E308" s="26">
        <v>2092</v>
      </c>
      <c r="F308" s="26">
        <v>3876</v>
      </c>
      <c r="G308" s="26">
        <v>0</v>
      </c>
      <c r="H308" s="26">
        <v>2119</v>
      </c>
      <c r="I308" s="26">
        <v>0</v>
      </c>
      <c r="J308" s="26">
        <v>0</v>
      </c>
      <c r="K308" s="26">
        <v>3849</v>
      </c>
    </row>
    <row r="309" spans="1:11" ht="15" customHeight="1" x14ac:dyDescent="0.2">
      <c r="A309" s="22" t="s">
        <v>139</v>
      </c>
      <c r="B309" s="22" t="s">
        <v>1262</v>
      </c>
      <c r="C309" s="22" t="s">
        <v>767</v>
      </c>
      <c r="D309" s="22" t="s">
        <v>956</v>
      </c>
      <c r="E309" s="26">
        <v>0</v>
      </c>
      <c r="F309" s="26">
        <v>0</v>
      </c>
      <c r="G309" s="26">
        <v>0</v>
      </c>
      <c r="H309" s="26">
        <v>0</v>
      </c>
      <c r="I309" s="26">
        <v>0</v>
      </c>
      <c r="J309" s="26">
        <v>0</v>
      </c>
      <c r="K309" s="26">
        <v>0</v>
      </c>
    </row>
    <row r="310" spans="1:11" ht="15" customHeight="1" x14ac:dyDescent="0.2">
      <c r="A310" s="22" t="s">
        <v>396</v>
      </c>
      <c r="B310" s="22" t="s">
        <v>1263</v>
      </c>
      <c r="C310" s="22" t="s">
        <v>768</v>
      </c>
      <c r="D310" s="22" t="s">
        <v>956</v>
      </c>
      <c r="E310" s="26">
        <v>0</v>
      </c>
      <c r="F310" s="26">
        <v>0</v>
      </c>
      <c r="G310" s="26">
        <v>0</v>
      </c>
      <c r="H310" s="26">
        <v>0</v>
      </c>
      <c r="I310" s="26">
        <v>0</v>
      </c>
      <c r="J310" s="26">
        <v>0</v>
      </c>
      <c r="K310" s="26">
        <v>0</v>
      </c>
    </row>
    <row r="311" spans="1:11" ht="15" customHeight="1" x14ac:dyDescent="0.2">
      <c r="A311" s="22" t="s">
        <v>258</v>
      </c>
      <c r="B311" s="22" t="s">
        <v>1264</v>
      </c>
      <c r="C311" s="22" t="s">
        <v>769</v>
      </c>
      <c r="D311" s="22" t="s">
        <v>977</v>
      </c>
      <c r="E311" s="26">
        <v>0</v>
      </c>
      <c r="F311" s="26">
        <v>0</v>
      </c>
      <c r="G311" s="26">
        <v>0</v>
      </c>
      <c r="H311" s="26">
        <v>0</v>
      </c>
      <c r="I311" s="26">
        <v>0</v>
      </c>
      <c r="J311" s="26">
        <v>0</v>
      </c>
      <c r="K311" s="26">
        <v>0</v>
      </c>
    </row>
    <row r="312" spans="1:11" ht="15" customHeight="1" x14ac:dyDescent="0.2">
      <c r="A312" s="22" t="s">
        <v>273</v>
      </c>
      <c r="B312" s="22" t="s">
        <v>1265</v>
      </c>
      <c r="C312" s="22" t="s">
        <v>770</v>
      </c>
      <c r="D312" s="22" t="s">
        <v>956</v>
      </c>
      <c r="E312" s="26">
        <v>0</v>
      </c>
      <c r="F312" s="26">
        <v>0</v>
      </c>
      <c r="G312" s="26">
        <v>0</v>
      </c>
      <c r="H312" s="26">
        <v>0</v>
      </c>
      <c r="I312" s="26">
        <v>0</v>
      </c>
      <c r="J312" s="26">
        <v>0</v>
      </c>
      <c r="K312" s="26">
        <v>0</v>
      </c>
    </row>
    <row r="313" spans="1:11" ht="15" customHeight="1" x14ac:dyDescent="0.2">
      <c r="A313" s="22" t="s">
        <v>386</v>
      </c>
      <c r="B313" s="22" t="s">
        <v>1266</v>
      </c>
      <c r="C313" s="22" t="s">
        <v>771</v>
      </c>
      <c r="D313" s="22" t="s">
        <v>971</v>
      </c>
      <c r="E313" s="26">
        <v>2219</v>
      </c>
      <c r="F313" s="26">
        <v>1746</v>
      </c>
      <c r="G313" s="26">
        <v>0</v>
      </c>
      <c r="H313" s="26">
        <v>0</v>
      </c>
      <c r="I313" s="26">
        <v>0</v>
      </c>
      <c r="J313" s="26">
        <v>1746</v>
      </c>
      <c r="K313" s="26">
        <v>2219</v>
      </c>
    </row>
    <row r="314" spans="1:11" ht="15" customHeight="1" x14ac:dyDescent="0.2">
      <c r="A314" s="22" t="s">
        <v>451</v>
      </c>
      <c r="B314" s="22" t="s">
        <v>1267</v>
      </c>
      <c r="C314" s="22" t="s">
        <v>772</v>
      </c>
      <c r="D314" s="22" t="s">
        <v>971</v>
      </c>
      <c r="E314" s="26">
        <v>0</v>
      </c>
      <c r="F314" s="26">
        <v>12057</v>
      </c>
      <c r="G314" s="26">
        <v>281</v>
      </c>
      <c r="H314" s="26">
        <v>12057</v>
      </c>
      <c r="I314" s="26">
        <v>0</v>
      </c>
      <c r="J314" s="26">
        <v>281</v>
      </c>
      <c r="K314" s="26">
        <v>0</v>
      </c>
    </row>
    <row r="315" spans="1:11" ht="15" customHeight="1" x14ac:dyDescent="0.2">
      <c r="A315" s="22" t="s">
        <v>85</v>
      </c>
      <c r="B315" s="22" t="s">
        <v>1268</v>
      </c>
      <c r="C315" s="22" t="s">
        <v>773</v>
      </c>
      <c r="D315" s="22" t="s">
        <v>956</v>
      </c>
      <c r="E315" s="26">
        <v>0</v>
      </c>
      <c r="F315" s="26">
        <v>0</v>
      </c>
      <c r="G315" s="26">
        <v>0</v>
      </c>
      <c r="H315" s="26">
        <v>0</v>
      </c>
      <c r="I315" s="26">
        <v>0</v>
      </c>
      <c r="J315" s="26">
        <v>0</v>
      </c>
      <c r="K315" s="26">
        <v>0</v>
      </c>
    </row>
    <row r="316" spans="1:11" ht="15" customHeight="1" x14ac:dyDescent="0.2">
      <c r="A316" s="22" t="s">
        <v>452</v>
      </c>
      <c r="B316" s="22" t="s">
        <v>1269</v>
      </c>
      <c r="C316" s="22" t="s">
        <v>774</v>
      </c>
      <c r="D316" s="22" t="s">
        <v>956</v>
      </c>
      <c r="E316" s="26">
        <v>3206</v>
      </c>
      <c r="F316" s="26">
        <v>4587</v>
      </c>
      <c r="G316" s="26">
        <v>68</v>
      </c>
      <c r="H316" s="26">
        <v>4994</v>
      </c>
      <c r="I316" s="26">
        <v>0</v>
      </c>
      <c r="J316" s="26">
        <v>68</v>
      </c>
      <c r="K316" s="26">
        <v>2799</v>
      </c>
    </row>
    <row r="317" spans="1:11" ht="15" customHeight="1" x14ac:dyDescent="0.2">
      <c r="A317" s="22" t="s">
        <v>147</v>
      </c>
      <c r="B317" s="22" t="s">
        <v>1270</v>
      </c>
      <c r="C317" s="22" t="s">
        <v>775</v>
      </c>
      <c r="D317" s="22" t="s">
        <v>971</v>
      </c>
      <c r="E317" s="26">
        <v>0</v>
      </c>
      <c r="F317" s="26">
        <v>0</v>
      </c>
      <c r="G317" s="26">
        <v>0</v>
      </c>
      <c r="H317" s="26">
        <v>0</v>
      </c>
      <c r="I317" s="26">
        <v>0</v>
      </c>
      <c r="J317" s="26">
        <v>0</v>
      </c>
      <c r="K317" s="26">
        <v>0</v>
      </c>
    </row>
    <row r="318" spans="1:11" ht="15" customHeight="1" x14ac:dyDescent="0.2">
      <c r="A318" s="22" t="s">
        <v>445</v>
      </c>
      <c r="B318" s="22" t="s">
        <v>1271</v>
      </c>
      <c r="C318" s="22" t="s">
        <v>776</v>
      </c>
      <c r="D318" s="22" t="s">
        <v>956</v>
      </c>
      <c r="E318" s="26">
        <v>2929</v>
      </c>
      <c r="F318" s="26">
        <v>0</v>
      </c>
      <c r="G318" s="26">
        <v>1464</v>
      </c>
      <c r="H318" s="26">
        <v>1982</v>
      </c>
      <c r="I318" s="26">
        <v>0</v>
      </c>
      <c r="J318" s="26">
        <v>0</v>
      </c>
      <c r="K318" s="26">
        <v>2411</v>
      </c>
    </row>
    <row r="319" spans="1:11" ht="15" customHeight="1" x14ac:dyDescent="0.2">
      <c r="A319" s="22" t="s">
        <v>162</v>
      </c>
      <c r="B319" s="22" t="s">
        <v>1272</v>
      </c>
      <c r="C319" s="22" t="s">
        <v>777</v>
      </c>
      <c r="D319" s="22" t="s">
        <v>956</v>
      </c>
      <c r="E319" s="26">
        <v>0</v>
      </c>
      <c r="F319" s="26">
        <v>0</v>
      </c>
      <c r="G319" s="26">
        <v>0</v>
      </c>
      <c r="H319" s="26">
        <v>0</v>
      </c>
      <c r="I319" s="26">
        <v>0</v>
      </c>
      <c r="J319" s="26">
        <v>0</v>
      </c>
      <c r="K319" s="26">
        <v>0</v>
      </c>
    </row>
    <row r="320" spans="1:11" ht="15" customHeight="1" x14ac:dyDescent="0.2">
      <c r="A320" s="22" t="s">
        <v>329</v>
      </c>
      <c r="B320" s="22" t="s">
        <v>1273</v>
      </c>
      <c r="C320" s="22" t="s">
        <v>778</v>
      </c>
      <c r="D320" s="22" t="s">
        <v>971</v>
      </c>
      <c r="E320" s="26">
        <v>71827</v>
      </c>
      <c r="F320" s="26">
        <v>16985</v>
      </c>
      <c r="G320" s="26">
        <v>37987</v>
      </c>
      <c r="H320" s="26">
        <v>57487</v>
      </c>
      <c r="I320" s="26">
        <v>0</v>
      </c>
      <c r="J320" s="26">
        <v>0</v>
      </c>
      <c r="K320" s="26">
        <v>69312</v>
      </c>
    </row>
    <row r="321" spans="1:11" ht="15" customHeight="1" x14ac:dyDescent="0.2">
      <c r="A321" s="22" t="s">
        <v>380</v>
      </c>
      <c r="B321" s="22" t="s">
        <v>1274</v>
      </c>
      <c r="C321" s="22" t="s">
        <v>779</v>
      </c>
      <c r="D321" s="22" t="s">
        <v>956</v>
      </c>
      <c r="E321" s="26">
        <v>0</v>
      </c>
      <c r="F321" s="26">
        <v>0</v>
      </c>
      <c r="G321" s="26">
        <v>0</v>
      </c>
      <c r="H321" s="26">
        <v>2473</v>
      </c>
      <c r="I321" s="26">
        <v>0</v>
      </c>
      <c r="J321" s="26">
        <v>0</v>
      </c>
      <c r="K321" s="26">
        <v>-2473</v>
      </c>
    </row>
    <row r="322" spans="1:11" ht="15" customHeight="1" x14ac:dyDescent="0.2">
      <c r="A322" s="22" t="s">
        <v>436</v>
      </c>
      <c r="B322" s="22" t="s">
        <v>1275</v>
      </c>
      <c r="C322" s="22" t="s">
        <v>780</v>
      </c>
      <c r="D322" s="22" t="s">
        <v>977</v>
      </c>
      <c r="E322" s="26">
        <v>2802</v>
      </c>
      <c r="F322" s="26">
        <v>3549</v>
      </c>
      <c r="G322" s="26">
        <v>0</v>
      </c>
      <c r="H322" s="26">
        <v>3982</v>
      </c>
      <c r="I322" s="26">
        <v>0</v>
      </c>
      <c r="J322" s="26">
        <v>0</v>
      </c>
      <c r="K322" s="26">
        <v>2369</v>
      </c>
    </row>
    <row r="323" spans="1:11" ht="15" customHeight="1" x14ac:dyDescent="0.2">
      <c r="A323" s="22" t="s">
        <v>425</v>
      </c>
      <c r="B323" s="22" t="s">
        <v>1276</v>
      </c>
      <c r="C323" s="22" t="s">
        <v>781</v>
      </c>
      <c r="D323" s="22" t="s">
        <v>963</v>
      </c>
      <c r="E323" s="26">
        <v>0</v>
      </c>
      <c r="F323" s="26">
        <v>0</v>
      </c>
      <c r="G323" s="26">
        <v>0</v>
      </c>
      <c r="H323" s="26">
        <v>0</v>
      </c>
      <c r="I323" s="26">
        <v>0</v>
      </c>
      <c r="J323" s="26">
        <v>0</v>
      </c>
      <c r="K323" s="26">
        <v>0</v>
      </c>
    </row>
    <row r="324" spans="1:11" ht="15" customHeight="1" x14ac:dyDescent="0.2">
      <c r="A324" s="22" t="s">
        <v>62</v>
      </c>
      <c r="B324" s="22" t="s">
        <v>1277</v>
      </c>
      <c r="C324" s="22" t="s">
        <v>782</v>
      </c>
      <c r="D324" s="22" t="s">
        <v>977</v>
      </c>
      <c r="E324" s="26">
        <v>12108</v>
      </c>
      <c r="F324" s="26">
        <v>8636</v>
      </c>
      <c r="G324" s="26">
        <v>3860</v>
      </c>
      <c r="H324" s="26">
        <v>10578</v>
      </c>
      <c r="I324" s="26">
        <v>0</v>
      </c>
      <c r="J324" s="26">
        <v>0</v>
      </c>
      <c r="K324" s="26">
        <v>14026</v>
      </c>
    </row>
    <row r="325" spans="1:11" ht="15" customHeight="1" x14ac:dyDescent="0.2">
      <c r="A325" s="22" t="s">
        <v>152</v>
      </c>
      <c r="B325" s="22" t="s">
        <v>1278</v>
      </c>
      <c r="C325" s="22" t="s">
        <v>783</v>
      </c>
      <c r="D325" s="22" t="s">
        <v>971</v>
      </c>
      <c r="E325" s="26">
        <v>1440</v>
      </c>
      <c r="F325" s="26">
        <v>11029</v>
      </c>
      <c r="G325" s="26">
        <v>0</v>
      </c>
      <c r="H325" s="26">
        <v>10443</v>
      </c>
      <c r="I325" s="26">
        <v>0</v>
      </c>
      <c r="J325" s="26">
        <v>0</v>
      </c>
      <c r="K325" s="26">
        <v>2026</v>
      </c>
    </row>
    <row r="326" spans="1:11" ht="15" customHeight="1" x14ac:dyDescent="0.2">
      <c r="A326" s="22" t="s">
        <v>84</v>
      </c>
      <c r="B326" s="22" t="s">
        <v>1279</v>
      </c>
      <c r="C326" s="22" t="s">
        <v>784</v>
      </c>
      <c r="D326" s="22" t="s">
        <v>1005</v>
      </c>
      <c r="E326" s="26">
        <v>0</v>
      </c>
      <c r="F326" s="26">
        <v>0</v>
      </c>
      <c r="G326" s="26">
        <v>0</v>
      </c>
      <c r="H326" s="26">
        <v>0</v>
      </c>
      <c r="I326" s="26">
        <v>0</v>
      </c>
      <c r="J326" s="26">
        <v>0</v>
      </c>
      <c r="K326" s="26">
        <v>0</v>
      </c>
    </row>
    <row r="327" spans="1:11" ht="15" customHeight="1" x14ac:dyDescent="0.2">
      <c r="A327" s="22" t="s">
        <v>230</v>
      </c>
      <c r="B327" s="22" t="s">
        <v>1280</v>
      </c>
      <c r="C327" s="22" t="s">
        <v>785</v>
      </c>
      <c r="D327" s="22" t="s">
        <v>956</v>
      </c>
      <c r="E327" s="26">
        <v>0</v>
      </c>
      <c r="F327" s="26">
        <v>0</v>
      </c>
      <c r="G327" s="26">
        <v>0</v>
      </c>
      <c r="H327" s="26">
        <v>0</v>
      </c>
      <c r="I327" s="26">
        <v>0</v>
      </c>
      <c r="J327" s="26">
        <v>0</v>
      </c>
      <c r="K327" s="26">
        <v>0</v>
      </c>
    </row>
    <row r="328" spans="1:11" ht="15" customHeight="1" x14ac:dyDescent="0.2">
      <c r="A328" s="22" t="s">
        <v>101</v>
      </c>
      <c r="B328" s="22" t="s">
        <v>1281</v>
      </c>
      <c r="C328" s="22" t="s">
        <v>786</v>
      </c>
      <c r="D328" s="22" t="s">
        <v>956</v>
      </c>
      <c r="E328" s="26">
        <v>0</v>
      </c>
      <c r="F328" s="26">
        <v>14832</v>
      </c>
      <c r="G328" s="26">
        <v>0</v>
      </c>
      <c r="H328" s="26">
        <v>6452</v>
      </c>
      <c r="I328" s="26">
        <v>0</v>
      </c>
      <c r="J328" s="26">
        <v>8380</v>
      </c>
      <c r="K328" s="26">
        <v>0</v>
      </c>
    </row>
    <row r="329" spans="1:11" ht="15" customHeight="1" x14ac:dyDescent="0.2">
      <c r="A329" s="22" t="s">
        <v>461</v>
      </c>
      <c r="B329" s="22" t="s">
        <v>1282</v>
      </c>
      <c r="C329" s="22" t="s">
        <v>787</v>
      </c>
      <c r="D329" s="22" t="s">
        <v>956</v>
      </c>
      <c r="E329" s="26">
        <v>1703</v>
      </c>
      <c r="F329" s="26">
        <v>0</v>
      </c>
      <c r="G329" s="26">
        <v>1508</v>
      </c>
      <c r="H329" s="26">
        <v>1945</v>
      </c>
      <c r="I329" s="26">
        <v>0</v>
      </c>
      <c r="J329" s="26">
        <v>0</v>
      </c>
      <c r="K329" s="26">
        <v>1266</v>
      </c>
    </row>
    <row r="330" spans="1:11" ht="15" customHeight="1" x14ac:dyDescent="0.2">
      <c r="A330" s="22" t="s">
        <v>74</v>
      </c>
      <c r="B330" s="22" t="s">
        <v>1283</v>
      </c>
      <c r="C330" s="22" t="s">
        <v>788</v>
      </c>
      <c r="D330" s="22" t="s">
        <v>963</v>
      </c>
      <c r="E330" s="26">
        <v>0</v>
      </c>
      <c r="F330" s="26">
        <v>0</v>
      </c>
      <c r="G330" s="26">
        <v>0</v>
      </c>
      <c r="H330" s="26">
        <v>0</v>
      </c>
      <c r="I330" s="26">
        <v>0</v>
      </c>
      <c r="J330" s="26">
        <v>0</v>
      </c>
      <c r="K330" s="26">
        <v>0</v>
      </c>
    </row>
    <row r="331" spans="1:11" ht="15" customHeight="1" x14ac:dyDescent="0.2">
      <c r="A331" s="22" t="s">
        <v>220</v>
      </c>
      <c r="B331" s="22" t="s">
        <v>1284</v>
      </c>
      <c r="C331" s="22" t="s">
        <v>789</v>
      </c>
      <c r="D331" s="22" t="s">
        <v>977</v>
      </c>
      <c r="E331" s="26">
        <v>0</v>
      </c>
      <c r="F331" s="26">
        <v>0</v>
      </c>
      <c r="G331" s="26">
        <v>0</v>
      </c>
      <c r="H331" s="26">
        <v>0</v>
      </c>
      <c r="I331" s="26">
        <v>0</v>
      </c>
      <c r="J331" s="26">
        <v>0</v>
      </c>
      <c r="K331" s="26">
        <v>0</v>
      </c>
    </row>
    <row r="332" spans="1:11" ht="15" customHeight="1" x14ac:dyDescent="0.2">
      <c r="A332" s="22" t="s">
        <v>289</v>
      </c>
      <c r="B332" s="22" t="s">
        <v>1285</v>
      </c>
      <c r="C332" s="22" t="s">
        <v>790</v>
      </c>
      <c r="D332" s="22" t="s">
        <v>956</v>
      </c>
      <c r="E332" s="26">
        <v>0</v>
      </c>
      <c r="F332" s="26">
        <v>0</v>
      </c>
      <c r="G332" s="26">
        <v>0</v>
      </c>
      <c r="H332" s="26">
        <v>0</v>
      </c>
      <c r="I332" s="26">
        <v>0</v>
      </c>
      <c r="J332" s="26">
        <v>0</v>
      </c>
      <c r="K332" s="26">
        <v>0</v>
      </c>
    </row>
    <row r="333" spans="1:11" ht="15" customHeight="1" x14ac:dyDescent="0.2">
      <c r="A333" s="22" t="s">
        <v>221</v>
      </c>
      <c r="B333" s="22" t="s">
        <v>1286</v>
      </c>
      <c r="C333" s="22" t="s">
        <v>791</v>
      </c>
      <c r="D333" s="22" t="s">
        <v>956</v>
      </c>
      <c r="E333" s="26">
        <v>2609</v>
      </c>
      <c r="F333" s="26">
        <v>7123</v>
      </c>
      <c r="G333" s="26">
        <v>0</v>
      </c>
      <c r="H333" s="26">
        <v>3036</v>
      </c>
      <c r="I333" s="26">
        <v>0</v>
      </c>
      <c r="J333" s="26">
        <v>0</v>
      </c>
      <c r="K333" s="26">
        <v>6696</v>
      </c>
    </row>
    <row r="334" spans="1:11" ht="15" customHeight="1" x14ac:dyDescent="0.2">
      <c r="A334" s="22" t="s">
        <v>178</v>
      </c>
      <c r="B334" s="22" t="s">
        <v>1287</v>
      </c>
      <c r="C334" s="22" t="s">
        <v>792</v>
      </c>
      <c r="D334" s="22" t="s">
        <v>956</v>
      </c>
      <c r="E334" s="26">
        <v>6775</v>
      </c>
      <c r="F334" s="26">
        <v>6315</v>
      </c>
      <c r="G334" s="26">
        <v>0</v>
      </c>
      <c r="H334" s="26">
        <v>4215</v>
      </c>
      <c r="I334" s="26">
        <v>0</v>
      </c>
      <c r="J334" s="26">
        <v>0</v>
      </c>
      <c r="K334" s="26">
        <v>8875</v>
      </c>
    </row>
    <row r="335" spans="1:11" ht="15" customHeight="1" x14ac:dyDescent="0.2">
      <c r="A335" s="22" t="s">
        <v>245</v>
      </c>
      <c r="B335" s="22" t="s">
        <v>1288</v>
      </c>
      <c r="C335" s="22" t="s">
        <v>793</v>
      </c>
      <c r="D335" s="22" t="s">
        <v>956</v>
      </c>
      <c r="E335" s="26">
        <v>0</v>
      </c>
      <c r="F335" s="26">
        <v>0</v>
      </c>
      <c r="G335" s="26">
        <v>0</v>
      </c>
      <c r="H335" s="26">
        <v>0</v>
      </c>
      <c r="I335" s="26">
        <v>0</v>
      </c>
      <c r="J335" s="26">
        <v>0</v>
      </c>
      <c r="K335" s="26">
        <v>0</v>
      </c>
    </row>
    <row r="336" spans="1:11" ht="15" customHeight="1" x14ac:dyDescent="0.2">
      <c r="A336" s="22" t="s">
        <v>114</v>
      </c>
      <c r="B336" s="22" t="s">
        <v>1289</v>
      </c>
      <c r="C336" s="22" t="s">
        <v>794</v>
      </c>
      <c r="D336" s="22" t="s">
        <v>956</v>
      </c>
      <c r="E336" s="26">
        <v>0</v>
      </c>
      <c r="F336" s="26">
        <v>0</v>
      </c>
      <c r="G336" s="26">
        <v>0</v>
      </c>
      <c r="H336" s="26">
        <v>0</v>
      </c>
      <c r="I336" s="26">
        <v>0</v>
      </c>
      <c r="J336" s="26">
        <v>0</v>
      </c>
      <c r="K336" s="26">
        <v>0</v>
      </c>
    </row>
    <row r="337" spans="1:11" ht="15" customHeight="1" x14ac:dyDescent="0.2">
      <c r="A337" s="22" t="s">
        <v>274</v>
      </c>
      <c r="B337" s="22" t="s">
        <v>1290</v>
      </c>
      <c r="C337" s="22" t="s">
        <v>795</v>
      </c>
      <c r="D337" s="22" t="s">
        <v>956</v>
      </c>
      <c r="E337" s="26">
        <v>0</v>
      </c>
      <c r="F337" s="26">
        <v>0</v>
      </c>
      <c r="G337" s="26">
        <v>0</v>
      </c>
      <c r="H337" s="26">
        <v>0</v>
      </c>
      <c r="I337" s="26">
        <v>0</v>
      </c>
      <c r="J337" s="26">
        <v>0</v>
      </c>
      <c r="K337" s="26">
        <v>0</v>
      </c>
    </row>
    <row r="338" spans="1:11" ht="15" customHeight="1" x14ac:dyDescent="0.2">
      <c r="A338" s="22" t="s">
        <v>194</v>
      </c>
      <c r="B338" s="22" t="s">
        <v>1291</v>
      </c>
      <c r="C338" s="22" t="s">
        <v>796</v>
      </c>
      <c r="D338" s="22" t="s">
        <v>956</v>
      </c>
      <c r="E338" s="26">
        <v>0</v>
      </c>
      <c r="F338" s="26">
        <v>0</v>
      </c>
      <c r="G338" s="26">
        <v>0</v>
      </c>
      <c r="H338" s="26">
        <v>0</v>
      </c>
      <c r="I338" s="26">
        <v>0</v>
      </c>
      <c r="J338" s="26">
        <v>0</v>
      </c>
      <c r="K338" s="26">
        <v>0</v>
      </c>
    </row>
    <row r="339" spans="1:11" ht="15" customHeight="1" x14ac:dyDescent="0.2">
      <c r="A339" s="22" t="s">
        <v>186</v>
      </c>
      <c r="B339" s="22" t="s">
        <v>1292</v>
      </c>
      <c r="C339" s="22" t="s">
        <v>797</v>
      </c>
      <c r="D339" s="22" t="s">
        <v>956</v>
      </c>
      <c r="E339" s="26">
        <v>0</v>
      </c>
      <c r="F339" s="26">
        <v>0</v>
      </c>
      <c r="G339" s="26">
        <v>0</v>
      </c>
      <c r="H339" s="26">
        <v>0</v>
      </c>
      <c r="I339" s="26">
        <v>0</v>
      </c>
      <c r="J339" s="26">
        <v>0</v>
      </c>
      <c r="K339" s="26">
        <v>0</v>
      </c>
    </row>
    <row r="340" spans="1:11" ht="15" customHeight="1" x14ac:dyDescent="0.2">
      <c r="A340" s="22" t="s">
        <v>203</v>
      </c>
      <c r="B340" s="22" t="s">
        <v>1293</v>
      </c>
      <c r="C340" s="22" t="s">
        <v>799</v>
      </c>
      <c r="D340" s="22" t="s">
        <v>956</v>
      </c>
      <c r="E340" s="26">
        <v>0</v>
      </c>
      <c r="F340" s="26">
        <v>0</v>
      </c>
      <c r="G340" s="26">
        <v>0</v>
      </c>
      <c r="H340" s="26">
        <v>0</v>
      </c>
      <c r="I340" s="26">
        <v>0</v>
      </c>
      <c r="J340" s="26">
        <v>0</v>
      </c>
      <c r="K340" s="26">
        <v>0</v>
      </c>
    </row>
    <row r="341" spans="1:11" ht="15" customHeight="1" x14ac:dyDescent="0.2">
      <c r="A341" s="22" t="s">
        <v>73</v>
      </c>
      <c r="B341" s="22" t="s">
        <v>1294</v>
      </c>
      <c r="C341" s="22" t="s">
        <v>798</v>
      </c>
      <c r="D341" s="22" t="s">
        <v>956</v>
      </c>
      <c r="E341" s="26">
        <v>0</v>
      </c>
      <c r="F341" s="26">
        <v>0</v>
      </c>
      <c r="G341" s="26">
        <v>0</v>
      </c>
      <c r="H341" s="26">
        <v>0</v>
      </c>
      <c r="I341" s="26">
        <v>0</v>
      </c>
      <c r="J341" s="26">
        <v>0</v>
      </c>
      <c r="K341" s="26">
        <v>0</v>
      </c>
    </row>
    <row r="342" spans="1:11" ht="15" customHeight="1" x14ac:dyDescent="0.2">
      <c r="A342" s="22" t="s">
        <v>41</v>
      </c>
      <c r="B342" s="22" t="s">
        <v>1295</v>
      </c>
      <c r="C342" s="22" t="s">
        <v>800</v>
      </c>
      <c r="D342" s="22" t="s">
        <v>971</v>
      </c>
      <c r="E342" s="26">
        <v>0</v>
      </c>
      <c r="F342" s="26">
        <v>15745</v>
      </c>
      <c r="G342" s="26">
        <v>0</v>
      </c>
      <c r="H342" s="26">
        <v>10901</v>
      </c>
      <c r="I342" s="26">
        <v>0</v>
      </c>
      <c r="J342" s="26">
        <v>0</v>
      </c>
      <c r="K342" s="26">
        <v>4844</v>
      </c>
    </row>
    <row r="343" spans="1:11" ht="15" customHeight="1" x14ac:dyDescent="0.2">
      <c r="A343" s="22" t="s">
        <v>387</v>
      </c>
      <c r="B343" s="22" t="s">
        <v>1296</v>
      </c>
      <c r="C343" s="22" t="s">
        <v>801</v>
      </c>
      <c r="D343" s="22" t="s">
        <v>963</v>
      </c>
      <c r="E343" s="26">
        <v>0</v>
      </c>
      <c r="F343" s="26">
        <v>0</v>
      </c>
      <c r="G343" s="26">
        <v>0</v>
      </c>
      <c r="H343" s="26">
        <v>0</v>
      </c>
      <c r="I343" s="26">
        <v>0</v>
      </c>
      <c r="J343" s="26">
        <v>0</v>
      </c>
      <c r="K343" s="26">
        <v>0</v>
      </c>
    </row>
    <row r="344" spans="1:11" ht="15" customHeight="1" x14ac:dyDescent="0.2">
      <c r="A344" s="22" t="s">
        <v>388</v>
      </c>
      <c r="B344" s="22" t="s">
        <v>1297</v>
      </c>
      <c r="C344" s="22" t="s">
        <v>802</v>
      </c>
      <c r="D344" s="22" t="s">
        <v>963</v>
      </c>
      <c r="E344" s="26">
        <v>0</v>
      </c>
      <c r="F344" s="26">
        <v>0</v>
      </c>
      <c r="G344" s="26">
        <v>0</v>
      </c>
      <c r="H344" s="26">
        <v>0</v>
      </c>
      <c r="I344" s="26">
        <v>0</v>
      </c>
      <c r="J344" s="26">
        <v>0</v>
      </c>
      <c r="K344" s="26">
        <v>0</v>
      </c>
    </row>
    <row r="345" spans="1:11" ht="15" customHeight="1" x14ac:dyDescent="0.2">
      <c r="A345" s="22" t="s">
        <v>180</v>
      </c>
      <c r="B345" s="22" t="s">
        <v>1298</v>
      </c>
      <c r="C345" s="22" t="s">
        <v>803</v>
      </c>
      <c r="D345" s="22" t="s">
        <v>977</v>
      </c>
      <c r="E345" s="26">
        <v>0</v>
      </c>
      <c r="F345" s="26">
        <v>18894</v>
      </c>
      <c r="G345" s="26">
        <v>0</v>
      </c>
      <c r="H345" s="26">
        <v>18894</v>
      </c>
      <c r="I345" s="26">
        <v>0</v>
      </c>
      <c r="J345" s="26">
        <v>0</v>
      </c>
      <c r="K345" s="26">
        <v>0</v>
      </c>
    </row>
    <row r="346" spans="1:11" ht="15" customHeight="1" x14ac:dyDescent="0.2">
      <c r="A346" s="22" t="s">
        <v>290</v>
      </c>
      <c r="B346" s="22" t="s">
        <v>1299</v>
      </c>
      <c r="C346" s="22" t="s">
        <v>804</v>
      </c>
      <c r="D346" s="22" t="s">
        <v>977</v>
      </c>
      <c r="E346" s="26">
        <v>4534</v>
      </c>
      <c r="F346" s="26">
        <v>5600</v>
      </c>
      <c r="G346" s="26">
        <v>0</v>
      </c>
      <c r="H346" s="26">
        <v>4641</v>
      </c>
      <c r="I346" s="26">
        <v>0</v>
      </c>
      <c r="J346" s="26">
        <v>0</v>
      </c>
      <c r="K346" s="26">
        <v>5493</v>
      </c>
    </row>
    <row r="347" spans="1:11" ht="15" customHeight="1" x14ac:dyDescent="0.2">
      <c r="A347" s="22" t="s">
        <v>368</v>
      </c>
      <c r="B347" s="22" t="s">
        <v>1300</v>
      </c>
      <c r="C347" s="22" t="s">
        <v>805</v>
      </c>
      <c r="D347" s="22" t="s">
        <v>968</v>
      </c>
      <c r="E347" s="26">
        <v>3577</v>
      </c>
      <c r="F347" s="26">
        <v>0</v>
      </c>
      <c r="G347" s="26">
        <v>78484</v>
      </c>
      <c r="H347" s="26">
        <v>46778</v>
      </c>
      <c r="I347" s="26">
        <v>0</v>
      </c>
      <c r="J347" s="26">
        <v>29894</v>
      </c>
      <c r="K347" s="26">
        <v>5389</v>
      </c>
    </row>
    <row r="348" spans="1:11" ht="15" customHeight="1" x14ac:dyDescent="0.2">
      <c r="A348" s="22" t="s">
        <v>96</v>
      </c>
      <c r="B348" s="22" t="s">
        <v>1301</v>
      </c>
      <c r="C348" s="22" t="s">
        <v>806</v>
      </c>
      <c r="D348" s="22" t="s">
        <v>956</v>
      </c>
      <c r="E348" s="26">
        <v>0</v>
      </c>
      <c r="F348" s="26">
        <v>0</v>
      </c>
      <c r="G348" s="26">
        <v>0</v>
      </c>
      <c r="H348" s="26">
        <v>0</v>
      </c>
      <c r="I348" s="26">
        <v>0</v>
      </c>
      <c r="J348" s="26">
        <v>0</v>
      </c>
      <c r="K348" s="26">
        <v>0</v>
      </c>
    </row>
    <row r="349" spans="1:11" ht="15" customHeight="1" x14ac:dyDescent="0.2">
      <c r="A349" s="22" t="s">
        <v>345</v>
      </c>
      <c r="B349" s="22" t="s">
        <v>1302</v>
      </c>
      <c r="C349" s="22" t="s">
        <v>807</v>
      </c>
      <c r="D349" s="22" t="s">
        <v>956</v>
      </c>
      <c r="E349" s="26">
        <v>4713</v>
      </c>
      <c r="F349" s="26">
        <v>7478</v>
      </c>
      <c r="G349" s="26">
        <v>0</v>
      </c>
      <c r="H349" s="26">
        <v>6051</v>
      </c>
      <c r="I349" s="26">
        <v>0</v>
      </c>
      <c r="J349" s="26">
        <v>0</v>
      </c>
      <c r="K349" s="26">
        <v>6140</v>
      </c>
    </row>
    <row r="350" spans="1:11" ht="15" customHeight="1" x14ac:dyDescent="0.2">
      <c r="A350" s="22" t="s">
        <v>256</v>
      </c>
      <c r="B350" s="22" t="s">
        <v>1303</v>
      </c>
      <c r="C350" s="22" t="s">
        <v>808</v>
      </c>
      <c r="D350" s="22" t="s">
        <v>956</v>
      </c>
      <c r="E350" s="26">
        <v>0</v>
      </c>
      <c r="F350" s="26">
        <v>0</v>
      </c>
      <c r="G350" s="26">
        <v>0</v>
      </c>
      <c r="H350" s="26">
        <v>0</v>
      </c>
      <c r="I350" s="26">
        <v>0</v>
      </c>
      <c r="J350" s="26">
        <v>0</v>
      </c>
      <c r="K350" s="26">
        <v>0</v>
      </c>
    </row>
    <row r="351" spans="1:11" ht="15" customHeight="1" x14ac:dyDescent="0.2">
      <c r="A351" s="22" t="s">
        <v>437</v>
      </c>
      <c r="B351" s="22" t="s">
        <v>1304</v>
      </c>
      <c r="C351" s="22" t="s">
        <v>809</v>
      </c>
      <c r="D351" s="22" t="s">
        <v>971</v>
      </c>
      <c r="E351" s="26">
        <v>0</v>
      </c>
      <c r="F351" s="26">
        <v>0</v>
      </c>
      <c r="G351" s="26">
        <v>0</v>
      </c>
      <c r="H351" s="26">
        <v>0</v>
      </c>
      <c r="I351" s="26">
        <v>0</v>
      </c>
      <c r="J351" s="26">
        <v>0</v>
      </c>
      <c r="K351" s="26">
        <v>0</v>
      </c>
    </row>
    <row r="352" spans="1:11" ht="15" customHeight="1" x14ac:dyDescent="0.2">
      <c r="A352" s="22" t="s">
        <v>275</v>
      </c>
      <c r="B352" s="22" t="s">
        <v>1305</v>
      </c>
      <c r="C352" s="22" t="s">
        <v>810</v>
      </c>
      <c r="D352" s="22" t="s">
        <v>956</v>
      </c>
      <c r="E352" s="26">
        <v>0</v>
      </c>
      <c r="F352" s="26">
        <v>0</v>
      </c>
      <c r="G352" s="26">
        <v>0</v>
      </c>
      <c r="H352" s="26">
        <v>0</v>
      </c>
      <c r="I352" s="26">
        <v>0</v>
      </c>
      <c r="J352" s="26">
        <v>0</v>
      </c>
      <c r="K352" s="26">
        <v>0</v>
      </c>
    </row>
    <row r="353" spans="1:11" ht="15" customHeight="1" x14ac:dyDescent="0.2">
      <c r="A353" s="22" t="s">
        <v>163</v>
      </c>
      <c r="B353" s="22" t="s">
        <v>1306</v>
      </c>
      <c r="C353" s="22" t="s">
        <v>811</v>
      </c>
      <c r="D353" s="22" t="s">
        <v>1005</v>
      </c>
      <c r="E353" s="26">
        <v>0</v>
      </c>
      <c r="F353" s="26">
        <v>0</v>
      </c>
      <c r="G353" s="26">
        <v>0</v>
      </c>
      <c r="H353" s="26">
        <v>0</v>
      </c>
      <c r="I353" s="26">
        <v>0</v>
      </c>
      <c r="J353" s="26">
        <v>0</v>
      </c>
      <c r="K353" s="26">
        <v>0</v>
      </c>
    </row>
    <row r="354" spans="1:11" ht="15" customHeight="1" x14ac:dyDescent="0.2">
      <c r="A354" s="22" t="s">
        <v>300</v>
      </c>
      <c r="B354" s="22" t="s">
        <v>1307</v>
      </c>
      <c r="C354" s="22" t="s">
        <v>812</v>
      </c>
      <c r="D354" s="22" t="s">
        <v>963</v>
      </c>
      <c r="E354" s="26">
        <v>0</v>
      </c>
      <c r="F354" s="26">
        <v>0</v>
      </c>
      <c r="G354" s="26">
        <v>0</v>
      </c>
      <c r="H354" s="26">
        <v>0</v>
      </c>
      <c r="I354" s="26">
        <v>0</v>
      </c>
      <c r="J354" s="26">
        <v>0</v>
      </c>
      <c r="K354" s="26">
        <v>0</v>
      </c>
    </row>
    <row r="355" spans="1:11" ht="15" customHeight="1" x14ac:dyDescent="0.2">
      <c r="A355" s="22" t="s">
        <v>361</v>
      </c>
      <c r="B355" s="22" t="s">
        <v>1308</v>
      </c>
      <c r="C355" s="22" t="s">
        <v>813</v>
      </c>
      <c r="D355" s="22" t="s">
        <v>956</v>
      </c>
      <c r="E355" s="26">
        <v>0</v>
      </c>
      <c r="F355" s="26">
        <v>0</v>
      </c>
      <c r="G355" s="26">
        <v>0</v>
      </c>
      <c r="H355" s="26">
        <v>0</v>
      </c>
      <c r="I355" s="26">
        <v>0</v>
      </c>
      <c r="J355" s="26">
        <v>0</v>
      </c>
      <c r="K355" s="26">
        <v>0</v>
      </c>
    </row>
    <row r="356" spans="1:11" ht="15" customHeight="1" x14ac:dyDescent="0.2">
      <c r="A356" s="22" t="s">
        <v>426</v>
      </c>
      <c r="B356" s="22" t="s">
        <v>1309</v>
      </c>
      <c r="C356" s="22" t="s">
        <v>814</v>
      </c>
      <c r="D356" s="22" t="s">
        <v>963</v>
      </c>
      <c r="E356" s="26">
        <v>0</v>
      </c>
      <c r="F356" s="26">
        <v>0</v>
      </c>
      <c r="G356" s="26">
        <v>0</v>
      </c>
      <c r="H356" s="26">
        <v>0</v>
      </c>
      <c r="I356" s="26">
        <v>0</v>
      </c>
      <c r="J356" s="26">
        <v>0</v>
      </c>
      <c r="K356" s="26">
        <v>0</v>
      </c>
    </row>
    <row r="357" spans="1:11" ht="15" customHeight="1" x14ac:dyDescent="0.2">
      <c r="A357" s="22" t="s">
        <v>206</v>
      </c>
      <c r="B357" s="22" t="s">
        <v>1310</v>
      </c>
      <c r="C357" s="22" t="s">
        <v>815</v>
      </c>
      <c r="D357" s="22" t="s">
        <v>956</v>
      </c>
      <c r="E357" s="26">
        <v>4652</v>
      </c>
      <c r="F357" s="26">
        <v>11228</v>
      </c>
      <c r="G357" s="26">
        <v>0</v>
      </c>
      <c r="H357" s="26">
        <v>11372</v>
      </c>
      <c r="I357" s="26">
        <v>0</v>
      </c>
      <c r="J357" s="26">
        <v>0</v>
      </c>
      <c r="K357" s="26">
        <v>4508</v>
      </c>
    </row>
    <row r="358" spans="1:11" ht="15" customHeight="1" x14ac:dyDescent="0.2">
      <c r="A358" s="22" t="s">
        <v>215</v>
      </c>
      <c r="B358" s="22" t="s">
        <v>1311</v>
      </c>
      <c r="C358" s="22" t="s">
        <v>816</v>
      </c>
      <c r="D358" s="22" t="s">
        <v>971</v>
      </c>
      <c r="E358" s="26">
        <v>0</v>
      </c>
      <c r="F358" s="26">
        <v>10892</v>
      </c>
      <c r="G358" s="26">
        <v>0</v>
      </c>
      <c r="H358" s="26">
        <v>10388</v>
      </c>
      <c r="I358" s="26">
        <v>504</v>
      </c>
      <c r="J358" s="26">
        <v>0</v>
      </c>
      <c r="K358" s="26">
        <v>0</v>
      </c>
    </row>
    <row r="359" spans="1:11" ht="15" customHeight="1" x14ac:dyDescent="0.2">
      <c r="A359" s="22" t="s">
        <v>246</v>
      </c>
      <c r="B359" s="22" t="s">
        <v>1312</v>
      </c>
      <c r="C359" s="22" t="s">
        <v>817</v>
      </c>
      <c r="D359" s="22" t="s">
        <v>977</v>
      </c>
      <c r="E359" s="26">
        <v>0</v>
      </c>
      <c r="F359" s="26">
        <v>0</v>
      </c>
      <c r="G359" s="26">
        <v>0</v>
      </c>
      <c r="H359" s="26">
        <v>0</v>
      </c>
      <c r="I359" s="26">
        <v>0</v>
      </c>
      <c r="J359" s="26">
        <v>0</v>
      </c>
      <c r="K359" s="26">
        <v>0</v>
      </c>
    </row>
    <row r="360" spans="1:11" ht="15" customHeight="1" x14ac:dyDescent="0.2">
      <c r="A360" s="22" t="s">
        <v>346</v>
      </c>
      <c r="B360" s="22" t="s">
        <v>1313</v>
      </c>
      <c r="C360" s="22" t="s">
        <v>818</v>
      </c>
      <c r="D360" s="22" t="s">
        <v>977</v>
      </c>
      <c r="E360" s="26">
        <v>10547</v>
      </c>
      <c r="F360" s="26">
        <v>12663</v>
      </c>
      <c r="G360" s="26">
        <v>0</v>
      </c>
      <c r="H360" s="26">
        <v>10752</v>
      </c>
      <c r="I360" s="26">
        <v>2988</v>
      </c>
      <c r="J360" s="26">
        <v>0</v>
      </c>
      <c r="K360" s="26">
        <v>9470</v>
      </c>
    </row>
    <row r="361" spans="1:11" ht="15" customHeight="1" x14ac:dyDescent="0.2">
      <c r="A361" s="22" t="s">
        <v>46</v>
      </c>
      <c r="B361" s="22" t="s">
        <v>1314</v>
      </c>
      <c r="C361" s="22" t="s">
        <v>819</v>
      </c>
      <c r="D361" s="22" t="s">
        <v>956</v>
      </c>
      <c r="E361" s="26">
        <v>0</v>
      </c>
      <c r="F361" s="26">
        <v>0</v>
      </c>
      <c r="G361" s="26">
        <v>0</v>
      </c>
      <c r="H361" s="26">
        <v>0</v>
      </c>
      <c r="I361" s="26">
        <v>0</v>
      </c>
      <c r="J361" s="26">
        <v>0</v>
      </c>
      <c r="K361" s="26">
        <v>0</v>
      </c>
    </row>
    <row r="362" spans="1:11" ht="15" customHeight="1" x14ac:dyDescent="0.2">
      <c r="A362" s="22" t="s">
        <v>301</v>
      </c>
      <c r="B362" s="22" t="s">
        <v>1315</v>
      </c>
      <c r="C362" s="22" t="s">
        <v>820</v>
      </c>
      <c r="D362" s="22" t="s">
        <v>956</v>
      </c>
      <c r="E362" s="26">
        <v>0</v>
      </c>
      <c r="F362" s="26">
        <v>5156</v>
      </c>
      <c r="G362" s="26">
        <v>0</v>
      </c>
      <c r="H362" s="26">
        <v>3738</v>
      </c>
      <c r="I362" s="26">
        <v>0</v>
      </c>
      <c r="J362" s="26">
        <v>0</v>
      </c>
      <c r="K362" s="26">
        <v>1418</v>
      </c>
    </row>
    <row r="363" spans="1:11" ht="15" customHeight="1" x14ac:dyDescent="0.2">
      <c r="A363" s="22" t="s">
        <v>110</v>
      </c>
      <c r="B363" s="22" t="s">
        <v>1316</v>
      </c>
      <c r="C363" s="22" t="s">
        <v>821</v>
      </c>
      <c r="D363" s="22" t="s">
        <v>1005</v>
      </c>
      <c r="E363" s="26">
        <v>0</v>
      </c>
      <c r="F363" s="26">
        <v>0</v>
      </c>
      <c r="G363" s="26">
        <v>0</v>
      </c>
      <c r="H363" s="26">
        <v>0</v>
      </c>
      <c r="I363" s="26">
        <v>0</v>
      </c>
      <c r="J363" s="26">
        <v>0</v>
      </c>
      <c r="K363" s="26">
        <v>0</v>
      </c>
    </row>
    <row r="364" spans="1:11" ht="15" customHeight="1" x14ac:dyDescent="0.2">
      <c r="A364" s="22" t="s">
        <v>36</v>
      </c>
      <c r="B364" s="22" t="s">
        <v>1317</v>
      </c>
      <c r="C364" s="22" t="s">
        <v>822</v>
      </c>
      <c r="D364" s="22" t="s">
        <v>956</v>
      </c>
      <c r="E364" s="26">
        <v>0</v>
      </c>
      <c r="F364" s="26">
        <v>0</v>
      </c>
      <c r="G364" s="26">
        <v>0</v>
      </c>
      <c r="H364" s="26">
        <v>0</v>
      </c>
      <c r="I364" s="26">
        <v>0</v>
      </c>
      <c r="J364" s="26">
        <v>0</v>
      </c>
      <c r="K364" s="26">
        <v>0</v>
      </c>
    </row>
    <row r="365" spans="1:11" ht="15" customHeight="1" x14ac:dyDescent="0.2">
      <c r="A365" s="22" t="s">
        <v>63</v>
      </c>
      <c r="B365" s="22" t="s">
        <v>1318</v>
      </c>
      <c r="C365" s="22" t="s">
        <v>823</v>
      </c>
      <c r="D365" s="22" t="s">
        <v>963</v>
      </c>
      <c r="E365" s="26">
        <v>0</v>
      </c>
      <c r="F365" s="26">
        <v>0</v>
      </c>
      <c r="G365" s="26">
        <v>0</v>
      </c>
      <c r="H365" s="26">
        <v>0</v>
      </c>
      <c r="I365" s="26">
        <v>0</v>
      </c>
      <c r="J365" s="26">
        <v>0</v>
      </c>
      <c r="K365" s="26">
        <v>0</v>
      </c>
    </row>
    <row r="366" spans="1:11" ht="15" customHeight="1" x14ac:dyDescent="0.2">
      <c r="A366" s="22" t="s">
        <v>408</v>
      </c>
      <c r="B366" s="22" t="s">
        <v>1319</v>
      </c>
      <c r="C366" s="22" t="s">
        <v>824</v>
      </c>
      <c r="D366" s="22" t="s">
        <v>971</v>
      </c>
      <c r="E366" s="26">
        <v>0</v>
      </c>
      <c r="F366" s="26">
        <v>0</v>
      </c>
      <c r="G366" s="26">
        <v>0</v>
      </c>
      <c r="H366" s="26">
        <v>0</v>
      </c>
      <c r="I366" s="26">
        <v>0</v>
      </c>
      <c r="J366" s="26">
        <v>0</v>
      </c>
      <c r="K366" s="26">
        <v>0</v>
      </c>
    </row>
    <row r="367" spans="1:11" ht="15" customHeight="1" x14ac:dyDescent="0.2">
      <c r="A367" s="22" t="s">
        <v>320</v>
      </c>
      <c r="B367" s="22" t="s">
        <v>1320</v>
      </c>
      <c r="C367" s="22" t="s">
        <v>825</v>
      </c>
      <c r="D367" s="22" t="s">
        <v>1005</v>
      </c>
      <c r="E367" s="26">
        <v>0</v>
      </c>
      <c r="F367" s="26">
        <v>0</v>
      </c>
      <c r="G367" s="26">
        <v>0</v>
      </c>
      <c r="H367" s="26">
        <v>0</v>
      </c>
      <c r="I367" s="26">
        <v>0</v>
      </c>
      <c r="J367" s="26">
        <v>0</v>
      </c>
      <c r="K367" s="26">
        <v>0</v>
      </c>
    </row>
    <row r="368" spans="1:11" ht="15" customHeight="1" x14ac:dyDescent="0.2">
      <c r="A368" s="22" t="s">
        <v>305</v>
      </c>
      <c r="B368" s="22" t="s">
        <v>1321</v>
      </c>
      <c r="C368" s="22" t="s">
        <v>826</v>
      </c>
      <c r="D368" s="22" t="s">
        <v>956</v>
      </c>
      <c r="E368" s="26">
        <v>0</v>
      </c>
      <c r="F368" s="26">
        <v>0</v>
      </c>
      <c r="G368" s="26">
        <v>0</v>
      </c>
      <c r="H368" s="26">
        <v>0</v>
      </c>
      <c r="I368" s="26">
        <v>0</v>
      </c>
      <c r="J368" s="26">
        <v>0</v>
      </c>
      <c r="K368" s="26">
        <v>0</v>
      </c>
    </row>
    <row r="369" spans="1:11" ht="15" customHeight="1" x14ac:dyDescent="0.2">
      <c r="A369" s="22" t="s">
        <v>247</v>
      </c>
      <c r="B369" s="22" t="s">
        <v>1322</v>
      </c>
      <c r="C369" s="22" t="s">
        <v>827</v>
      </c>
      <c r="D369" s="22" t="s">
        <v>963</v>
      </c>
      <c r="E369" s="26">
        <v>0</v>
      </c>
      <c r="F369" s="26">
        <v>0</v>
      </c>
      <c r="G369" s="26">
        <v>0</v>
      </c>
      <c r="H369" s="26">
        <v>0</v>
      </c>
      <c r="I369" s="26">
        <v>0</v>
      </c>
      <c r="J369" s="26">
        <v>0</v>
      </c>
      <c r="K369" s="26">
        <v>0</v>
      </c>
    </row>
    <row r="370" spans="1:11" ht="15" customHeight="1" x14ac:dyDescent="0.2">
      <c r="A370" s="22" t="s">
        <v>330</v>
      </c>
      <c r="B370" s="22" t="s">
        <v>1323</v>
      </c>
      <c r="C370" s="22" t="s">
        <v>828</v>
      </c>
      <c r="D370" s="22" t="s">
        <v>963</v>
      </c>
      <c r="E370" s="26">
        <v>0</v>
      </c>
      <c r="F370" s="26">
        <v>0</v>
      </c>
      <c r="G370" s="26">
        <v>0</v>
      </c>
      <c r="H370" s="26">
        <v>0</v>
      </c>
      <c r="I370" s="26">
        <v>0</v>
      </c>
      <c r="J370" s="26">
        <v>0</v>
      </c>
      <c r="K370" s="26">
        <v>0</v>
      </c>
    </row>
    <row r="371" spans="1:11" ht="15" customHeight="1" x14ac:dyDescent="0.2">
      <c r="A371" s="22" t="s">
        <v>202</v>
      </c>
      <c r="B371" s="22" t="s">
        <v>1324</v>
      </c>
      <c r="C371" s="22" t="s">
        <v>829</v>
      </c>
      <c r="D371" s="22" t="s">
        <v>968</v>
      </c>
      <c r="E371" s="26">
        <v>1635</v>
      </c>
      <c r="F371" s="26">
        <v>0</v>
      </c>
      <c r="G371" s="26">
        <v>0</v>
      </c>
      <c r="H371" s="26">
        <v>8446</v>
      </c>
      <c r="I371" s="26">
        <v>0</v>
      </c>
      <c r="J371" s="26">
        <v>0</v>
      </c>
      <c r="K371" s="26">
        <v>-6811</v>
      </c>
    </row>
    <row r="372" spans="1:11" ht="15" customHeight="1" x14ac:dyDescent="0.2">
      <c r="A372" s="22" t="s">
        <v>453</v>
      </c>
      <c r="B372" s="22" t="s">
        <v>1325</v>
      </c>
      <c r="C372" s="22" t="s">
        <v>830</v>
      </c>
      <c r="D372" s="22" t="s">
        <v>956</v>
      </c>
      <c r="E372" s="26">
        <v>0</v>
      </c>
      <c r="F372" s="26">
        <v>0</v>
      </c>
      <c r="G372" s="26">
        <v>0</v>
      </c>
      <c r="H372" s="26">
        <v>0</v>
      </c>
      <c r="I372" s="26">
        <v>0</v>
      </c>
      <c r="J372" s="26">
        <v>0</v>
      </c>
      <c r="K372" s="26">
        <v>0</v>
      </c>
    </row>
    <row r="373" spans="1:11" ht="15" customHeight="1" x14ac:dyDescent="0.2">
      <c r="A373" s="22" t="s">
        <v>164</v>
      </c>
      <c r="B373" s="22" t="s">
        <v>1326</v>
      </c>
      <c r="C373" s="22" t="s">
        <v>831</v>
      </c>
      <c r="D373" s="22" t="s">
        <v>977</v>
      </c>
      <c r="E373" s="26">
        <v>18878</v>
      </c>
      <c r="F373" s="26">
        <v>0</v>
      </c>
      <c r="G373" s="26">
        <v>0</v>
      </c>
      <c r="H373" s="26">
        <v>16657</v>
      </c>
      <c r="I373" s="26">
        <v>18233</v>
      </c>
      <c r="J373" s="26">
        <v>0</v>
      </c>
      <c r="K373" s="26">
        <v>-16012</v>
      </c>
    </row>
    <row r="374" spans="1:11" ht="15" customHeight="1" x14ac:dyDescent="0.2">
      <c r="A374" s="22" t="s">
        <v>438</v>
      </c>
      <c r="B374" s="22" t="s">
        <v>1327</v>
      </c>
      <c r="C374" s="22" t="s">
        <v>832</v>
      </c>
      <c r="D374" s="22" t="s">
        <v>971</v>
      </c>
      <c r="E374" s="26">
        <v>0</v>
      </c>
      <c r="F374" s="26">
        <v>0</v>
      </c>
      <c r="G374" s="26">
        <v>0</v>
      </c>
      <c r="H374" s="26">
        <v>0</v>
      </c>
      <c r="I374" s="26">
        <v>0</v>
      </c>
      <c r="J374" s="26">
        <v>0</v>
      </c>
      <c r="K374" s="26">
        <v>0</v>
      </c>
    </row>
    <row r="375" spans="1:11" ht="15" customHeight="1" x14ac:dyDescent="0.2">
      <c r="A375" s="22" t="s">
        <v>269</v>
      </c>
      <c r="B375" s="22" t="s">
        <v>1328</v>
      </c>
      <c r="C375" s="22" t="s">
        <v>833</v>
      </c>
      <c r="D375" s="22" t="s">
        <v>956</v>
      </c>
      <c r="E375" s="26">
        <v>1383</v>
      </c>
      <c r="F375" s="26">
        <v>4512</v>
      </c>
      <c r="G375" s="26">
        <v>0</v>
      </c>
      <c r="H375" s="26">
        <v>3373</v>
      </c>
      <c r="I375" s="26">
        <v>0</v>
      </c>
      <c r="J375" s="26">
        <v>0</v>
      </c>
      <c r="K375" s="26">
        <v>2522</v>
      </c>
    </row>
    <row r="376" spans="1:11" ht="15" customHeight="1" x14ac:dyDescent="0.2">
      <c r="A376" s="22" t="s">
        <v>259</v>
      </c>
      <c r="B376" s="22" t="s">
        <v>1329</v>
      </c>
      <c r="C376" s="22" t="s">
        <v>834</v>
      </c>
      <c r="D376" s="22" t="s">
        <v>956</v>
      </c>
      <c r="E376" s="26">
        <v>0</v>
      </c>
      <c r="F376" s="26">
        <v>3410</v>
      </c>
      <c r="G376" s="26">
        <v>0</v>
      </c>
      <c r="H376" s="26">
        <v>3410</v>
      </c>
      <c r="I376" s="26">
        <v>0</v>
      </c>
      <c r="J376" s="26">
        <v>0</v>
      </c>
      <c r="K376" s="26">
        <v>0</v>
      </c>
    </row>
    <row r="377" spans="1:11" ht="15" customHeight="1" x14ac:dyDescent="0.2">
      <c r="A377" s="22" t="s">
        <v>260</v>
      </c>
      <c r="B377" s="22" t="s">
        <v>1330</v>
      </c>
      <c r="C377" s="22" t="s">
        <v>835</v>
      </c>
      <c r="D377" s="22" t="s">
        <v>956</v>
      </c>
      <c r="E377" s="26">
        <v>6176</v>
      </c>
      <c r="F377" s="26">
        <v>6956</v>
      </c>
      <c r="G377" s="26">
        <v>0</v>
      </c>
      <c r="H377" s="26">
        <v>8541</v>
      </c>
      <c r="I377" s="26">
        <v>0</v>
      </c>
      <c r="J377" s="26">
        <v>0</v>
      </c>
      <c r="K377" s="26">
        <v>4591</v>
      </c>
    </row>
    <row r="378" spans="1:11" ht="15" customHeight="1" x14ac:dyDescent="0.2">
      <c r="A378" s="22" t="s">
        <v>932</v>
      </c>
      <c r="B378" s="22" t="s">
        <v>1331</v>
      </c>
      <c r="C378" s="22" t="s">
        <v>946</v>
      </c>
      <c r="D378" s="22" t="s">
        <v>963</v>
      </c>
      <c r="E378" s="26">
        <v>0</v>
      </c>
      <c r="F378" s="26">
        <v>0</v>
      </c>
      <c r="G378" s="26">
        <v>0</v>
      </c>
      <c r="H378" s="26">
        <v>0</v>
      </c>
      <c r="I378" s="26">
        <v>0</v>
      </c>
      <c r="J378" s="26">
        <v>0</v>
      </c>
      <c r="K378" s="26">
        <v>0</v>
      </c>
    </row>
    <row r="379" spans="1:11" ht="15" customHeight="1" x14ac:dyDescent="0.2">
      <c r="A379" s="22" t="s">
        <v>231</v>
      </c>
      <c r="B379" s="22" t="s">
        <v>1332</v>
      </c>
      <c r="C379" s="22" t="s">
        <v>836</v>
      </c>
      <c r="D379" s="22" t="s">
        <v>956</v>
      </c>
      <c r="E379" s="26">
        <v>0</v>
      </c>
      <c r="F379" s="26">
        <v>0</v>
      </c>
      <c r="G379" s="26">
        <v>0</v>
      </c>
      <c r="H379" s="26">
        <v>0</v>
      </c>
      <c r="I379" s="26">
        <v>0</v>
      </c>
      <c r="J379" s="26">
        <v>0</v>
      </c>
      <c r="K379" s="26">
        <v>0</v>
      </c>
    </row>
    <row r="380" spans="1:11" ht="15" customHeight="1" x14ac:dyDescent="0.2">
      <c r="A380" s="22" t="s">
        <v>369</v>
      </c>
      <c r="B380" s="22" t="s">
        <v>1333</v>
      </c>
      <c r="C380" s="22" t="s">
        <v>837</v>
      </c>
      <c r="D380" s="22" t="s">
        <v>977</v>
      </c>
      <c r="E380" s="26">
        <v>0</v>
      </c>
      <c r="F380" s="26">
        <v>0</v>
      </c>
      <c r="G380" s="26">
        <v>0</v>
      </c>
      <c r="H380" s="26">
        <v>0</v>
      </c>
      <c r="I380" s="26">
        <v>0</v>
      </c>
      <c r="J380" s="26">
        <v>0</v>
      </c>
      <c r="K380" s="26">
        <v>0</v>
      </c>
    </row>
    <row r="381" spans="1:11" ht="15" customHeight="1" x14ac:dyDescent="0.2">
      <c r="A381" s="22" t="s">
        <v>148</v>
      </c>
      <c r="B381" s="22" t="s">
        <v>1334</v>
      </c>
      <c r="C381" s="22" t="s">
        <v>838</v>
      </c>
      <c r="D381" s="22" t="s">
        <v>956</v>
      </c>
      <c r="E381" s="26">
        <v>4497</v>
      </c>
      <c r="F381" s="26">
        <v>3250</v>
      </c>
      <c r="G381" s="26">
        <v>0</v>
      </c>
      <c r="H381" s="26">
        <v>3262</v>
      </c>
      <c r="I381" s="26">
        <v>0</v>
      </c>
      <c r="J381" s="26">
        <v>0</v>
      </c>
      <c r="K381" s="26">
        <v>4485</v>
      </c>
    </row>
    <row r="382" spans="1:11" ht="15" customHeight="1" x14ac:dyDescent="0.2">
      <c r="A382" s="22" t="s">
        <v>123</v>
      </c>
      <c r="B382" s="22" t="s">
        <v>1335</v>
      </c>
      <c r="C382" s="22" t="s">
        <v>839</v>
      </c>
      <c r="D382" s="22" t="s">
        <v>956</v>
      </c>
      <c r="E382" s="26">
        <v>0</v>
      </c>
      <c r="F382" s="26">
        <v>0</v>
      </c>
      <c r="G382" s="26">
        <v>0</v>
      </c>
      <c r="H382" s="26">
        <v>0</v>
      </c>
      <c r="I382" s="26">
        <v>0</v>
      </c>
      <c r="J382" s="26">
        <v>0</v>
      </c>
      <c r="K382" s="26">
        <v>0</v>
      </c>
    </row>
    <row r="383" spans="1:11" ht="15" customHeight="1" x14ac:dyDescent="0.2">
      <c r="A383" s="22" t="s">
        <v>37</v>
      </c>
      <c r="B383" s="22" t="s">
        <v>1336</v>
      </c>
      <c r="C383" s="22" t="s">
        <v>840</v>
      </c>
      <c r="D383" s="22" t="s">
        <v>956</v>
      </c>
      <c r="E383" s="26">
        <v>0</v>
      </c>
      <c r="F383" s="26">
        <v>0</v>
      </c>
      <c r="G383" s="26">
        <v>0</v>
      </c>
      <c r="H383" s="26">
        <v>0</v>
      </c>
      <c r="I383" s="26">
        <v>0</v>
      </c>
      <c r="J383" s="26">
        <v>0</v>
      </c>
      <c r="K383" s="26">
        <v>0</v>
      </c>
    </row>
    <row r="384" spans="1:11" ht="15" customHeight="1" x14ac:dyDescent="0.2">
      <c r="A384" s="22" t="s">
        <v>76</v>
      </c>
      <c r="B384" s="22" t="s">
        <v>1337</v>
      </c>
      <c r="C384" s="22" t="s">
        <v>841</v>
      </c>
      <c r="D384" s="22" t="s">
        <v>963</v>
      </c>
      <c r="E384" s="26">
        <v>0</v>
      </c>
      <c r="F384" s="26">
        <v>0</v>
      </c>
      <c r="G384" s="26">
        <v>0</v>
      </c>
      <c r="H384" s="26">
        <v>0</v>
      </c>
      <c r="I384" s="26">
        <v>0</v>
      </c>
      <c r="J384" s="26">
        <v>0</v>
      </c>
      <c r="K384" s="26">
        <v>0</v>
      </c>
    </row>
    <row r="385" spans="1:11" ht="15" customHeight="1" x14ac:dyDescent="0.2">
      <c r="A385" s="22" t="s">
        <v>38</v>
      </c>
      <c r="B385" s="22" t="s">
        <v>1338</v>
      </c>
      <c r="C385" s="22" t="s">
        <v>842</v>
      </c>
      <c r="D385" s="22" t="s">
        <v>956</v>
      </c>
      <c r="E385" s="26">
        <v>7171</v>
      </c>
      <c r="F385" s="26">
        <v>3771</v>
      </c>
      <c r="G385" s="26">
        <v>0</v>
      </c>
      <c r="H385" s="26">
        <v>2444</v>
      </c>
      <c r="I385" s="26">
        <v>0</v>
      </c>
      <c r="J385" s="26">
        <v>139</v>
      </c>
      <c r="K385" s="26">
        <v>8359</v>
      </c>
    </row>
    <row r="386" spans="1:11" ht="15" customHeight="1" x14ac:dyDescent="0.2">
      <c r="A386" s="22" t="s">
        <v>907</v>
      </c>
      <c r="B386" s="22" t="s">
        <v>1339</v>
      </c>
      <c r="C386" s="22" t="s">
        <v>947</v>
      </c>
      <c r="D386" s="22" t="s">
        <v>963</v>
      </c>
      <c r="E386" s="26">
        <v>0</v>
      </c>
      <c r="F386" s="26">
        <v>0</v>
      </c>
      <c r="G386" s="26">
        <v>0</v>
      </c>
      <c r="H386" s="26">
        <v>0</v>
      </c>
      <c r="I386" s="26">
        <v>0</v>
      </c>
      <c r="J386" s="26">
        <v>0</v>
      </c>
      <c r="K386" s="26">
        <v>0</v>
      </c>
    </row>
    <row r="387" spans="1:11" ht="15" customHeight="1" x14ac:dyDescent="0.2">
      <c r="A387" s="22" t="s">
        <v>64</v>
      </c>
      <c r="B387" s="22" t="s">
        <v>1340</v>
      </c>
      <c r="C387" s="22" t="s">
        <v>843</v>
      </c>
      <c r="D387" s="22" t="s">
        <v>963</v>
      </c>
      <c r="E387" s="26">
        <v>0</v>
      </c>
      <c r="F387" s="26">
        <v>0</v>
      </c>
      <c r="G387" s="26">
        <v>0</v>
      </c>
      <c r="H387" s="26">
        <v>0</v>
      </c>
      <c r="I387" s="26">
        <v>0</v>
      </c>
      <c r="J387" s="26">
        <v>0</v>
      </c>
      <c r="K387" s="26">
        <v>0</v>
      </c>
    </row>
    <row r="388" spans="1:11" ht="15" customHeight="1" x14ac:dyDescent="0.2">
      <c r="A388" s="22" t="s">
        <v>909</v>
      </c>
      <c r="B388" s="22" t="s">
        <v>1341</v>
      </c>
      <c r="C388" s="22" t="s">
        <v>948</v>
      </c>
      <c r="D388" s="22" t="s">
        <v>963</v>
      </c>
      <c r="E388" s="26">
        <v>0</v>
      </c>
      <c r="F388" s="26">
        <v>0</v>
      </c>
      <c r="G388" s="26">
        <v>0</v>
      </c>
      <c r="H388" s="26">
        <v>0</v>
      </c>
      <c r="I388" s="26">
        <v>0</v>
      </c>
      <c r="J388" s="26">
        <v>0</v>
      </c>
      <c r="K388" s="26">
        <v>0</v>
      </c>
    </row>
    <row r="389" spans="1:11" ht="15" customHeight="1" x14ac:dyDescent="0.2">
      <c r="A389" s="22" t="s">
        <v>910</v>
      </c>
      <c r="B389" s="22" t="s">
        <v>1342</v>
      </c>
      <c r="C389" s="22" t="s">
        <v>911</v>
      </c>
      <c r="D389" s="22" t="s">
        <v>963</v>
      </c>
      <c r="E389" s="26">
        <v>0</v>
      </c>
      <c r="F389" s="26">
        <v>0</v>
      </c>
      <c r="G389" s="26">
        <v>0</v>
      </c>
      <c r="H389" s="26">
        <v>0</v>
      </c>
      <c r="I389" s="26">
        <v>0</v>
      </c>
      <c r="J389" s="26">
        <v>0</v>
      </c>
      <c r="K389" s="26">
        <v>0</v>
      </c>
    </row>
    <row r="390" spans="1:11" ht="15" customHeight="1" x14ac:dyDescent="0.2">
      <c r="A390" s="22" t="s">
        <v>439</v>
      </c>
      <c r="B390" s="22" t="s">
        <v>1343</v>
      </c>
      <c r="C390" s="22" t="s">
        <v>844</v>
      </c>
      <c r="D390" s="22" t="s">
        <v>956</v>
      </c>
      <c r="E390" s="26">
        <v>0</v>
      </c>
      <c r="F390" s="26">
        <v>0</v>
      </c>
      <c r="G390" s="26">
        <v>0</v>
      </c>
      <c r="H390" s="26">
        <v>0</v>
      </c>
      <c r="I390" s="26">
        <v>0</v>
      </c>
      <c r="J390" s="26">
        <v>0</v>
      </c>
      <c r="K390" s="26">
        <v>0</v>
      </c>
    </row>
    <row r="391" spans="1:11" ht="15" customHeight="1" x14ac:dyDescent="0.2">
      <c r="A391" s="22" t="s">
        <v>222</v>
      </c>
      <c r="B391" s="22" t="s">
        <v>1344</v>
      </c>
      <c r="C391" s="22" t="s">
        <v>845</v>
      </c>
      <c r="D391" s="22" t="s">
        <v>977</v>
      </c>
      <c r="E391" s="26">
        <v>0</v>
      </c>
      <c r="F391" s="26">
        <v>0</v>
      </c>
      <c r="G391" s="26">
        <v>0</v>
      </c>
      <c r="H391" s="26">
        <v>0</v>
      </c>
      <c r="I391" s="26">
        <v>0</v>
      </c>
      <c r="J391" s="26">
        <v>0</v>
      </c>
      <c r="K391" s="26">
        <v>0</v>
      </c>
    </row>
    <row r="392" spans="1:11" ht="15" customHeight="1" x14ac:dyDescent="0.2">
      <c r="A392" s="22" t="s">
        <v>179</v>
      </c>
      <c r="B392" s="22" t="s">
        <v>1345</v>
      </c>
      <c r="C392" s="22" t="s">
        <v>846</v>
      </c>
      <c r="D392" s="22" t="s">
        <v>956</v>
      </c>
      <c r="E392" s="26">
        <v>0</v>
      </c>
      <c r="F392" s="26">
        <v>0</v>
      </c>
      <c r="G392" s="26">
        <v>0</v>
      </c>
      <c r="H392" s="26">
        <v>0</v>
      </c>
      <c r="I392" s="26">
        <v>0</v>
      </c>
      <c r="J392" s="26">
        <v>0</v>
      </c>
      <c r="K392" s="26">
        <v>0</v>
      </c>
    </row>
    <row r="393" spans="1:11" ht="15" customHeight="1" x14ac:dyDescent="0.2">
      <c r="A393" s="22" t="s">
        <v>65</v>
      </c>
      <c r="B393" s="22" t="s">
        <v>1346</v>
      </c>
      <c r="C393" s="22" t="s">
        <v>847</v>
      </c>
      <c r="D393" s="22" t="s">
        <v>977</v>
      </c>
      <c r="E393" s="26">
        <v>0</v>
      </c>
      <c r="F393" s="26">
        <v>0</v>
      </c>
      <c r="G393" s="26">
        <v>0</v>
      </c>
      <c r="H393" s="26">
        <v>0</v>
      </c>
      <c r="I393" s="26">
        <v>0</v>
      </c>
      <c r="J393" s="26">
        <v>0</v>
      </c>
      <c r="K393" s="26">
        <v>0</v>
      </c>
    </row>
    <row r="394" spans="1:11" ht="15" customHeight="1" x14ac:dyDescent="0.2">
      <c r="A394" s="22" t="s">
        <v>331</v>
      </c>
      <c r="B394" s="22" t="s">
        <v>1347</v>
      </c>
      <c r="C394" s="22" t="s">
        <v>848</v>
      </c>
      <c r="D394" s="22" t="s">
        <v>956</v>
      </c>
      <c r="E394" s="26">
        <v>0</v>
      </c>
      <c r="F394" s="26">
        <v>0</v>
      </c>
      <c r="G394" s="26">
        <v>0</v>
      </c>
      <c r="H394" s="26">
        <v>0</v>
      </c>
      <c r="I394" s="26">
        <v>0</v>
      </c>
      <c r="J394" s="26">
        <v>0</v>
      </c>
      <c r="K394" s="26">
        <v>0</v>
      </c>
    </row>
    <row r="395" spans="1:11" ht="15" customHeight="1" x14ac:dyDescent="0.2">
      <c r="A395" s="22" t="s">
        <v>276</v>
      </c>
      <c r="B395" s="22" t="s">
        <v>1348</v>
      </c>
      <c r="C395" s="22" t="s">
        <v>849</v>
      </c>
      <c r="D395" s="22" t="s">
        <v>968</v>
      </c>
      <c r="E395" s="26">
        <v>9176</v>
      </c>
      <c r="F395" s="26">
        <v>14801</v>
      </c>
      <c r="G395" s="26">
        <v>0</v>
      </c>
      <c r="H395" s="26">
        <v>14517</v>
      </c>
      <c r="I395" s="26">
        <v>0</v>
      </c>
      <c r="J395" s="26">
        <v>0</v>
      </c>
      <c r="K395" s="26">
        <v>9460</v>
      </c>
    </row>
    <row r="396" spans="1:11" ht="15" customHeight="1" x14ac:dyDescent="0.2">
      <c r="A396" s="22" t="s">
        <v>94</v>
      </c>
      <c r="B396" s="22" t="s">
        <v>1349</v>
      </c>
      <c r="C396" s="22" t="s">
        <v>850</v>
      </c>
      <c r="D396" s="22" t="s">
        <v>971</v>
      </c>
      <c r="E396" s="26">
        <v>0</v>
      </c>
      <c r="F396" s="26">
        <v>0</v>
      </c>
      <c r="G396" s="26">
        <v>0</v>
      </c>
      <c r="H396" s="26">
        <v>0</v>
      </c>
      <c r="I396" s="26">
        <v>0</v>
      </c>
      <c r="J396" s="26">
        <v>0</v>
      </c>
      <c r="K396" s="26">
        <v>0</v>
      </c>
    </row>
    <row r="397" spans="1:11" ht="15" customHeight="1" x14ac:dyDescent="0.2">
      <c r="A397" s="22" t="s">
        <v>117</v>
      </c>
      <c r="B397" s="22" t="s">
        <v>1350</v>
      </c>
      <c r="C397" s="22" t="s">
        <v>851</v>
      </c>
      <c r="D397" s="22" t="s">
        <v>956</v>
      </c>
      <c r="E397" s="26">
        <v>0</v>
      </c>
      <c r="F397" s="26">
        <v>0</v>
      </c>
      <c r="G397" s="26">
        <v>0</v>
      </c>
      <c r="H397" s="26">
        <v>0</v>
      </c>
      <c r="I397" s="26">
        <v>0</v>
      </c>
      <c r="J397" s="26">
        <v>0</v>
      </c>
      <c r="K397" s="26">
        <v>0</v>
      </c>
    </row>
    <row r="398" spans="1:11" ht="15" customHeight="1" x14ac:dyDescent="0.2">
      <c r="A398" s="22" t="s">
        <v>182</v>
      </c>
      <c r="B398" s="22" t="s">
        <v>1351</v>
      </c>
      <c r="C398" s="22" t="s">
        <v>852</v>
      </c>
      <c r="D398" s="22" t="s">
        <v>963</v>
      </c>
      <c r="E398" s="26">
        <v>0</v>
      </c>
      <c r="F398" s="26">
        <v>0</v>
      </c>
      <c r="G398" s="26">
        <v>0</v>
      </c>
      <c r="H398" s="26">
        <v>0</v>
      </c>
      <c r="I398" s="26">
        <v>0</v>
      </c>
      <c r="J398" s="26">
        <v>0</v>
      </c>
      <c r="K398" s="26">
        <v>0</v>
      </c>
    </row>
    <row r="399" spans="1:11" ht="15" customHeight="1" x14ac:dyDescent="0.2">
      <c r="A399" s="22" t="s">
        <v>56</v>
      </c>
      <c r="B399" s="22" t="s">
        <v>1352</v>
      </c>
      <c r="C399" s="22" t="s">
        <v>853</v>
      </c>
      <c r="D399" s="22" t="s">
        <v>956</v>
      </c>
      <c r="E399" s="26">
        <v>190</v>
      </c>
      <c r="F399" s="26">
        <v>3419</v>
      </c>
      <c r="G399" s="26">
        <v>0</v>
      </c>
      <c r="H399" s="26">
        <v>3445</v>
      </c>
      <c r="I399" s="26">
        <v>0</v>
      </c>
      <c r="J399" s="26">
        <v>0</v>
      </c>
      <c r="K399" s="26">
        <v>164</v>
      </c>
    </row>
    <row r="400" spans="1:11" ht="15" customHeight="1" x14ac:dyDescent="0.2">
      <c r="A400" s="22" t="s">
        <v>60</v>
      </c>
      <c r="B400" s="22" t="s">
        <v>1353</v>
      </c>
      <c r="C400" s="22" t="s">
        <v>854</v>
      </c>
      <c r="D400" s="22" t="s">
        <v>956</v>
      </c>
      <c r="E400" s="26">
        <v>0</v>
      </c>
      <c r="F400" s="26">
        <v>0</v>
      </c>
      <c r="G400" s="26">
        <v>0</v>
      </c>
      <c r="H400" s="26">
        <v>0</v>
      </c>
      <c r="I400" s="26">
        <v>0</v>
      </c>
      <c r="J400" s="26">
        <v>0</v>
      </c>
      <c r="K400" s="26">
        <v>0</v>
      </c>
    </row>
    <row r="401" spans="1:11" ht="15" customHeight="1" x14ac:dyDescent="0.2">
      <c r="A401" s="22" t="s">
        <v>233</v>
      </c>
      <c r="B401" s="22" t="s">
        <v>1354</v>
      </c>
      <c r="C401" s="22" t="s">
        <v>855</v>
      </c>
      <c r="D401" s="22" t="s">
        <v>971</v>
      </c>
      <c r="E401" s="26">
        <v>0</v>
      </c>
      <c r="F401" s="26">
        <v>0</v>
      </c>
      <c r="G401" s="26">
        <v>0</v>
      </c>
      <c r="H401" s="26">
        <v>0</v>
      </c>
      <c r="I401" s="26">
        <v>0</v>
      </c>
      <c r="J401" s="26">
        <v>0</v>
      </c>
      <c r="K401" s="26">
        <v>0</v>
      </c>
    </row>
    <row r="402" spans="1:11" ht="15" customHeight="1" x14ac:dyDescent="0.2">
      <c r="A402" s="22" t="s">
        <v>214</v>
      </c>
      <c r="B402" s="22" t="s">
        <v>1355</v>
      </c>
      <c r="C402" s="22" t="s">
        <v>856</v>
      </c>
      <c r="D402" s="22" t="s">
        <v>971</v>
      </c>
      <c r="E402" s="26">
        <v>0</v>
      </c>
      <c r="F402" s="26">
        <v>0</v>
      </c>
      <c r="G402" s="26">
        <v>0</v>
      </c>
      <c r="H402" s="26">
        <v>0</v>
      </c>
      <c r="I402" s="26">
        <v>0</v>
      </c>
      <c r="J402" s="26">
        <v>0</v>
      </c>
      <c r="K402" s="26">
        <v>0</v>
      </c>
    </row>
    <row r="403" spans="1:11" ht="15" customHeight="1" x14ac:dyDescent="0.2">
      <c r="A403" s="22" t="s">
        <v>446</v>
      </c>
      <c r="B403" s="22" t="s">
        <v>1356</v>
      </c>
      <c r="C403" s="22" t="s">
        <v>857</v>
      </c>
      <c r="D403" s="22" t="s">
        <v>968</v>
      </c>
      <c r="E403" s="26">
        <v>0</v>
      </c>
      <c r="F403" s="26">
        <v>12615</v>
      </c>
      <c r="G403" s="26">
        <v>0</v>
      </c>
      <c r="H403" s="26">
        <v>12615</v>
      </c>
      <c r="I403" s="26">
        <v>0</v>
      </c>
      <c r="J403" s="26">
        <v>0</v>
      </c>
      <c r="K403" s="26">
        <v>0</v>
      </c>
    </row>
    <row r="404" spans="1:11" ht="15" customHeight="1" x14ac:dyDescent="0.2">
      <c r="A404" s="22" t="s">
        <v>159</v>
      </c>
      <c r="B404" s="22" t="s">
        <v>1357</v>
      </c>
      <c r="C404" s="22" t="s">
        <v>858</v>
      </c>
      <c r="D404" s="22" t="s">
        <v>968</v>
      </c>
      <c r="E404" s="26">
        <v>170170</v>
      </c>
      <c r="F404" s="26">
        <v>23861</v>
      </c>
      <c r="G404" s="26">
        <v>0</v>
      </c>
      <c r="H404" s="26">
        <v>3037</v>
      </c>
      <c r="I404" s="26">
        <v>0</v>
      </c>
      <c r="J404" s="26">
        <v>0</v>
      </c>
      <c r="K404" s="26">
        <v>190994</v>
      </c>
    </row>
    <row r="405" spans="1:11" ht="15" customHeight="1" x14ac:dyDescent="0.2">
      <c r="A405" s="22" t="s">
        <v>363</v>
      </c>
      <c r="B405" s="22" t="s">
        <v>1358</v>
      </c>
      <c r="C405" s="22" t="s">
        <v>859</v>
      </c>
      <c r="D405" s="22" t="s">
        <v>977</v>
      </c>
      <c r="E405" s="26">
        <v>0</v>
      </c>
      <c r="F405" s="26">
        <v>0</v>
      </c>
      <c r="G405" s="26">
        <v>0</v>
      </c>
      <c r="H405" s="26">
        <v>0</v>
      </c>
      <c r="I405" s="26">
        <v>0</v>
      </c>
      <c r="J405" s="26">
        <v>0</v>
      </c>
      <c r="K405" s="26">
        <v>0</v>
      </c>
    </row>
    <row r="406" spans="1:11" ht="15" customHeight="1" x14ac:dyDescent="0.2">
      <c r="A406" s="22" t="s">
        <v>140</v>
      </c>
      <c r="B406" s="22" t="s">
        <v>1359</v>
      </c>
      <c r="C406" s="22" t="s">
        <v>860</v>
      </c>
      <c r="D406" s="22" t="s">
        <v>956</v>
      </c>
      <c r="E406" s="26">
        <v>4611</v>
      </c>
      <c r="F406" s="26">
        <v>2906</v>
      </c>
      <c r="G406" s="26">
        <v>3228</v>
      </c>
      <c r="H406" s="26">
        <v>3964</v>
      </c>
      <c r="I406" s="26">
        <v>0</v>
      </c>
      <c r="J406" s="26">
        <v>0</v>
      </c>
      <c r="K406" s="26">
        <v>6781</v>
      </c>
    </row>
    <row r="407" spans="1:11" ht="15" customHeight="1" x14ac:dyDescent="0.2">
      <c r="A407" s="22" t="s">
        <v>277</v>
      </c>
      <c r="B407" s="22" t="s">
        <v>1360</v>
      </c>
      <c r="C407" s="22" t="s">
        <v>861</v>
      </c>
      <c r="D407" s="22" t="s">
        <v>1005</v>
      </c>
      <c r="E407" s="26">
        <v>0</v>
      </c>
      <c r="F407" s="26">
        <v>0</v>
      </c>
      <c r="G407" s="26">
        <v>0</v>
      </c>
      <c r="H407" s="26">
        <v>0</v>
      </c>
      <c r="I407" s="26">
        <v>0</v>
      </c>
      <c r="J407" s="26">
        <v>0</v>
      </c>
      <c r="K407" s="26">
        <v>0</v>
      </c>
    </row>
    <row r="408" spans="1:11" ht="15" customHeight="1" x14ac:dyDescent="0.2">
      <c r="A408" s="22" t="s">
        <v>321</v>
      </c>
      <c r="B408" s="22" t="s">
        <v>1361</v>
      </c>
      <c r="C408" s="22" t="s">
        <v>862</v>
      </c>
      <c r="D408" s="22" t="s">
        <v>963</v>
      </c>
      <c r="E408" s="26">
        <v>0</v>
      </c>
      <c r="F408" s="26">
        <v>0</v>
      </c>
      <c r="G408" s="26">
        <v>0</v>
      </c>
      <c r="H408" s="26">
        <v>0</v>
      </c>
      <c r="I408" s="26">
        <v>0</v>
      </c>
      <c r="J408" s="26">
        <v>0</v>
      </c>
      <c r="K408" s="26">
        <v>0</v>
      </c>
    </row>
    <row r="409" spans="1:11" ht="15" customHeight="1" x14ac:dyDescent="0.2">
      <c r="A409" s="22" t="s">
        <v>447</v>
      </c>
      <c r="B409" s="22" t="s">
        <v>1362</v>
      </c>
      <c r="C409" s="22" t="s">
        <v>863</v>
      </c>
      <c r="D409" s="22" t="s">
        <v>956</v>
      </c>
      <c r="E409" s="26">
        <v>0</v>
      </c>
      <c r="F409" s="26">
        <v>0</v>
      </c>
      <c r="G409" s="26">
        <v>0</v>
      </c>
      <c r="H409" s="26">
        <v>0</v>
      </c>
      <c r="I409" s="26">
        <v>0</v>
      </c>
      <c r="J409" s="26">
        <v>0</v>
      </c>
      <c r="K409" s="26">
        <v>0</v>
      </c>
    </row>
    <row r="410" spans="1:11" ht="15" customHeight="1" x14ac:dyDescent="0.2">
      <c r="A410" s="22" t="s">
        <v>39</v>
      </c>
      <c r="B410" s="22" t="s">
        <v>1363</v>
      </c>
      <c r="C410" s="22" t="s">
        <v>864</v>
      </c>
      <c r="D410" s="22" t="s">
        <v>956</v>
      </c>
      <c r="E410" s="26">
        <v>0</v>
      </c>
      <c r="F410" s="26">
        <v>0</v>
      </c>
      <c r="G410" s="26">
        <v>0</v>
      </c>
      <c r="H410" s="26">
        <v>0</v>
      </c>
      <c r="I410" s="26">
        <v>0</v>
      </c>
      <c r="J410" s="26">
        <v>0</v>
      </c>
      <c r="K410" s="26">
        <v>0</v>
      </c>
    </row>
    <row r="411" spans="1:11" ht="15" customHeight="1" x14ac:dyDescent="0.2">
      <c r="A411" s="22" t="s">
        <v>427</v>
      </c>
      <c r="B411" s="22" t="s">
        <v>1364</v>
      </c>
      <c r="C411" s="22" t="s">
        <v>865</v>
      </c>
      <c r="D411" s="22" t="s">
        <v>956</v>
      </c>
      <c r="E411" s="26">
        <v>2723</v>
      </c>
      <c r="F411" s="26">
        <v>6427</v>
      </c>
      <c r="G411" s="26">
        <v>0</v>
      </c>
      <c r="H411" s="26">
        <v>7351</v>
      </c>
      <c r="I411" s="26">
        <v>0</v>
      </c>
      <c r="J411" s="26">
        <v>0</v>
      </c>
      <c r="K411" s="26">
        <v>1799</v>
      </c>
    </row>
    <row r="412" spans="1:11" ht="15" customHeight="1" x14ac:dyDescent="0.2">
      <c r="A412" s="22" t="s">
        <v>149</v>
      </c>
      <c r="B412" s="22" t="s">
        <v>1365</v>
      </c>
      <c r="C412" s="22" t="s">
        <v>866</v>
      </c>
      <c r="D412" s="22" t="s">
        <v>956</v>
      </c>
      <c r="E412" s="26">
        <v>1147</v>
      </c>
      <c r="F412" s="26">
        <v>145</v>
      </c>
      <c r="G412" s="26">
        <v>2943</v>
      </c>
      <c r="H412" s="26">
        <v>4235</v>
      </c>
      <c r="I412" s="26">
        <v>0</v>
      </c>
      <c r="J412" s="26">
        <v>0</v>
      </c>
      <c r="K412" s="26">
        <v>0</v>
      </c>
    </row>
    <row r="413" spans="1:11" ht="15" customHeight="1" x14ac:dyDescent="0.2">
      <c r="A413" s="22" t="s">
        <v>150</v>
      </c>
      <c r="B413" s="22" t="s">
        <v>1366</v>
      </c>
      <c r="C413" s="22" t="s">
        <v>867</v>
      </c>
      <c r="D413" s="22" t="s">
        <v>956</v>
      </c>
      <c r="E413" s="26">
        <v>0</v>
      </c>
      <c r="F413" s="26">
        <v>0</v>
      </c>
      <c r="G413" s="26">
        <v>0</v>
      </c>
      <c r="H413" s="26">
        <v>0</v>
      </c>
      <c r="I413" s="26">
        <v>0</v>
      </c>
      <c r="J413" s="26">
        <v>0</v>
      </c>
      <c r="K413" s="26">
        <v>0</v>
      </c>
    </row>
    <row r="414" spans="1:11" ht="15" customHeight="1" x14ac:dyDescent="0.2">
      <c r="A414" s="22" t="s">
        <v>270</v>
      </c>
      <c r="B414" s="22" t="s">
        <v>1367</v>
      </c>
      <c r="C414" s="22" t="s">
        <v>868</v>
      </c>
      <c r="D414" s="22" t="s">
        <v>956</v>
      </c>
      <c r="E414" s="26">
        <v>3469</v>
      </c>
      <c r="F414" s="26">
        <v>11227</v>
      </c>
      <c r="G414" s="26">
        <v>0</v>
      </c>
      <c r="H414" s="26">
        <v>10035</v>
      </c>
      <c r="I414" s="26">
        <v>0</v>
      </c>
      <c r="J414" s="26">
        <v>0</v>
      </c>
      <c r="K414" s="26">
        <v>4661</v>
      </c>
    </row>
    <row r="415" spans="1:11" ht="15" customHeight="1" x14ac:dyDescent="0.2">
      <c r="A415" s="22" t="s">
        <v>124</v>
      </c>
      <c r="B415" s="22" t="s">
        <v>1368</v>
      </c>
      <c r="C415" s="22" t="s">
        <v>869</v>
      </c>
      <c r="D415" s="22" t="s">
        <v>977</v>
      </c>
      <c r="E415" s="26">
        <v>0</v>
      </c>
      <c r="F415" s="26">
        <v>0</v>
      </c>
      <c r="G415" s="26">
        <v>0</v>
      </c>
      <c r="H415" s="26">
        <v>0</v>
      </c>
      <c r="I415" s="26">
        <v>0</v>
      </c>
      <c r="J415" s="26">
        <v>0</v>
      </c>
      <c r="K415" s="26">
        <v>0</v>
      </c>
    </row>
    <row r="416" spans="1:11" ht="15" customHeight="1" x14ac:dyDescent="0.2">
      <c r="A416" s="22" t="s">
        <v>165</v>
      </c>
      <c r="B416" s="22" t="s">
        <v>1369</v>
      </c>
      <c r="C416" s="22" t="s">
        <v>870</v>
      </c>
      <c r="D416" s="22" t="s">
        <v>956</v>
      </c>
      <c r="E416" s="26">
        <v>0</v>
      </c>
      <c r="F416" s="26">
        <v>0</v>
      </c>
      <c r="G416" s="26">
        <v>0</v>
      </c>
      <c r="H416" s="26">
        <v>0</v>
      </c>
      <c r="I416" s="26">
        <v>0</v>
      </c>
      <c r="J416" s="26">
        <v>0</v>
      </c>
      <c r="K416" s="26">
        <v>0</v>
      </c>
    </row>
    <row r="417" spans="1:11" ht="15" customHeight="1" x14ac:dyDescent="0.2">
      <c r="A417" s="22" t="s">
        <v>207</v>
      </c>
      <c r="B417" s="22" t="s">
        <v>1370</v>
      </c>
      <c r="C417" s="22" t="s">
        <v>871</v>
      </c>
      <c r="D417" s="22" t="s">
        <v>956</v>
      </c>
      <c r="E417" s="26">
        <v>0</v>
      </c>
      <c r="F417" s="26">
        <v>0</v>
      </c>
      <c r="G417" s="26">
        <v>0</v>
      </c>
      <c r="H417" s="26">
        <v>0</v>
      </c>
      <c r="I417" s="26">
        <v>0</v>
      </c>
      <c r="J417" s="26">
        <v>0</v>
      </c>
      <c r="K417" s="26">
        <v>0</v>
      </c>
    </row>
    <row r="418" spans="1:11" ht="15" customHeight="1" x14ac:dyDescent="0.2">
      <c r="A418" s="22" t="s">
        <v>177</v>
      </c>
      <c r="B418" s="22" t="s">
        <v>1371</v>
      </c>
      <c r="C418" s="22" t="s">
        <v>872</v>
      </c>
      <c r="D418" s="22" t="s">
        <v>956</v>
      </c>
      <c r="E418" s="26">
        <v>3249</v>
      </c>
      <c r="F418" s="26">
        <v>0</v>
      </c>
      <c r="G418" s="26">
        <v>0</v>
      </c>
      <c r="H418" s="26">
        <v>3249</v>
      </c>
      <c r="I418" s="26">
        <v>0</v>
      </c>
      <c r="J418" s="26">
        <v>0</v>
      </c>
      <c r="K418" s="26">
        <v>0</v>
      </c>
    </row>
    <row r="419" spans="1:11" ht="15" customHeight="1" x14ac:dyDescent="0.2">
      <c r="A419" s="22" t="s">
        <v>348</v>
      </c>
      <c r="B419" s="22" t="s">
        <v>1372</v>
      </c>
      <c r="C419" s="22" t="s">
        <v>873</v>
      </c>
      <c r="D419" s="22" t="s">
        <v>956</v>
      </c>
      <c r="E419" s="26">
        <v>0</v>
      </c>
      <c r="F419" s="26">
        <v>0</v>
      </c>
      <c r="G419" s="26">
        <v>0</v>
      </c>
      <c r="H419" s="26">
        <v>0</v>
      </c>
      <c r="I419" s="26">
        <v>0</v>
      </c>
      <c r="J419" s="26">
        <v>0</v>
      </c>
      <c r="K419" s="26">
        <v>0</v>
      </c>
    </row>
    <row r="420" spans="1:11" ht="15" customHeight="1" x14ac:dyDescent="0.2">
      <c r="A420" s="22" t="s">
        <v>306</v>
      </c>
      <c r="B420" s="22" t="s">
        <v>1373</v>
      </c>
      <c r="C420" s="22" t="s">
        <v>874</v>
      </c>
      <c r="D420" s="22" t="s">
        <v>963</v>
      </c>
      <c r="E420" s="26">
        <v>0</v>
      </c>
      <c r="F420" s="26">
        <v>0</v>
      </c>
      <c r="G420" s="26">
        <v>0</v>
      </c>
      <c r="H420" s="26">
        <v>0</v>
      </c>
      <c r="I420" s="26">
        <v>0</v>
      </c>
      <c r="J420" s="26">
        <v>0</v>
      </c>
      <c r="K420" s="26">
        <v>0</v>
      </c>
    </row>
    <row r="421" spans="1:11" ht="15" customHeight="1" x14ac:dyDescent="0.2">
      <c r="A421" s="22" t="s">
        <v>464</v>
      </c>
      <c r="B421" s="22" t="s">
        <v>1374</v>
      </c>
      <c r="C421" s="22" t="s">
        <v>875</v>
      </c>
      <c r="D421" s="22" t="s">
        <v>963</v>
      </c>
      <c r="E421" s="26">
        <v>0</v>
      </c>
      <c r="F421" s="26">
        <v>0</v>
      </c>
      <c r="G421" s="26">
        <v>0</v>
      </c>
      <c r="H421" s="26">
        <v>0</v>
      </c>
      <c r="I421" s="26">
        <v>0</v>
      </c>
      <c r="J421" s="26">
        <v>0</v>
      </c>
      <c r="K421" s="26">
        <v>0</v>
      </c>
    </row>
    <row r="422" spans="1:11" ht="15" customHeight="1" x14ac:dyDescent="0.2">
      <c r="A422" s="22" t="s">
        <v>183</v>
      </c>
      <c r="B422" s="22" t="s">
        <v>1375</v>
      </c>
      <c r="C422" s="22" t="s">
        <v>949</v>
      </c>
      <c r="D422" s="22" t="s">
        <v>963</v>
      </c>
      <c r="E422" s="26">
        <v>0</v>
      </c>
      <c r="F422" s="26">
        <v>0</v>
      </c>
      <c r="G422" s="26">
        <v>0</v>
      </c>
      <c r="H422" s="26">
        <v>0</v>
      </c>
      <c r="I422" s="26">
        <v>0</v>
      </c>
      <c r="J422" s="26">
        <v>0</v>
      </c>
      <c r="K422" s="26">
        <v>0</v>
      </c>
    </row>
    <row r="423" spans="1:11" ht="15" customHeight="1" x14ac:dyDescent="0.2">
      <c r="A423" s="22" t="s">
        <v>197</v>
      </c>
      <c r="B423" s="22" t="s">
        <v>1376</v>
      </c>
      <c r="C423" s="22" t="s">
        <v>876</v>
      </c>
      <c r="D423" s="22" t="s">
        <v>963</v>
      </c>
      <c r="E423" s="26">
        <v>0</v>
      </c>
      <c r="F423" s="26">
        <v>0</v>
      </c>
      <c r="G423" s="26">
        <v>0</v>
      </c>
      <c r="H423" s="26">
        <v>0</v>
      </c>
      <c r="I423" s="26">
        <v>0</v>
      </c>
      <c r="J423" s="26">
        <v>0</v>
      </c>
      <c r="K423" s="26">
        <v>0</v>
      </c>
    </row>
    <row r="424" spans="1:11" ht="15" customHeight="1" x14ac:dyDescent="0.2">
      <c r="A424" s="22" t="s">
        <v>57</v>
      </c>
      <c r="B424" s="22" t="s">
        <v>1377</v>
      </c>
      <c r="C424" s="22" t="s">
        <v>877</v>
      </c>
      <c r="D424" s="22" t="s">
        <v>963</v>
      </c>
      <c r="E424" s="26">
        <v>0</v>
      </c>
      <c r="F424" s="26">
        <v>0</v>
      </c>
      <c r="G424" s="26">
        <v>0</v>
      </c>
      <c r="H424" s="26">
        <v>0</v>
      </c>
      <c r="I424" s="26">
        <v>0</v>
      </c>
      <c r="J424" s="26">
        <v>0</v>
      </c>
      <c r="K424" s="26">
        <v>0</v>
      </c>
    </row>
    <row r="425" spans="1:11" ht="15" customHeight="1" x14ac:dyDescent="0.2">
      <c r="A425" s="22" t="s">
        <v>307</v>
      </c>
      <c r="B425" s="22" t="s">
        <v>1378</v>
      </c>
      <c r="C425" s="22" t="s">
        <v>878</v>
      </c>
      <c r="D425" s="22" t="s">
        <v>956</v>
      </c>
      <c r="E425" s="26">
        <v>0</v>
      </c>
      <c r="F425" s="26">
        <v>0</v>
      </c>
      <c r="G425" s="26">
        <v>0</v>
      </c>
      <c r="H425" s="26">
        <v>0</v>
      </c>
      <c r="I425" s="26">
        <v>0</v>
      </c>
      <c r="J425" s="26">
        <v>0</v>
      </c>
      <c r="K425" s="26">
        <v>0</v>
      </c>
    </row>
    <row r="426" spans="1:11" ht="15" customHeight="1" x14ac:dyDescent="0.2">
      <c r="A426" s="22" t="s">
        <v>389</v>
      </c>
      <c r="B426" s="22" t="s">
        <v>1379</v>
      </c>
      <c r="C426" s="22" t="s">
        <v>879</v>
      </c>
      <c r="D426" s="22" t="s">
        <v>956</v>
      </c>
      <c r="E426" s="26">
        <v>0</v>
      </c>
      <c r="F426" s="26">
        <v>0</v>
      </c>
      <c r="G426" s="26">
        <v>0</v>
      </c>
      <c r="H426" s="26">
        <v>0</v>
      </c>
      <c r="I426" s="26">
        <v>0</v>
      </c>
      <c r="J426" s="26">
        <v>0</v>
      </c>
      <c r="K426" s="26">
        <v>0</v>
      </c>
    </row>
    <row r="427" spans="1:11" ht="15" customHeight="1" x14ac:dyDescent="0.2">
      <c r="A427" s="22" t="s">
        <v>137</v>
      </c>
      <c r="B427" s="22" t="s">
        <v>1380</v>
      </c>
      <c r="C427" s="22" t="s">
        <v>880</v>
      </c>
      <c r="D427" s="22" t="s">
        <v>1005</v>
      </c>
      <c r="E427" s="26">
        <v>0</v>
      </c>
      <c r="F427" s="26">
        <v>0</v>
      </c>
      <c r="G427" s="26">
        <v>0</v>
      </c>
      <c r="H427" s="26">
        <v>0</v>
      </c>
      <c r="I427" s="26">
        <v>0</v>
      </c>
      <c r="J427" s="26">
        <v>0</v>
      </c>
      <c r="K427" s="26">
        <v>0</v>
      </c>
    </row>
    <row r="428" spans="1:11" ht="15" customHeight="1" x14ac:dyDescent="0.2">
      <c r="A428" s="22" t="s">
        <v>66</v>
      </c>
      <c r="B428" s="22" t="s">
        <v>1381</v>
      </c>
      <c r="C428" s="22" t="s">
        <v>881</v>
      </c>
      <c r="D428" s="22" t="s">
        <v>963</v>
      </c>
      <c r="E428" s="26">
        <v>0</v>
      </c>
      <c r="F428" s="26">
        <v>0</v>
      </c>
      <c r="G428" s="26">
        <v>0</v>
      </c>
      <c r="H428" s="26">
        <v>0</v>
      </c>
      <c r="I428" s="26">
        <v>0</v>
      </c>
      <c r="J428" s="26">
        <v>0</v>
      </c>
      <c r="K428" s="26">
        <v>0</v>
      </c>
    </row>
    <row r="429" spans="1:11" ht="15" customHeight="1" x14ac:dyDescent="0.2">
      <c r="A429" s="22" t="s">
        <v>458</v>
      </c>
      <c r="B429" s="22" t="s">
        <v>1382</v>
      </c>
      <c r="C429" s="22" t="s">
        <v>882</v>
      </c>
      <c r="D429" s="22" t="s">
        <v>963</v>
      </c>
      <c r="E429" s="26">
        <v>0</v>
      </c>
      <c r="F429" s="26">
        <v>0</v>
      </c>
      <c r="G429" s="26">
        <v>0</v>
      </c>
      <c r="H429" s="26">
        <v>0</v>
      </c>
      <c r="I429" s="26">
        <v>0</v>
      </c>
      <c r="J429" s="26">
        <v>0</v>
      </c>
      <c r="K429" s="26">
        <v>0</v>
      </c>
    </row>
    <row r="430" spans="1:11" ht="15" customHeight="1" x14ac:dyDescent="0.2">
      <c r="A430" s="22" t="s">
        <v>47</v>
      </c>
      <c r="B430" s="22" t="s">
        <v>1383</v>
      </c>
      <c r="C430" s="22" t="s">
        <v>883</v>
      </c>
      <c r="D430" s="22" t="s">
        <v>963</v>
      </c>
      <c r="E430" s="26">
        <v>0</v>
      </c>
      <c r="F430" s="26">
        <v>0</v>
      </c>
      <c r="G430" s="26">
        <v>0</v>
      </c>
      <c r="H430" s="26">
        <v>0</v>
      </c>
      <c r="I430" s="26">
        <v>0</v>
      </c>
      <c r="J430" s="26">
        <v>0</v>
      </c>
      <c r="K430" s="26">
        <v>0</v>
      </c>
    </row>
    <row r="431" spans="1:11" ht="15" customHeight="1" x14ac:dyDescent="0.2">
      <c r="A431" s="22" t="s">
        <v>448</v>
      </c>
      <c r="B431" s="22" t="s">
        <v>1384</v>
      </c>
      <c r="C431" s="22" t="s">
        <v>884</v>
      </c>
      <c r="D431" s="22" t="s">
        <v>968</v>
      </c>
      <c r="E431" s="26">
        <v>0</v>
      </c>
      <c r="F431" s="26">
        <v>23296</v>
      </c>
      <c r="G431" s="26">
        <v>0</v>
      </c>
      <c r="H431" s="26">
        <v>23296</v>
      </c>
      <c r="I431" s="26">
        <v>0</v>
      </c>
      <c r="J431" s="26">
        <v>0</v>
      </c>
      <c r="K431" s="26">
        <v>0</v>
      </c>
    </row>
    <row r="432" spans="1:11" ht="15" customHeight="1" x14ac:dyDescent="0.2">
      <c r="A432" s="22" t="s">
        <v>208</v>
      </c>
      <c r="B432" s="22" t="s">
        <v>1385</v>
      </c>
      <c r="C432" s="22" t="s">
        <v>885</v>
      </c>
      <c r="D432" s="22" t="s">
        <v>956</v>
      </c>
      <c r="E432" s="26">
        <v>0</v>
      </c>
      <c r="F432" s="26">
        <v>0</v>
      </c>
      <c r="G432" s="26">
        <v>0</v>
      </c>
      <c r="H432" s="26">
        <v>0</v>
      </c>
      <c r="I432" s="26">
        <v>0</v>
      </c>
      <c r="J432" s="26">
        <v>0</v>
      </c>
      <c r="K432" s="26">
        <v>0</v>
      </c>
    </row>
    <row r="433" spans="1:11" ht="15" customHeight="1" x14ac:dyDescent="0.2">
      <c r="A433" s="22" t="s">
        <v>235</v>
      </c>
      <c r="B433" s="22" t="s">
        <v>1386</v>
      </c>
      <c r="C433" s="22" t="s">
        <v>886</v>
      </c>
      <c r="D433" s="22" t="s">
        <v>971</v>
      </c>
      <c r="E433" s="26">
        <v>1788</v>
      </c>
      <c r="F433" s="26">
        <v>10468</v>
      </c>
      <c r="G433" s="26">
        <v>0</v>
      </c>
      <c r="H433" s="26">
        <v>10756</v>
      </c>
      <c r="I433" s="26">
        <v>0</v>
      </c>
      <c r="J433" s="26">
        <v>0</v>
      </c>
      <c r="K433" s="26">
        <v>1500</v>
      </c>
    </row>
    <row r="434" spans="1:11" ht="15" customHeight="1" x14ac:dyDescent="0.2">
      <c r="A434" s="22" t="s">
        <v>372</v>
      </c>
      <c r="B434" s="22" t="s">
        <v>1387</v>
      </c>
      <c r="C434" s="22" t="s">
        <v>887</v>
      </c>
      <c r="D434" s="22" t="s">
        <v>977</v>
      </c>
      <c r="E434" s="26">
        <v>9115</v>
      </c>
      <c r="F434" s="26">
        <v>14568</v>
      </c>
      <c r="G434" s="26">
        <v>0</v>
      </c>
      <c r="H434" s="26">
        <v>14120</v>
      </c>
      <c r="I434" s="26">
        <v>0</v>
      </c>
      <c r="J434" s="26">
        <v>8381</v>
      </c>
      <c r="K434" s="26">
        <v>1182</v>
      </c>
    </row>
    <row r="435" spans="1:11" ht="15" customHeight="1" x14ac:dyDescent="0.2">
      <c r="A435" s="22" t="s">
        <v>67</v>
      </c>
      <c r="B435" s="22" t="s">
        <v>1388</v>
      </c>
      <c r="C435" s="22" t="s">
        <v>888</v>
      </c>
      <c r="D435" s="22" t="s">
        <v>963</v>
      </c>
      <c r="E435" s="26">
        <v>0</v>
      </c>
      <c r="F435" s="26">
        <v>0</v>
      </c>
      <c r="G435" s="26">
        <v>0</v>
      </c>
      <c r="H435" s="26">
        <v>0</v>
      </c>
      <c r="I435" s="26">
        <v>0</v>
      </c>
      <c r="J435" s="26">
        <v>0</v>
      </c>
      <c r="K435" s="26">
        <v>0</v>
      </c>
    </row>
    <row r="436" spans="1:11" ht="15" customHeight="1" x14ac:dyDescent="0.2">
      <c r="A436" s="22" t="s">
        <v>250</v>
      </c>
      <c r="B436" s="22" t="s">
        <v>1389</v>
      </c>
      <c r="C436" s="22" t="s">
        <v>889</v>
      </c>
      <c r="D436" s="22" t="s">
        <v>956</v>
      </c>
      <c r="E436" s="26">
        <v>11</v>
      </c>
      <c r="F436" s="26">
        <v>6067</v>
      </c>
      <c r="G436" s="26">
        <v>0</v>
      </c>
      <c r="H436" s="26">
        <v>6065</v>
      </c>
      <c r="I436" s="26">
        <v>0</v>
      </c>
      <c r="J436" s="26">
        <v>0</v>
      </c>
      <c r="K436" s="26">
        <v>13</v>
      </c>
    </row>
    <row r="437" spans="1:11" ht="15" customHeight="1" x14ac:dyDescent="0.2">
      <c r="A437" s="22" t="s">
        <v>261</v>
      </c>
      <c r="B437" s="22" t="s">
        <v>1390</v>
      </c>
      <c r="C437" s="22" t="s">
        <v>890</v>
      </c>
      <c r="D437" s="22" t="s">
        <v>977</v>
      </c>
      <c r="E437" s="26">
        <v>0</v>
      </c>
      <c r="F437" s="26">
        <v>0</v>
      </c>
      <c r="G437" s="26">
        <v>0</v>
      </c>
      <c r="H437" s="26">
        <v>0</v>
      </c>
      <c r="I437" s="26">
        <v>0</v>
      </c>
      <c r="J437" s="26">
        <v>0</v>
      </c>
      <c r="K437" s="26">
        <v>0</v>
      </c>
    </row>
    <row r="438" spans="1:11" ht="15" customHeight="1" x14ac:dyDescent="0.2">
      <c r="A438" s="22" t="s">
        <v>157</v>
      </c>
      <c r="B438" s="22" t="s">
        <v>1391</v>
      </c>
      <c r="C438" s="22" t="s">
        <v>891</v>
      </c>
      <c r="D438" s="22" t="s">
        <v>971</v>
      </c>
      <c r="E438" s="26">
        <v>0</v>
      </c>
      <c r="F438" s="26">
        <v>0</v>
      </c>
      <c r="G438" s="26">
        <v>0</v>
      </c>
      <c r="H438" s="26">
        <v>0</v>
      </c>
      <c r="I438" s="26">
        <v>0</v>
      </c>
      <c r="J438" s="26">
        <v>0</v>
      </c>
      <c r="K438" s="26">
        <v>0</v>
      </c>
    </row>
    <row r="439" spans="1:11" ht="15" customHeight="1" x14ac:dyDescent="0.2">
      <c r="A439" s="22" t="s">
        <v>278</v>
      </c>
      <c r="B439" s="22" t="s">
        <v>1392</v>
      </c>
      <c r="C439" s="22" t="s">
        <v>892</v>
      </c>
      <c r="D439" s="22" t="s">
        <v>956</v>
      </c>
      <c r="E439" s="26">
        <v>1559</v>
      </c>
      <c r="F439" s="26">
        <v>3871</v>
      </c>
      <c r="G439" s="26">
        <v>0</v>
      </c>
      <c r="H439" s="26">
        <v>5430</v>
      </c>
      <c r="I439" s="26">
        <v>0</v>
      </c>
      <c r="J439" s="26">
        <v>0</v>
      </c>
      <c r="K439" s="26">
        <v>0</v>
      </c>
    </row>
    <row r="440" spans="1:11" ht="15" customHeight="1" x14ac:dyDescent="0.2">
      <c r="A440" s="22" t="s">
        <v>384</v>
      </c>
      <c r="B440" s="22" t="s">
        <v>1393</v>
      </c>
      <c r="C440" s="22" t="s">
        <v>893</v>
      </c>
      <c r="D440" s="22" t="s">
        <v>977</v>
      </c>
      <c r="E440" s="26">
        <v>3000</v>
      </c>
      <c r="F440" s="26">
        <v>3472</v>
      </c>
      <c r="G440" s="26">
        <v>2007</v>
      </c>
      <c r="H440" s="26">
        <v>4857</v>
      </c>
      <c r="I440" s="26">
        <v>0</v>
      </c>
      <c r="J440" s="26">
        <v>0</v>
      </c>
      <c r="K440" s="26">
        <v>3622</v>
      </c>
    </row>
    <row r="441" spans="1:11" ht="15" customHeight="1" x14ac:dyDescent="0.2">
      <c r="A441" s="22" t="s">
        <v>322</v>
      </c>
      <c r="B441" s="22" t="s">
        <v>1394</v>
      </c>
      <c r="C441" s="22" t="s">
        <v>894</v>
      </c>
      <c r="D441" s="22" t="s">
        <v>971</v>
      </c>
      <c r="E441" s="26">
        <v>103</v>
      </c>
      <c r="F441" s="26">
        <v>22159</v>
      </c>
      <c r="G441" s="26">
        <v>0</v>
      </c>
      <c r="H441" s="26">
        <v>22126</v>
      </c>
      <c r="I441" s="26">
        <v>0</v>
      </c>
      <c r="J441" s="26">
        <v>0</v>
      </c>
      <c r="K441" s="26">
        <v>136</v>
      </c>
    </row>
    <row r="442" spans="1:11" ht="15" customHeight="1" x14ac:dyDescent="0.2">
      <c r="A442" s="22" t="s">
        <v>104</v>
      </c>
      <c r="B442" s="22" t="s">
        <v>1395</v>
      </c>
      <c r="C442" s="22" t="s">
        <v>895</v>
      </c>
      <c r="D442" s="22" t="s">
        <v>956</v>
      </c>
      <c r="E442" s="26">
        <v>0</v>
      </c>
      <c r="F442" s="26">
        <v>0</v>
      </c>
      <c r="G442" s="26">
        <v>0</v>
      </c>
      <c r="H442" s="26">
        <v>0</v>
      </c>
      <c r="I442" s="26">
        <v>0</v>
      </c>
      <c r="J442" s="26">
        <v>0</v>
      </c>
      <c r="K442" s="26">
        <v>0</v>
      </c>
    </row>
    <row r="443" spans="1:11" ht="15" customHeight="1" x14ac:dyDescent="0.2">
      <c r="A443" s="22" t="s">
        <v>364</v>
      </c>
      <c r="B443" s="22" t="s">
        <v>1396</v>
      </c>
      <c r="C443" s="22" t="s">
        <v>896</v>
      </c>
      <c r="D443" s="22" t="s">
        <v>1005</v>
      </c>
      <c r="E443" s="26">
        <v>0</v>
      </c>
      <c r="F443" s="26">
        <v>0</v>
      </c>
      <c r="G443" s="26">
        <v>0</v>
      </c>
      <c r="H443" s="26">
        <v>0</v>
      </c>
      <c r="I443" s="26">
        <v>0</v>
      </c>
      <c r="J443" s="26">
        <v>0</v>
      </c>
      <c r="K443" s="26">
        <v>0</v>
      </c>
    </row>
    <row r="444" spans="1:11" ht="15" customHeight="1" x14ac:dyDescent="0.2">
      <c r="A444" s="22" t="s">
        <v>106</v>
      </c>
      <c r="B444" s="22" t="s">
        <v>1397</v>
      </c>
      <c r="C444" s="22" t="s">
        <v>897</v>
      </c>
      <c r="D444" s="22" t="s">
        <v>956</v>
      </c>
      <c r="E444" s="26">
        <v>0</v>
      </c>
      <c r="F444" s="26">
        <v>0</v>
      </c>
      <c r="G444" s="26">
        <v>0</v>
      </c>
      <c r="H444" s="26">
        <v>0</v>
      </c>
      <c r="I444" s="26">
        <v>0</v>
      </c>
      <c r="J444" s="26">
        <v>0</v>
      </c>
      <c r="K444" s="26">
        <v>0</v>
      </c>
    </row>
    <row r="445" spans="1:11" ht="15" customHeight="1" x14ac:dyDescent="0.2">
      <c r="A445" s="22" t="s">
        <v>86</v>
      </c>
      <c r="B445" s="22" t="s">
        <v>1398</v>
      </c>
      <c r="C445" s="22" t="s">
        <v>898</v>
      </c>
      <c r="D445" s="22" t="s">
        <v>956</v>
      </c>
      <c r="E445" s="26">
        <v>0</v>
      </c>
      <c r="F445" s="26">
        <v>0</v>
      </c>
      <c r="G445" s="26">
        <v>0</v>
      </c>
      <c r="H445" s="26">
        <v>0</v>
      </c>
      <c r="I445" s="26">
        <v>0</v>
      </c>
      <c r="J445" s="26">
        <v>0</v>
      </c>
      <c r="K445" s="26">
        <v>0</v>
      </c>
    </row>
    <row r="446" spans="1:11" ht="15" customHeight="1" x14ac:dyDescent="0.2">
      <c r="A446" s="22" t="s">
        <v>291</v>
      </c>
      <c r="B446" s="22" t="s">
        <v>1399</v>
      </c>
      <c r="C446" s="22" t="s">
        <v>899</v>
      </c>
      <c r="D446" s="22" t="s">
        <v>956</v>
      </c>
      <c r="E446" s="26">
        <v>0</v>
      </c>
      <c r="F446" s="26">
        <v>0</v>
      </c>
      <c r="G446" s="26">
        <v>0</v>
      </c>
      <c r="H446" s="26">
        <v>0</v>
      </c>
      <c r="I446" s="26">
        <v>0</v>
      </c>
      <c r="J446" s="26">
        <v>0</v>
      </c>
      <c r="K446" s="26">
        <v>0</v>
      </c>
    </row>
    <row r="447" spans="1:11" ht="15" customHeight="1" x14ac:dyDescent="0.2">
      <c r="A447" s="22" t="s">
        <v>87</v>
      </c>
      <c r="B447" s="22" t="s">
        <v>1400</v>
      </c>
      <c r="C447" s="22" t="s">
        <v>900</v>
      </c>
      <c r="D447" s="22" t="s">
        <v>956</v>
      </c>
      <c r="E447" s="26">
        <v>0</v>
      </c>
      <c r="F447" s="26">
        <v>0</v>
      </c>
      <c r="G447" s="26">
        <v>0</v>
      </c>
      <c r="H447" s="26">
        <v>0</v>
      </c>
      <c r="I447" s="26">
        <v>0</v>
      </c>
      <c r="J447" s="26">
        <v>0</v>
      </c>
      <c r="K447" s="26">
        <v>0</v>
      </c>
    </row>
    <row r="448" spans="1:11" ht="15" customHeight="1" x14ac:dyDescent="0.2">
      <c r="A448" s="22" t="s">
        <v>292</v>
      </c>
      <c r="B448" s="22" t="s">
        <v>1401</v>
      </c>
      <c r="C448" s="22" t="s">
        <v>901</v>
      </c>
      <c r="D448" s="22" t="s">
        <v>956</v>
      </c>
      <c r="E448" s="26">
        <v>0</v>
      </c>
      <c r="F448" s="26">
        <v>0</v>
      </c>
      <c r="G448" s="26">
        <v>0</v>
      </c>
      <c r="H448" s="26">
        <v>0</v>
      </c>
      <c r="I448" s="26">
        <v>0</v>
      </c>
      <c r="J448" s="26">
        <v>0</v>
      </c>
      <c r="K448" s="26">
        <v>0</v>
      </c>
    </row>
    <row r="449" spans="1:11" ht="15" customHeight="1" x14ac:dyDescent="0.2">
      <c r="A449" s="22" t="s">
        <v>449</v>
      </c>
      <c r="B449" s="22" t="s">
        <v>1402</v>
      </c>
      <c r="C449" s="22" t="s">
        <v>902</v>
      </c>
      <c r="D449" s="22" t="s">
        <v>977</v>
      </c>
      <c r="E449" s="26">
        <v>4175</v>
      </c>
      <c r="F449" s="26">
        <v>9800</v>
      </c>
      <c r="G449" s="26">
        <v>0</v>
      </c>
      <c r="H449" s="26">
        <v>6775</v>
      </c>
      <c r="I449" s="26">
        <v>0</v>
      </c>
      <c r="J449" s="26">
        <v>1892</v>
      </c>
      <c r="K449" s="26">
        <v>5308</v>
      </c>
    </row>
    <row r="450" spans="1:11" ht="15" customHeight="1" x14ac:dyDescent="0.2">
      <c r="A450" s="22" t="s">
        <v>112</v>
      </c>
      <c r="B450" s="22" t="s">
        <v>1403</v>
      </c>
      <c r="C450" s="22" t="s">
        <v>903</v>
      </c>
      <c r="D450" s="22" t="s">
        <v>963</v>
      </c>
      <c r="E450" s="26">
        <v>0</v>
      </c>
      <c r="F450" s="26">
        <v>0</v>
      </c>
      <c r="G450" s="26">
        <v>0</v>
      </c>
      <c r="H450" s="26">
        <v>0</v>
      </c>
      <c r="I450" s="26">
        <v>0</v>
      </c>
      <c r="J450" s="26">
        <v>0</v>
      </c>
      <c r="K450" s="26">
        <v>0</v>
      </c>
    </row>
    <row r="451" spans="1:11" ht="15" customHeight="1" x14ac:dyDescent="0.2">
      <c r="E451" s="69"/>
      <c r="F451" s="69"/>
      <c r="G451" s="69"/>
      <c r="H451" s="69"/>
      <c r="I451" s="69"/>
      <c r="J451" s="69"/>
      <c r="K451" s="69"/>
    </row>
    <row r="452" spans="1:11" ht="15" customHeight="1" x14ac:dyDescent="0.2">
      <c r="C452" s="65" t="s">
        <v>1404</v>
      </c>
      <c r="D452" s="65"/>
      <c r="E452" s="68">
        <v>1017855</v>
      </c>
      <c r="F452" s="68">
        <v>1482356</v>
      </c>
      <c r="G452" s="68">
        <v>407548</v>
      </c>
      <c r="H452" s="68">
        <v>1642455</v>
      </c>
      <c r="I452" s="68">
        <v>79782</v>
      </c>
      <c r="J452" s="68">
        <v>247322</v>
      </c>
      <c r="K452" s="68">
        <v>938200</v>
      </c>
    </row>
    <row r="453" spans="1:11" ht="15" customHeight="1" x14ac:dyDescent="0.2">
      <c r="C453" s="65"/>
      <c r="D453" s="65"/>
      <c r="E453" s="70"/>
      <c r="F453" s="70"/>
      <c r="G453" s="70"/>
      <c r="H453" s="70"/>
      <c r="I453" s="70"/>
      <c r="J453" s="70"/>
      <c r="K453" s="70"/>
    </row>
    <row r="454" spans="1:11" ht="15" customHeight="1" x14ac:dyDescent="0.2">
      <c r="C454" s="65" t="s">
        <v>1405</v>
      </c>
      <c r="D454" s="65"/>
      <c r="E454" s="70"/>
      <c r="F454" s="70"/>
      <c r="G454" s="70"/>
      <c r="H454" s="70"/>
      <c r="I454" s="70"/>
      <c r="J454" s="70"/>
      <c r="K454" s="70"/>
    </row>
    <row r="455" spans="1:11" ht="15" customHeight="1" x14ac:dyDescent="0.2">
      <c r="C455" s="65" t="s">
        <v>1406</v>
      </c>
      <c r="D455" s="65" t="s">
        <v>968</v>
      </c>
      <c r="E455" s="68">
        <v>470347</v>
      </c>
      <c r="F455" s="68">
        <v>480197</v>
      </c>
      <c r="G455" s="68">
        <v>115714</v>
      </c>
      <c r="H455" s="68">
        <v>514296</v>
      </c>
      <c r="I455" s="68">
        <v>26831</v>
      </c>
      <c r="J455" s="68">
        <v>133290</v>
      </c>
      <c r="K455" s="68">
        <v>391841</v>
      </c>
    </row>
    <row r="456" spans="1:11" ht="15" customHeight="1" x14ac:dyDescent="0.2">
      <c r="C456" s="65" t="s">
        <v>1407</v>
      </c>
      <c r="D456" s="65" t="s">
        <v>971</v>
      </c>
      <c r="E456" s="68">
        <v>128367</v>
      </c>
      <c r="F456" s="68">
        <v>348141</v>
      </c>
      <c r="G456" s="68">
        <v>126152</v>
      </c>
      <c r="H456" s="68">
        <v>393082</v>
      </c>
      <c r="I456" s="68">
        <v>7563</v>
      </c>
      <c r="J456" s="68">
        <v>37594</v>
      </c>
      <c r="K456" s="68">
        <v>164421</v>
      </c>
    </row>
    <row r="457" spans="1:11" ht="15" customHeight="1" x14ac:dyDescent="0.2">
      <c r="C457" s="65" t="s">
        <v>1408</v>
      </c>
      <c r="D457" s="65" t="s">
        <v>977</v>
      </c>
      <c r="E457" s="68">
        <v>200294</v>
      </c>
      <c r="F457" s="68">
        <v>271785</v>
      </c>
      <c r="G457" s="68">
        <v>58923</v>
      </c>
      <c r="H457" s="68">
        <v>315967</v>
      </c>
      <c r="I457" s="68">
        <v>34209</v>
      </c>
      <c r="J457" s="68">
        <v>39747</v>
      </c>
      <c r="K457" s="68">
        <v>141079</v>
      </c>
    </row>
    <row r="458" spans="1:11" ht="15" customHeight="1" x14ac:dyDescent="0.2">
      <c r="C458" s="65" t="s">
        <v>1409</v>
      </c>
      <c r="D458" s="65" t="s">
        <v>1005</v>
      </c>
      <c r="E458" s="68">
        <v>0</v>
      </c>
      <c r="F458" s="68">
        <v>0</v>
      </c>
      <c r="G458" s="68">
        <v>0</v>
      </c>
      <c r="H458" s="68">
        <v>0</v>
      </c>
      <c r="I458" s="68">
        <v>0</v>
      </c>
      <c r="J458" s="68">
        <v>0</v>
      </c>
      <c r="K458" s="68">
        <v>0</v>
      </c>
    </row>
    <row r="459" spans="1:11" ht="15" customHeight="1" x14ac:dyDescent="0.2">
      <c r="C459" s="65" t="s">
        <v>1410</v>
      </c>
      <c r="D459" s="65" t="s">
        <v>956</v>
      </c>
      <c r="E459" s="68">
        <v>199096</v>
      </c>
      <c r="F459" s="68">
        <v>382233</v>
      </c>
      <c r="G459" s="68">
        <v>100096</v>
      </c>
      <c r="H459" s="68">
        <v>419110</v>
      </c>
      <c r="I459" s="68">
        <v>11179</v>
      </c>
      <c r="J459" s="68">
        <v>32435</v>
      </c>
      <c r="K459" s="68">
        <v>218701</v>
      </c>
    </row>
    <row r="460" spans="1:11" ht="15" customHeight="1" x14ac:dyDescent="0.2">
      <c r="C460" s="65" t="s">
        <v>1411</v>
      </c>
      <c r="D460" s="65" t="s">
        <v>963</v>
      </c>
      <c r="E460" s="68">
        <v>19751</v>
      </c>
      <c r="F460" s="68">
        <v>0</v>
      </c>
      <c r="G460" s="68">
        <v>6663</v>
      </c>
      <c r="H460" s="68">
        <v>0</v>
      </c>
      <c r="I460" s="68">
        <v>0</v>
      </c>
      <c r="J460" s="68">
        <v>4256</v>
      </c>
      <c r="K460" s="68">
        <v>22158</v>
      </c>
    </row>
    <row r="461" spans="1:11" ht="15" customHeight="1" x14ac:dyDescent="0.2"/>
  </sheetData>
  <autoFilter ref="A6:K452"/>
  <pageMargins left="0.7" right="0.7" top="0.75" bottom="0.75" header="0.3" footer="0.3"/>
  <pageSetup paperSize="9" scale="52" fitToHeight="0" orientation="landscape" r:id="rId1"/>
  <rowBreaks count="1" manualBreakCount="1">
    <brk id="37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7"/>
  <sheetViews>
    <sheetView workbookViewId="0"/>
  </sheetViews>
  <sheetFormatPr defaultRowHeight="15" x14ac:dyDescent="0.2"/>
  <cols>
    <col min="1" max="1" width="65.109375" bestFit="1" customWidth="1"/>
  </cols>
  <sheetData>
    <row r="1" spans="1:1" x14ac:dyDescent="0.2">
      <c r="A1" t="s">
        <v>1404</v>
      </c>
    </row>
    <row r="2" spans="1:1" x14ac:dyDescent="0.2">
      <c r="A2" t="s">
        <v>465</v>
      </c>
    </row>
    <row r="3" spans="1:1" x14ac:dyDescent="0.2">
      <c r="A3" t="s">
        <v>466</v>
      </c>
    </row>
    <row r="4" spans="1:1" x14ac:dyDescent="0.2">
      <c r="A4" t="s">
        <v>467</v>
      </c>
    </row>
    <row r="5" spans="1:1" x14ac:dyDescent="0.2">
      <c r="A5" t="s">
        <v>468</v>
      </c>
    </row>
    <row r="6" spans="1:1" x14ac:dyDescent="0.2">
      <c r="A6" t="s">
        <v>469</v>
      </c>
    </row>
    <row r="7" spans="1:1" x14ac:dyDescent="0.2">
      <c r="A7" t="s">
        <v>470</v>
      </c>
    </row>
    <row r="8" spans="1:1" x14ac:dyDescent="0.2">
      <c r="A8" t="s">
        <v>471</v>
      </c>
    </row>
    <row r="9" spans="1:1" x14ac:dyDescent="0.2">
      <c r="A9" t="s">
        <v>472</v>
      </c>
    </row>
    <row r="10" spans="1:1" x14ac:dyDescent="0.2">
      <c r="A10" t="s">
        <v>473</v>
      </c>
    </row>
    <row r="11" spans="1:1" x14ac:dyDescent="0.2">
      <c r="A11" t="s">
        <v>474</v>
      </c>
    </row>
    <row r="12" spans="1:1" x14ac:dyDescent="0.2">
      <c r="A12" t="s">
        <v>475</v>
      </c>
    </row>
    <row r="13" spans="1:1" x14ac:dyDescent="0.2">
      <c r="A13" t="s">
        <v>476</v>
      </c>
    </row>
    <row r="14" spans="1:1" x14ac:dyDescent="0.2">
      <c r="A14" t="s">
        <v>477</v>
      </c>
    </row>
    <row r="15" spans="1:1" x14ac:dyDescent="0.2">
      <c r="A15" t="s">
        <v>478</v>
      </c>
    </row>
    <row r="16" spans="1:1" x14ac:dyDescent="0.2">
      <c r="A16" t="s">
        <v>479</v>
      </c>
    </row>
    <row r="17" spans="1:1" x14ac:dyDescent="0.2">
      <c r="A17" t="s">
        <v>480</v>
      </c>
    </row>
    <row r="18" spans="1:1" x14ac:dyDescent="0.2">
      <c r="A18" t="s">
        <v>481</v>
      </c>
    </row>
    <row r="19" spans="1:1" x14ac:dyDescent="0.2">
      <c r="A19" t="s">
        <v>482</v>
      </c>
    </row>
    <row r="20" spans="1:1" x14ac:dyDescent="0.2">
      <c r="A20" t="s">
        <v>483</v>
      </c>
    </row>
    <row r="21" spans="1:1" x14ac:dyDescent="0.2">
      <c r="A21" t="s">
        <v>484</v>
      </c>
    </row>
    <row r="22" spans="1:1" x14ac:dyDescent="0.2">
      <c r="A22" t="s">
        <v>485</v>
      </c>
    </row>
    <row r="23" spans="1:1" x14ac:dyDescent="0.2">
      <c r="A23" t="s">
        <v>486</v>
      </c>
    </row>
    <row r="24" spans="1:1" x14ac:dyDescent="0.2">
      <c r="A24" t="s">
        <v>487</v>
      </c>
    </row>
    <row r="25" spans="1:1" x14ac:dyDescent="0.2">
      <c r="A25" t="s">
        <v>488</v>
      </c>
    </row>
    <row r="26" spans="1:1" x14ac:dyDescent="0.2">
      <c r="A26" t="s">
        <v>489</v>
      </c>
    </row>
    <row r="27" spans="1:1" x14ac:dyDescent="0.2">
      <c r="A27" t="s">
        <v>490</v>
      </c>
    </row>
    <row r="28" spans="1:1" x14ac:dyDescent="0.2">
      <c r="A28" t="s">
        <v>491</v>
      </c>
    </row>
    <row r="29" spans="1:1" x14ac:dyDescent="0.2">
      <c r="A29" t="s">
        <v>492</v>
      </c>
    </row>
    <row r="30" spans="1:1" x14ac:dyDescent="0.2">
      <c r="A30" t="s">
        <v>493</v>
      </c>
    </row>
    <row r="31" spans="1:1" x14ac:dyDescent="0.2">
      <c r="A31" t="s">
        <v>494</v>
      </c>
    </row>
    <row r="32" spans="1:1" x14ac:dyDescent="0.2">
      <c r="A32" t="s">
        <v>495</v>
      </c>
    </row>
    <row r="33" spans="1:1" x14ac:dyDescent="0.2">
      <c r="A33" t="s">
        <v>496</v>
      </c>
    </row>
    <row r="34" spans="1:1" x14ac:dyDescent="0.2">
      <c r="A34" t="s">
        <v>497</v>
      </c>
    </row>
    <row r="35" spans="1:1" x14ac:dyDescent="0.2">
      <c r="A35" t="s">
        <v>498</v>
      </c>
    </row>
    <row r="36" spans="1:1" x14ac:dyDescent="0.2">
      <c r="A36" t="s">
        <v>499</v>
      </c>
    </row>
    <row r="37" spans="1:1" x14ac:dyDescent="0.2">
      <c r="A37" t="s">
        <v>500</v>
      </c>
    </row>
    <row r="38" spans="1:1" x14ac:dyDescent="0.2">
      <c r="A38" t="s">
        <v>501</v>
      </c>
    </row>
    <row r="39" spans="1:1" x14ac:dyDescent="0.2">
      <c r="A39" t="s">
        <v>502</v>
      </c>
    </row>
    <row r="40" spans="1:1" x14ac:dyDescent="0.2">
      <c r="A40" t="s">
        <v>503</v>
      </c>
    </row>
    <row r="41" spans="1:1" x14ac:dyDescent="0.2">
      <c r="A41" t="s">
        <v>504</v>
      </c>
    </row>
    <row r="42" spans="1:1" x14ac:dyDescent="0.2">
      <c r="A42" t="s">
        <v>505</v>
      </c>
    </row>
    <row r="43" spans="1:1" x14ac:dyDescent="0.2">
      <c r="A43" t="s">
        <v>506</v>
      </c>
    </row>
    <row r="44" spans="1:1" x14ac:dyDescent="0.2">
      <c r="A44" t="s">
        <v>507</v>
      </c>
    </row>
    <row r="45" spans="1:1" x14ac:dyDescent="0.2">
      <c r="A45" t="s">
        <v>508</v>
      </c>
    </row>
    <row r="46" spans="1:1" x14ac:dyDescent="0.2">
      <c r="A46" t="s">
        <v>509</v>
      </c>
    </row>
    <row r="47" spans="1:1" x14ac:dyDescent="0.2">
      <c r="A47" t="s">
        <v>510</v>
      </c>
    </row>
    <row r="48" spans="1:1" x14ac:dyDescent="0.2">
      <c r="A48" t="s">
        <v>511</v>
      </c>
    </row>
    <row r="49" spans="1:1" x14ac:dyDescent="0.2">
      <c r="A49" t="s">
        <v>512</v>
      </c>
    </row>
    <row r="50" spans="1:1" x14ac:dyDescent="0.2">
      <c r="A50" t="s">
        <v>513</v>
      </c>
    </row>
    <row r="51" spans="1:1" x14ac:dyDescent="0.2">
      <c r="A51" t="s">
        <v>514</v>
      </c>
    </row>
    <row r="52" spans="1:1" x14ac:dyDescent="0.2">
      <c r="A52" t="s">
        <v>515</v>
      </c>
    </row>
    <row r="53" spans="1:1" x14ac:dyDescent="0.2">
      <c r="A53" t="s">
        <v>943</v>
      </c>
    </row>
    <row r="54" spans="1:1" x14ac:dyDescent="0.2">
      <c r="A54" t="s">
        <v>516</v>
      </c>
    </row>
    <row r="55" spans="1:1" x14ac:dyDescent="0.2">
      <c r="A55" t="s">
        <v>517</v>
      </c>
    </row>
    <row r="56" spans="1:1" x14ac:dyDescent="0.2">
      <c r="A56" t="s">
        <v>518</v>
      </c>
    </row>
    <row r="57" spans="1:1" x14ac:dyDescent="0.2">
      <c r="A57" t="s">
        <v>519</v>
      </c>
    </row>
    <row r="58" spans="1:1" x14ac:dyDescent="0.2">
      <c r="A58" t="s">
        <v>520</v>
      </c>
    </row>
    <row r="59" spans="1:1" x14ac:dyDescent="0.2">
      <c r="A59" t="s">
        <v>521</v>
      </c>
    </row>
    <row r="60" spans="1:1" x14ac:dyDescent="0.2">
      <c r="A60" t="s">
        <v>522</v>
      </c>
    </row>
    <row r="61" spans="1:1" x14ac:dyDescent="0.2">
      <c r="A61" t="s">
        <v>523</v>
      </c>
    </row>
    <row r="62" spans="1:1" x14ac:dyDescent="0.2">
      <c r="A62" t="s">
        <v>524</v>
      </c>
    </row>
    <row r="63" spans="1:1" x14ac:dyDescent="0.2">
      <c r="A63" t="s">
        <v>525</v>
      </c>
    </row>
    <row r="64" spans="1:1" x14ac:dyDescent="0.2">
      <c r="A64" t="s">
        <v>526</v>
      </c>
    </row>
    <row r="65" spans="1:1" x14ac:dyDescent="0.2">
      <c r="A65" t="s">
        <v>527</v>
      </c>
    </row>
    <row r="66" spans="1:1" x14ac:dyDescent="0.2">
      <c r="A66" t="s">
        <v>528</v>
      </c>
    </row>
    <row r="67" spans="1:1" x14ac:dyDescent="0.2">
      <c r="A67" t="s">
        <v>529</v>
      </c>
    </row>
    <row r="68" spans="1:1" x14ac:dyDescent="0.2">
      <c r="A68" t="s">
        <v>530</v>
      </c>
    </row>
    <row r="69" spans="1:1" x14ac:dyDescent="0.2">
      <c r="A69" t="s">
        <v>531</v>
      </c>
    </row>
    <row r="70" spans="1:1" x14ac:dyDescent="0.2">
      <c r="A70" t="s">
        <v>532</v>
      </c>
    </row>
    <row r="71" spans="1:1" x14ac:dyDescent="0.2">
      <c r="A71" t="s">
        <v>533</v>
      </c>
    </row>
    <row r="72" spans="1:1" x14ac:dyDescent="0.2">
      <c r="A72" t="s">
        <v>534</v>
      </c>
    </row>
    <row r="73" spans="1:1" x14ac:dyDescent="0.2">
      <c r="A73" t="s">
        <v>535</v>
      </c>
    </row>
    <row r="74" spans="1:1" x14ac:dyDescent="0.2">
      <c r="A74" t="s">
        <v>536</v>
      </c>
    </row>
    <row r="75" spans="1:1" x14ac:dyDescent="0.2">
      <c r="A75" t="s">
        <v>537</v>
      </c>
    </row>
    <row r="76" spans="1:1" x14ac:dyDescent="0.2">
      <c r="A76" t="s">
        <v>538</v>
      </c>
    </row>
    <row r="77" spans="1:1" x14ac:dyDescent="0.2">
      <c r="A77" t="s">
        <v>539</v>
      </c>
    </row>
    <row r="78" spans="1:1" x14ac:dyDescent="0.2">
      <c r="A78" t="s">
        <v>540</v>
      </c>
    </row>
    <row r="79" spans="1:1" x14ac:dyDescent="0.2">
      <c r="A79" t="s">
        <v>541</v>
      </c>
    </row>
    <row r="80" spans="1:1" x14ac:dyDescent="0.2">
      <c r="A80" t="s">
        <v>542</v>
      </c>
    </row>
    <row r="81" spans="1:1" x14ac:dyDescent="0.2">
      <c r="A81" t="s">
        <v>543</v>
      </c>
    </row>
    <row r="82" spans="1:1" x14ac:dyDescent="0.2">
      <c r="A82" t="s">
        <v>544</v>
      </c>
    </row>
    <row r="83" spans="1:1" x14ac:dyDescent="0.2">
      <c r="A83" t="s">
        <v>545</v>
      </c>
    </row>
    <row r="84" spans="1:1" x14ac:dyDescent="0.2">
      <c r="A84" t="s">
        <v>546</v>
      </c>
    </row>
    <row r="85" spans="1:1" x14ac:dyDescent="0.2">
      <c r="A85" t="s">
        <v>547</v>
      </c>
    </row>
    <row r="86" spans="1:1" x14ac:dyDescent="0.2">
      <c r="A86" t="s">
        <v>548</v>
      </c>
    </row>
    <row r="87" spans="1:1" x14ac:dyDescent="0.2">
      <c r="A87" t="s">
        <v>549</v>
      </c>
    </row>
    <row r="88" spans="1:1" x14ac:dyDescent="0.2">
      <c r="A88" t="s">
        <v>550</v>
      </c>
    </row>
    <row r="89" spans="1:1" x14ac:dyDescent="0.2">
      <c r="A89" t="s">
        <v>551</v>
      </c>
    </row>
    <row r="90" spans="1:1" x14ac:dyDescent="0.2">
      <c r="A90" t="s">
        <v>552</v>
      </c>
    </row>
    <row r="91" spans="1:1" x14ac:dyDescent="0.2">
      <c r="A91" t="s">
        <v>553</v>
      </c>
    </row>
    <row r="92" spans="1:1" x14ac:dyDescent="0.2">
      <c r="A92" t="s">
        <v>555</v>
      </c>
    </row>
    <row r="93" spans="1:1" x14ac:dyDescent="0.2">
      <c r="A93" t="s">
        <v>556</v>
      </c>
    </row>
    <row r="94" spans="1:1" x14ac:dyDescent="0.2">
      <c r="A94" t="s">
        <v>557</v>
      </c>
    </row>
    <row r="95" spans="1:1" x14ac:dyDescent="0.2">
      <c r="A95" t="s">
        <v>558</v>
      </c>
    </row>
    <row r="96" spans="1:1" x14ac:dyDescent="0.2">
      <c r="A96" t="s">
        <v>559</v>
      </c>
    </row>
    <row r="97" spans="1:1" x14ac:dyDescent="0.2">
      <c r="A97" t="s">
        <v>560</v>
      </c>
    </row>
    <row r="98" spans="1:1" x14ac:dyDescent="0.2">
      <c r="A98" t="s">
        <v>561</v>
      </c>
    </row>
    <row r="99" spans="1:1" x14ac:dyDescent="0.2">
      <c r="A99" t="s">
        <v>562</v>
      </c>
    </row>
    <row r="100" spans="1:1" x14ac:dyDescent="0.2">
      <c r="A100" t="s">
        <v>563</v>
      </c>
    </row>
    <row r="101" spans="1:1" x14ac:dyDescent="0.2">
      <c r="A101" t="s">
        <v>564</v>
      </c>
    </row>
    <row r="102" spans="1:1" x14ac:dyDescent="0.2">
      <c r="A102" t="s">
        <v>565</v>
      </c>
    </row>
    <row r="103" spans="1:1" x14ac:dyDescent="0.2">
      <c r="A103" t="s">
        <v>566</v>
      </c>
    </row>
    <row r="104" spans="1:1" x14ac:dyDescent="0.2">
      <c r="A104" t="s">
        <v>944</v>
      </c>
    </row>
    <row r="105" spans="1:1" x14ac:dyDescent="0.2">
      <c r="A105" t="s">
        <v>567</v>
      </c>
    </row>
    <row r="106" spans="1:1" x14ac:dyDescent="0.2">
      <c r="A106" t="s">
        <v>568</v>
      </c>
    </row>
    <row r="107" spans="1:1" x14ac:dyDescent="0.2">
      <c r="A107" t="s">
        <v>569</v>
      </c>
    </row>
    <row r="108" spans="1:1" x14ac:dyDescent="0.2">
      <c r="A108" t="s">
        <v>570</v>
      </c>
    </row>
    <row r="109" spans="1:1" x14ac:dyDescent="0.2">
      <c r="A109" t="s">
        <v>571</v>
      </c>
    </row>
    <row r="110" spans="1:1" x14ac:dyDescent="0.2">
      <c r="A110" t="s">
        <v>572</v>
      </c>
    </row>
    <row r="111" spans="1:1" x14ac:dyDescent="0.2">
      <c r="A111" t="s">
        <v>573</v>
      </c>
    </row>
    <row r="112" spans="1:1" x14ac:dyDescent="0.2">
      <c r="A112" t="s">
        <v>574</v>
      </c>
    </row>
    <row r="113" spans="1:1" x14ac:dyDescent="0.2">
      <c r="A113" t="s">
        <v>575</v>
      </c>
    </row>
    <row r="114" spans="1:1" x14ac:dyDescent="0.2">
      <c r="A114" t="s">
        <v>576</v>
      </c>
    </row>
    <row r="115" spans="1:1" x14ac:dyDescent="0.2">
      <c r="A115" t="s">
        <v>577</v>
      </c>
    </row>
    <row r="116" spans="1:1" x14ac:dyDescent="0.2">
      <c r="A116" t="s">
        <v>578</v>
      </c>
    </row>
    <row r="117" spans="1:1" x14ac:dyDescent="0.2">
      <c r="A117" t="s">
        <v>579</v>
      </c>
    </row>
    <row r="118" spans="1:1" x14ac:dyDescent="0.2">
      <c r="A118" t="s">
        <v>580</v>
      </c>
    </row>
    <row r="119" spans="1:1" x14ac:dyDescent="0.2">
      <c r="A119" t="s">
        <v>581</v>
      </c>
    </row>
    <row r="120" spans="1:1" x14ac:dyDescent="0.2">
      <c r="A120" t="s">
        <v>582</v>
      </c>
    </row>
    <row r="121" spans="1:1" x14ac:dyDescent="0.2">
      <c r="A121" t="s">
        <v>583</v>
      </c>
    </row>
    <row r="122" spans="1:1" x14ac:dyDescent="0.2">
      <c r="A122" t="s">
        <v>584</v>
      </c>
    </row>
    <row r="123" spans="1:1" x14ac:dyDescent="0.2">
      <c r="A123" t="s">
        <v>585</v>
      </c>
    </row>
    <row r="124" spans="1:1" x14ac:dyDescent="0.2">
      <c r="A124" t="s">
        <v>586</v>
      </c>
    </row>
    <row r="125" spans="1:1" x14ac:dyDescent="0.2">
      <c r="A125" t="s">
        <v>587</v>
      </c>
    </row>
    <row r="126" spans="1:1" x14ac:dyDescent="0.2">
      <c r="A126" t="s">
        <v>588</v>
      </c>
    </row>
    <row r="127" spans="1:1" x14ac:dyDescent="0.2">
      <c r="A127" t="s">
        <v>589</v>
      </c>
    </row>
    <row r="128" spans="1:1" x14ac:dyDescent="0.2">
      <c r="A128" t="s">
        <v>590</v>
      </c>
    </row>
    <row r="129" spans="1:1" x14ac:dyDescent="0.2">
      <c r="A129" t="s">
        <v>591</v>
      </c>
    </row>
    <row r="130" spans="1:1" x14ac:dyDescent="0.2">
      <c r="A130" t="s">
        <v>592</v>
      </c>
    </row>
    <row r="131" spans="1:1" x14ac:dyDescent="0.2">
      <c r="A131" t="s">
        <v>593</v>
      </c>
    </row>
    <row r="132" spans="1:1" x14ac:dyDescent="0.2">
      <c r="A132" t="s">
        <v>594</v>
      </c>
    </row>
    <row r="133" spans="1:1" x14ac:dyDescent="0.2">
      <c r="A133" t="s">
        <v>595</v>
      </c>
    </row>
    <row r="134" spans="1:1" x14ac:dyDescent="0.2">
      <c r="A134" t="s">
        <v>596</v>
      </c>
    </row>
    <row r="135" spans="1:1" x14ac:dyDescent="0.2">
      <c r="A135" t="s">
        <v>597</v>
      </c>
    </row>
    <row r="136" spans="1:1" x14ac:dyDescent="0.2">
      <c r="A136" t="s">
        <v>598</v>
      </c>
    </row>
    <row r="137" spans="1:1" x14ac:dyDescent="0.2">
      <c r="A137" t="s">
        <v>599</v>
      </c>
    </row>
    <row r="138" spans="1:1" x14ac:dyDescent="0.2">
      <c r="A138" t="s">
        <v>600</v>
      </c>
    </row>
    <row r="139" spans="1:1" x14ac:dyDescent="0.2">
      <c r="A139" t="s">
        <v>601</v>
      </c>
    </row>
    <row r="140" spans="1:1" x14ac:dyDescent="0.2">
      <c r="A140" t="s">
        <v>602</v>
      </c>
    </row>
    <row r="141" spans="1:1" x14ac:dyDescent="0.2">
      <c r="A141" t="s">
        <v>603</v>
      </c>
    </row>
    <row r="142" spans="1:1" x14ac:dyDescent="0.2">
      <c r="A142" t="s">
        <v>604</v>
      </c>
    </row>
    <row r="143" spans="1:1" x14ac:dyDescent="0.2">
      <c r="A143" t="s">
        <v>605</v>
      </c>
    </row>
    <row r="144" spans="1:1" x14ac:dyDescent="0.2">
      <c r="A144" t="s">
        <v>606</v>
      </c>
    </row>
    <row r="145" spans="1:1" x14ac:dyDescent="0.2">
      <c r="A145" t="s">
        <v>607</v>
      </c>
    </row>
    <row r="146" spans="1:1" x14ac:dyDescent="0.2">
      <c r="A146" t="s">
        <v>608</v>
      </c>
    </row>
    <row r="147" spans="1:1" x14ac:dyDescent="0.2">
      <c r="A147" t="s">
        <v>609</v>
      </c>
    </row>
    <row r="148" spans="1:1" x14ac:dyDescent="0.2">
      <c r="A148" t="s">
        <v>610</v>
      </c>
    </row>
    <row r="149" spans="1:1" x14ac:dyDescent="0.2">
      <c r="A149" t="s">
        <v>611</v>
      </c>
    </row>
    <row r="150" spans="1:1" x14ac:dyDescent="0.2">
      <c r="A150" t="s">
        <v>613</v>
      </c>
    </row>
    <row r="151" spans="1:1" x14ac:dyDescent="0.2">
      <c r="A151" t="s">
        <v>615</v>
      </c>
    </row>
    <row r="152" spans="1:1" x14ac:dyDescent="0.2">
      <c r="A152" t="s">
        <v>614</v>
      </c>
    </row>
    <row r="153" spans="1:1" x14ac:dyDescent="0.2">
      <c r="A153" t="s">
        <v>616</v>
      </c>
    </row>
    <row r="154" spans="1:1" x14ac:dyDescent="0.2">
      <c r="A154" t="s">
        <v>617</v>
      </c>
    </row>
    <row r="155" spans="1:1" x14ac:dyDescent="0.2">
      <c r="A155" t="s">
        <v>618</v>
      </c>
    </row>
    <row r="156" spans="1:1" x14ac:dyDescent="0.2">
      <c r="A156" t="s">
        <v>619</v>
      </c>
    </row>
    <row r="157" spans="1:1" x14ac:dyDescent="0.2">
      <c r="A157" t="s">
        <v>620</v>
      </c>
    </row>
    <row r="158" spans="1:1" x14ac:dyDescent="0.2">
      <c r="A158" t="s">
        <v>621</v>
      </c>
    </row>
    <row r="159" spans="1:1" x14ac:dyDescent="0.2">
      <c r="A159" t="s">
        <v>622</v>
      </c>
    </row>
    <row r="160" spans="1:1" x14ac:dyDescent="0.2">
      <c r="A160" t="s">
        <v>623</v>
      </c>
    </row>
    <row r="161" spans="1:1" x14ac:dyDescent="0.2">
      <c r="A161" t="s">
        <v>624</v>
      </c>
    </row>
    <row r="162" spans="1:1" x14ac:dyDescent="0.2">
      <c r="A162" t="s">
        <v>625</v>
      </c>
    </row>
    <row r="163" spans="1:1" x14ac:dyDescent="0.2">
      <c r="A163" t="s">
        <v>626</v>
      </c>
    </row>
    <row r="164" spans="1:1" x14ac:dyDescent="0.2">
      <c r="A164" t="s">
        <v>627</v>
      </c>
    </row>
    <row r="165" spans="1:1" x14ac:dyDescent="0.2">
      <c r="A165" t="s">
        <v>628</v>
      </c>
    </row>
    <row r="166" spans="1:1" x14ac:dyDescent="0.2">
      <c r="A166" t="s">
        <v>629</v>
      </c>
    </row>
    <row r="167" spans="1:1" x14ac:dyDescent="0.2">
      <c r="A167" t="s">
        <v>630</v>
      </c>
    </row>
    <row r="168" spans="1:1" x14ac:dyDescent="0.2">
      <c r="A168" t="s">
        <v>631</v>
      </c>
    </row>
    <row r="169" spans="1:1" x14ac:dyDescent="0.2">
      <c r="A169" t="s">
        <v>632</v>
      </c>
    </row>
    <row r="170" spans="1:1" x14ac:dyDescent="0.2">
      <c r="A170" t="s">
        <v>633</v>
      </c>
    </row>
    <row r="171" spans="1:1" x14ac:dyDescent="0.2">
      <c r="A171" t="s">
        <v>634</v>
      </c>
    </row>
    <row r="172" spans="1:1" x14ac:dyDescent="0.2">
      <c r="A172" t="s">
        <v>635</v>
      </c>
    </row>
    <row r="173" spans="1:1" x14ac:dyDescent="0.2">
      <c r="A173" t="s">
        <v>636</v>
      </c>
    </row>
    <row r="174" spans="1:1" x14ac:dyDescent="0.2">
      <c r="A174" t="s">
        <v>637</v>
      </c>
    </row>
    <row r="175" spans="1:1" x14ac:dyDescent="0.2">
      <c r="A175" t="s">
        <v>638</v>
      </c>
    </row>
    <row r="176" spans="1:1" x14ac:dyDescent="0.2">
      <c r="A176" t="s">
        <v>639</v>
      </c>
    </row>
    <row r="177" spans="1:1" x14ac:dyDescent="0.2">
      <c r="A177" t="s">
        <v>640</v>
      </c>
    </row>
    <row r="178" spans="1:1" x14ac:dyDescent="0.2">
      <c r="A178" t="s">
        <v>641</v>
      </c>
    </row>
    <row r="179" spans="1:1" x14ac:dyDescent="0.2">
      <c r="A179" t="s">
        <v>642</v>
      </c>
    </row>
    <row r="180" spans="1:1" x14ac:dyDescent="0.2">
      <c r="A180" t="s">
        <v>643</v>
      </c>
    </row>
    <row r="181" spans="1:1" x14ac:dyDescent="0.2">
      <c r="A181" t="s">
        <v>644</v>
      </c>
    </row>
    <row r="182" spans="1:1" x14ac:dyDescent="0.2">
      <c r="A182" t="s">
        <v>645</v>
      </c>
    </row>
    <row r="183" spans="1:1" x14ac:dyDescent="0.2">
      <c r="A183" t="s">
        <v>646</v>
      </c>
    </row>
    <row r="184" spans="1:1" x14ac:dyDescent="0.2">
      <c r="A184" t="s">
        <v>647</v>
      </c>
    </row>
    <row r="185" spans="1:1" x14ac:dyDescent="0.2">
      <c r="A185" t="s">
        <v>648</v>
      </c>
    </row>
    <row r="186" spans="1:1" x14ac:dyDescent="0.2">
      <c r="A186" t="s">
        <v>649</v>
      </c>
    </row>
    <row r="187" spans="1:1" x14ac:dyDescent="0.2">
      <c r="A187" t="s">
        <v>650</v>
      </c>
    </row>
    <row r="188" spans="1:1" x14ac:dyDescent="0.2">
      <c r="A188" t="s">
        <v>651</v>
      </c>
    </row>
    <row r="189" spans="1:1" x14ac:dyDescent="0.2">
      <c r="A189" t="s">
        <v>652</v>
      </c>
    </row>
    <row r="190" spans="1:1" x14ac:dyDescent="0.2">
      <c r="A190" t="s">
        <v>653</v>
      </c>
    </row>
    <row r="191" spans="1:1" x14ac:dyDescent="0.2">
      <c r="A191" t="s">
        <v>654</v>
      </c>
    </row>
    <row r="192" spans="1:1" x14ac:dyDescent="0.2">
      <c r="A192" t="s">
        <v>655</v>
      </c>
    </row>
    <row r="193" spans="1:1" x14ac:dyDescent="0.2">
      <c r="A193" t="s">
        <v>656</v>
      </c>
    </row>
    <row r="194" spans="1:1" x14ac:dyDescent="0.2">
      <c r="A194" t="s">
        <v>657</v>
      </c>
    </row>
    <row r="195" spans="1:1" x14ac:dyDescent="0.2">
      <c r="A195" t="s">
        <v>658</v>
      </c>
    </row>
    <row r="196" spans="1:1" x14ac:dyDescent="0.2">
      <c r="A196" t="s">
        <v>659</v>
      </c>
    </row>
    <row r="197" spans="1:1" x14ac:dyDescent="0.2">
      <c r="A197" t="s">
        <v>660</v>
      </c>
    </row>
    <row r="198" spans="1:1" x14ac:dyDescent="0.2">
      <c r="A198" t="s">
        <v>661</v>
      </c>
    </row>
    <row r="199" spans="1:1" x14ac:dyDescent="0.2">
      <c r="A199" t="s">
        <v>662</v>
      </c>
    </row>
    <row r="200" spans="1:1" x14ac:dyDescent="0.2">
      <c r="A200" t="s">
        <v>663</v>
      </c>
    </row>
    <row r="201" spans="1:1" x14ac:dyDescent="0.2">
      <c r="A201" t="s">
        <v>664</v>
      </c>
    </row>
    <row r="202" spans="1:1" x14ac:dyDescent="0.2">
      <c r="A202" t="s">
        <v>665</v>
      </c>
    </row>
    <row r="203" spans="1:1" x14ac:dyDescent="0.2">
      <c r="A203" t="s">
        <v>666</v>
      </c>
    </row>
    <row r="204" spans="1:1" x14ac:dyDescent="0.2">
      <c r="A204" t="s">
        <v>667</v>
      </c>
    </row>
    <row r="205" spans="1:1" x14ac:dyDescent="0.2">
      <c r="A205" t="s">
        <v>668</v>
      </c>
    </row>
    <row r="206" spans="1:1" x14ac:dyDescent="0.2">
      <c r="A206" t="s">
        <v>669</v>
      </c>
    </row>
    <row r="207" spans="1:1" x14ac:dyDescent="0.2">
      <c r="A207" t="s">
        <v>670</v>
      </c>
    </row>
    <row r="208" spans="1:1" x14ac:dyDescent="0.2">
      <c r="A208" t="s">
        <v>671</v>
      </c>
    </row>
    <row r="209" spans="1:1" x14ac:dyDescent="0.2">
      <c r="A209" t="s">
        <v>672</v>
      </c>
    </row>
    <row r="210" spans="1:1" x14ac:dyDescent="0.2">
      <c r="A210" t="s">
        <v>673</v>
      </c>
    </row>
    <row r="211" spans="1:1" x14ac:dyDescent="0.2">
      <c r="A211" t="s">
        <v>674</v>
      </c>
    </row>
    <row r="212" spans="1:1" x14ac:dyDescent="0.2">
      <c r="A212" t="s">
        <v>675</v>
      </c>
    </row>
    <row r="213" spans="1:1" x14ac:dyDescent="0.2">
      <c r="A213" t="s">
        <v>676</v>
      </c>
    </row>
    <row r="214" spans="1:1" x14ac:dyDescent="0.2">
      <c r="A214" t="s">
        <v>677</v>
      </c>
    </row>
    <row r="215" spans="1:1" x14ac:dyDescent="0.2">
      <c r="A215" t="s">
        <v>678</v>
      </c>
    </row>
    <row r="216" spans="1:1" x14ac:dyDescent="0.2">
      <c r="A216" t="s">
        <v>679</v>
      </c>
    </row>
    <row r="217" spans="1:1" x14ac:dyDescent="0.2">
      <c r="A217" t="s">
        <v>680</v>
      </c>
    </row>
    <row r="218" spans="1:1" x14ac:dyDescent="0.2">
      <c r="A218" t="s">
        <v>681</v>
      </c>
    </row>
    <row r="219" spans="1:1" x14ac:dyDescent="0.2">
      <c r="A219" t="s">
        <v>682</v>
      </c>
    </row>
    <row r="220" spans="1:1" x14ac:dyDescent="0.2">
      <c r="A220" t="s">
        <v>683</v>
      </c>
    </row>
    <row r="221" spans="1:1" x14ac:dyDescent="0.2">
      <c r="A221" t="s">
        <v>684</v>
      </c>
    </row>
    <row r="222" spans="1:1" x14ac:dyDescent="0.2">
      <c r="A222" t="s">
        <v>685</v>
      </c>
    </row>
    <row r="223" spans="1:1" x14ac:dyDescent="0.2">
      <c r="A223" t="s">
        <v>686</v>
      </c>
    </row>
    <row r="224" spans="1:1" x14ac:dyDescent="0.2">
      <c r="A224" t="s">
        <v>687</v>
      </c>
    </row>
    <row r="225" spans="1:1" x14ac:dyDescent="0.2">
      <c r="A225" t="s">
        <v>688</v>
      </c>
    </row>
    <row r="226" spans="1:1" x14ac:dyDescent="0.2">
      <c r="A226" t="s">
        <v>689</v>
      </c>
    </row>
    <row r="227" spans="1:1" x14ac:dyDescent="0.2">
      <c r="A227" t="s">
        <v>690</v>
      </c>
    </row>
    <row r="228" spans="1:1" x14ac:dyDescent="0.2">
      <c r="A228" t="s">
        <v>691</v>
      </c>
    </row>
    <row r="229" spans="1:1" x14ac:dyDescent="0.2">
      <c r="A229" t="s">
        <v>692</v>
      </c>
    </row>
    <row r="230" spans="1:1" x14ac:dyDescent="0.2">
      <c r="A230" t="s">
        <v>693</v>
      </c>
    </row>
    <row r="231" spans="1:1" x14ac:dyDescent="0.2">
      <c r="A231" t="s">
        <v>694</v>
      </c>
    </row>
    <row r="232" spans="1:1" x14ac:dyDescent="0.2">
      <c r="A232" t="s">
        <v>695</v>
      </c>
    </row>
    <row r="233" spans="1:1" x14ac:dyDescent="0.2">
      <c r="A233" t="s">
        <v>696</v>
      </c>
    </row>
    <row r="234" spans="1:1" x14ac:dyDescent="0.2">
      <c r="A234" t="s">
        <v>697</v>
      </c>
    </row>
    <row r="235" spans="1:1" x14ac:dyDescent="0.2">
      <c r="A235" t="s">
        <v>698</v>
      </c>
    </row>
    <row r="236" spans="1:1" x14ac:dyDescent="0.2">
      <c r="A236" t="s">
        <v>699</v>
      </c>
    </row>
    <row r="237" spans="1:1" x14ac:dyDescent="0.2">
      <c r="A237" t="s">
        <v>700</v>
      </c>
    </row>
    <row r="238" spans="1:1" x14ac:dyDescent="0.2">
      <c r="A238" t="s">
        <v>701</v>
      </c>
    </row>
    <row r="239" spans="1:1" x14ac:dyDescent="0.2">
      <c r="A239" t="s">
        <v>702</v>
      </c>
    </row>
    <row r="240" spans="1:1" x14ac:dyDescent="0.2">
      <c r="A240" t="s">
        <v>703</v>
      </c>
    </row>
    <row r="241" spans="1:1" x14ac:dyDescent="0.2">
      <c r="A241" t="s">
        <v>704</v>
      </c>
    </row>
    <row r="242" spans="1:1" x14ac:dyDescent="0.2">
      <c r="A242" t="s">
        <v>705</v>
      </c>
    </row>
    <row r="243" spans="1:1" x14ac:dyDescent="0.2">
      <c r="A243" t="s">
        <v>706</v>
      </c>
    </row>
    <row r="244" spans="1:1" x14ac:dyDescent="0.2">
      <c r="A244" t="s">
        <v>707</v>
      </c>
    </row>
    <row r="245" spans="1:1" x14ac:dyDescent="0.2">
      <c r="A245" t="s">
        <v>708</v>
      </c>
    </row>
    <row r="246" spans="1:1" x14ac:dyDescent="0.2">
      <c r="A246" t="s">
        <v>709</v>
      </c>
    </row>
    <row r="247" spans="1:1" x14ac:dyDescent="0.2">
      <c r="A247" t="s">
        <v>710</v>
      </c>
    </row>
    <row r="248" spans="1:1" x14ac:dyDescent="0.2">
      <c r="A248" t="s">
        <v>711</v>
      </c>
    </row>
    <row r="249" spans="1:1" x14ac:dyDescent="0.2">
      <c r="A249" t="s">
        <v>712</v>
      </c>
    </row>
    <row r="250" spans="1:1" x14ac:dyDescent="0.2">
      <c r="A250" t="s">
        <v>945</v>
      </c>
    </row>
    <row r="251" spans="1:1" x14ac:dyDescent="0.2">
      <c r="A251" t="s">
        <v>713</v>
      </c>
    </row>
    <row r="252" spans="1:1" x14ac:dyDescent="0.2">
      <c r="A252" t="s">
        <v>714</v>
      </c>
    </row>
    <row r="253" spans="1:1" x14ac:dyDescent="0.2">
      <c r="A253" t="s">
        <v>715</v>
      </c>
    </row>
    <row r="254" spans="1:1" x14ac:dyDescent="0.2">
      <c r="A254" t="s">
        <v>716</v>
      </c>
    </row>
    <row r="255" spans="1:1" x14ac:dyDescent="0.2">
      <c r="A255" t="s">
        <v>717</v>
      </c>
    </row>
    <row r="256" spans="1:1" x14ac:dyDescent="0.2">
      <c r="A256" t="s">
        <v>718</v>
      </c>
    </row>
    <row r="257" spans="1:1" x14ac:dyDescent="0.2">
      <c r="A257" t="s">
        <v>719</v>
      </c>
    </row>
    <row r="258" spans="1:1" x14ac:dyDescent="0.2">
      <c r="A258" t="s">
        <v>720</v>
      </c>
    </row>
    <row r="259" spans="1:1" x14ac:dyDescent="0.2">
      <c r="A259" t="s">
        <v>721</v>
      </c>
    </row>
    <row r="260" spans="1:1" x14ac:dyDescent="0.2">
      <c r="A260" t="s">
        <v>722</v>
      </c>
    </row>
    <row r="261" spans="1:1" x14ac:dyDescent="0.2">
      <c r="A261" t="s">
        <v>723</v>
      </c>
    </row>
    <row r="262" spans="1:1" x14ac:dyDescent="0.2">
      <c r="A262" t="s">
        <v>724</v>
      </c>
    </row>
    <row r="263" spans="1:1" x14ac:dyDescent="0.2">
      <c r="A263" t="s">
        <v>725</v>
      </c>
    </row>
    <row r="264" spans="1:1" x14ac:dyDescent="0.2">
      <c r="A264" t="s">
        <v>726</v>
      </c>
    </row>
    <row r="265" spans="1:1" x14ac:dyDescent="0.2">
      <c r="A265" t="s">
        <v>727</v>
      </c>
    </row>
    <row r="266" spans="1:1" x14ac:dyDescent="0.2">
      <c r="A266" t="s">
        <v>728</v>
      </c>
    </row>
    <row r="267" spans="1:1" x14ac:dyDescent="0.2">
      <c r="A267" t="s">
        <v>729</v>
      </c>
    </row>
    <row r="268" spans="1:1" x14ac:dyDescent="0.2">
      <c r="A268" t="s">
        <v>730</v>
      </c>
    </row>
    <row r="269" spans="1:1" x14ac:dyDescent="0.2">
      <c r="A269" t="s">
        <v>731</v>
      </c>
    </row>
    <row r="270" spans="1:1" x14ac:dyDescent="0.2">
      <c r="A270" t="s">
        <v>732</v>
      </c>
    </row>
    <row r="271" spans="1:1" x14ac:dyDescent="0.2">
      <c r="A271" t="s">
        <v>733</v>
      </c>
    </row>
    <row r="272" spans="1:1" x14ac:dyDescent="0.2">
      <c r="A272" t="s">
        <v>734</v>
      </c>
    </row>
    <row r="273" spans="1:1" x14ac:dyDescent="0.2">
      <c r="A273" t="s">
        <v>735</v>
      </c>
    </row>
    <row r="274" spans="1:1" x14ac:dyDescent="0.2">
      <c r="A274" t="s">
        <v>736</v>
      </c>
    </row>
    <row r="275" spans="1:1" x14ac:dyDescent="0.2">
      <c r="A275" t="s">
        <v>737</v>
      </c>
    </row>
    <row r="276" spans="1:1" x14ac:dyDescent="0.2">
      <c r="A276" t="s">
        <v>738</v>
      </c>
    </row>
    <row r="277" spans="1:1" x14ac:dyDescent="0.2">
      <c r="A277" t="s">
        <v>739</v>
      </c>
    </row>
    <row r="278" spans="1:1" x14ac:dyDescent="0.2">
      <c r="A278" t="s">
        <v>740</v>
      </c>
    </row>
    <row r="279" spans="1:1" x14ac:dyDescent="0.2">
      <c r="A279" t="s">
        <v>741</v>
      </c>
    </row>
    <row r="280" spans="1:1" x14ac:dyDescent="0.2">
      <c r="A280" t="s">
        <v>742</v>
      </c>
    </row>
    <row r="281" spans="1:1" x14ac:dyDescent="0.2">
      <c r="A281" t="s">
        <v>743</v>
      </c>
    </row>
    <row r="282" spans="1:1" x14ac:dyDescent="0.2">
      <c r="A282" t="s">
        <v>744</v>
      </c>
    </row>
    <row r="283" spans="1:1" x14ac:dyDescent="0.2">
      <c r="A283" t="s">
        <v>745</v>
      </c>
    </row>
    <row r="284" spans="1:1" x14ac:dyDescent="0.2">
      <c r="A284" t="s">
        <v>746</v>
      </c>
    </row>
    <row r="285" spans="1:1" x14ac:dyDescent="0.2">
      <c r="A285" t="s">
        <v>747</v>
      </c>
    </row>
    <row r="286" spans="1:1" x14ac:dyDescent="0.2">
      <c r="A286" t="s">
        <v>748</v>
      </c>
    </row>
    <row r="287" spans="1:1" x14ac:dyDescent="0.2">
      <c r="A287" t="s">
        <v>749</v>
      </c>
    </row>
    <row r="288" spans="1:1" x14ac:dyDescent="0.2">
      <c r="A288" t="s">
        <v>750</v>
      </c>
    </row>
    <row r="289" spans="1:1" x14ac:dyDescent="0.2">
      <c r="A289" t="s">
        <v>751</v>
      </c>
    </row>
    <row r="290" spans="1:1" x14ac:dyDescent="0.2">
      <c r="A290" t="s">
        <v>752</v>
      </c>
    </row>
    <row r="291" spans="1:1" x14ac:dyDescent="0.2">
      <c r="A291" t="s">
        <v>753</v>
      </c>
    </row>
    <row r="292" spans="1:1" x14ac:dyDescent="0.2">
      <c r="A292" t="s">
        <v>754</v>
      </c>
    </row>
    <row r="293" spans="1:1" x14ac:dyDescent="0.2">
      <c r="A293" t="s">
        <v>755</v>
      </c>
    </row>
    <row r="294" spans="1:1" x14ac:dyDescent="0.2">
      <c r="A294" t="s">
        <v>756</v>
      </c>
    </row>
    <row r="295" spans="1:1" x14ac:dyDescent="0.2">
      <c r="A295" t="s">
        <v>757</v>
      </c>
    </row>
    <row r="296" spans="1:1" x14ac:dyDescent="0.2">
      <c r="A296" t="s">
        <v>758</v>
      </c>
    </row>
    <row r="297" spans="1:1" x14ac:dyDescent="0.2">
      <c r="A297" t="s">
        <v>759</v>
      </c>
    </row>
    <row r="298" spans="1:1" x14ac:dyDescent="0.2">
      <c r="A298" t="s">
        <v>760</v>
      </c>
    </row>
    <row r="299" spans="1:1" x14ac:dyDescent="0.2">
      <c r="A299" t="s">
        <v>761</v>
      </c>
    </row>
    <row r="300" spans="1:1" x14ac:dyDescent="0.2">
      <c r="A300" t="s">
        <v>762</v>
      </c>
    </row>
    <row r="301" spans="1:1" x14ac:dyDescent="0.2">
      <c r="A301" t="s">
        <v>763</v>
      </c>
    </row>
    <row r="302" spans="1:1" x14ac:dyDescent="0.2">
      <c r="A302" t="s">
        <v>764</v>
      </c>
    </row>
    <row r="303" spans="1:1" x14ac:dyDescent="0.2">
      <c r="A303" t="s">
        <v>765</v>
      </c>
    </row>
    <row r="304" spans="1:1" x14ac:dyDescent="0.2">
      <c r="A304" t="s">
        <v>766</v>
      </c>
    </row>
    <row r="305" spans="1:1" x14ac:dyDescent="0.2">
      <c r="A305" t="s">
        <v>767</v>
      </c>
    </row>
    <row r="306" spans="1:1" x14ac:dyDescent="0.2">
      <c r="A306" t="s">
        <v>768</v>
      </c>
    </row>
    <row r="307" spans="1:1" x14ac:dyDescent="0.2">
      <c r="A307" t="s">
        <v>769</v>
      </c>
    </row>
    <row r="308" spans="1:1" x14ac:dyDescent="0.2">
      <c r="A308" t="s">
        <v>770</v>
      </c>
    </row>
    <row r="309" spans="1:1" x14ac:dyDescent="0.2">
      <c r="A309" t="s">
        <v>771</v>
      </c>
    </row>
    <row r="310" spans="1:1" x14ac:dyDescent="0.2">
      <c r="A310" t="s">
        <v>772</v>
      </c>
    </row>
    <row r="311" spans="1:1" x14ac:dyDescent="0.2">
      <c r="A311" t="s">
        <v>773</v>
      </c>
    </row>
    <row r="312" spans="1:1" x14ac:dyDescent="0.2">
      <c r="A312" t="s">
        <v>774</v>
      </c>
    </row>
    <row r="313" spans="1:1" x14ac:dyDescent="0.2">
      <c r="A313" t="s">
        <v>775</v>
      </c>
    </row>
    <row r="314" spans="1:1" x14ac:dyDescent="0.2">
      <c r="A314" t="s">
        <v>776</v>
      </c>
    </row>
    <row r="315" spans="1:1" x14ac:dyDescent="0.2">
      <c r="A315" t="s">
        <v>777</v>
      </c>
    </row>
    <row r="316" spans="1:1" x14ac:dyDescent="0.2">
      <c r="A316" t="s">
        <v>778</v>
      </c>
    </row>
    <row r="317" spans="1:1" x14ac:dyDescent="0.2">
      <c r="A317" t="s">
        <v>779</v>
      </c>
    </row>
    <row r="318" spans="1:1" x14ac:dyDescent="0.2">
      <c r="A318" t="s">
        <v>780</v>
      </c>
    </row>
    <row r="319" spans="1:1" x14ac:dyDescent="0.2">
      <c r="A319" t="s">
        <v>781</v>
      </c>
    </row>
    <row r="320" spans="1:1" x14ac:dyDescent="0.2">
      <c r="A320" t="s">
        <v>782</v>
      </c>
    </row>
    <row r="321" spans="1:1" x14ac:dyDescent="0.2">
      <c r="A321" t="s">
        <v>783</v>
      </c>
    </row>
    <row r="322" spans="1:1" x14ac:dyDescent="0.2">
      <c r="A322" t="s">
        <v>784</v>
      </c>
    </row>
    <row r="323" spans="1:1" x14ac:dyDescent="0.2">
      <c r="A323" t="s">
        <v>785</v>
      </c>
    </row>
    <row r="324" spans="1:1" x14ac:dyDescent="0.2">
      <c r="A324" t="s">
        <v>786</v>
      </c>
    </row>
    <row r="325" spans="1:1" x14ac:dyDescent="0.2">
      <c r="A325" t="s">
        <v>787</v>
      </c>
    </row>
    <row r="326" spans="1:1" x14ac:dyDescent="0.2">
      <c r="A326" t="s">
        <v>788</v>
      </c>
    </row>
    <row r="327" spans="1:1" x14ac:dyDescent="0.2">
      <c r="A327" t="s">
        <v>789</v>
      </c>
    </row>
    <row r="328" spans="1:1" x14ac:dyDescent="0.2">
      <c r="A328" t="s">
        <v>790</v>
      </c>
    </row>
    <row r="329" spans="1:1" x14ac:dyDescent="0.2">
      <c r="A329" t="s">
        <v>791</v>
      </c>
    </row>
    <row r="330" spans="1:1" x14ac:dyDescent="0.2">
      <c r="A330" t="s">
        <v>792</v>
      </c>
    </row>
    <row r="331" spans="1:1" x14ac:dyDescent="0.2">
      <c r="A331" t="s">
        <v>793</v>
      </c>
    </row>
    <row r="332" spans="1:1" x14ac:dyDescent="0.2">
      <c r="A332" t="s">
        <v>794</v>
      </c>
    </row>
    <row r="333" spans="1:1" x14ac:dyDescent="0.2">
      <c r="A333" t="s">
        <v>795</v>
      </c>
    </row>
    <row r="334" spans="1:1" x14ac:dyDescent="0.2">
      <c r="A334" t="s">
        <v>796</v>
      </c>
    </row>
    <row r="335" spans="1:1" x14ac:dyDescent="0.2">
      <c r="A335" t="s">
        <v>797</v>
      </c>
    </row>
    <row r="336" spans="1:1" x14ac:dyDescent="0.2">
      <c r="A336" t="s">
        <v>799</v>
      </c>
    </row>
    <row r="337" spans="1:1" x14ac:dyDescent="0.2">
      <c r="A337" t="s">
        <v>798</v>
      </c>
    </row>
    <row r="338" spans="1:1" x14ac:dyDescent="0.2">
      <c r="A338" t="s">
        <v>800</v>
      </c>
    </row>
    <row r="339" spans="1:1" x14ac:dyDescent="0.2">
      <c r="A339" t="s">
        <v>801</v>
      </c>
    </row>
    <row r="340" spans="1:1" x14ac:dyDescent="0.2">
      <c r="A340" t="s">
        <v>802</v>
      </c>
    </row>
    <row r="341" spans="1:1" x14ac:dyDescent="0.2">
      <c r="A341" t="s">
        <v>803</v>
      </c>
    </row>
    <row r="342" spans="1:1" x14ac:dyDescent="0.2">
      <c r="A342" t="s">
        <v>804</v>
      </c>
    </row>
    <row r="343" spans="1:1" x14ac:dyDescent="0.2">
      <c r="A343" t="s">
        <v>805</v>
      </c>
    </row>
    <row r="344" spans="1:1" x14ac:dyDescent="0.2">
      <c r="A344" t="s">
        <v>806</v>
      </c>
    </row>
    <row r="345" spans="1:1" x14ac:dyDescent="0.2">
      <c r="A345" t="s">
        <v>807</v>
      </c>
    </row>
    <row r="346" spans="1:1" x14ac:dyDescent="0.2">
      <c r="A346" t="s">
        <v>808</v>
      </c>
    </row>
    <row r="347" spans="1:1" x14ac:dyDescent="0.2">
      <c r="A347" t="s">
        <v>809</v>
      </c>
    </row>
    <row r="348" spans="1:1" x14ac:dyDescent="0.2">
      <c r="A348" t="s">
        <v>810</v>
      </c>
    </row>
    <row r="349" spans="1:1" x14ac:dyDescent="0.2">
      <c r="A349" t="s">
        <v>811</v>
      </c>
    </row>
    <row r="350" spans="1:1" x14ac:dyDescent="0.2">
      <c r="A350" t="s">
        <v>812</v>
      </c>
    </row>
    <row r="351" spans="1:1" x14ac:dyDescent="0.2">
      <c r="A351" t="s">
        <v>813</v>
      </c>
    </row>
    <row r="352" spans="1:1" x14ac:dyDescent="0.2">
      <c r="A352" t="s">
        <v>814</v>
      </c>
    </row>
    <row r="353" spans="1:1" x14ac:dyDescent="0.2">
      <c r="A353" t="s">
        <v>815</v>
      </c>
    </row>
    <row r="354" spans="1:1" x14ac:dyDescent="0.2">
      <c r="A354" t="s">
        <v>816</v>
      </c>
    </row>
    <row r="355" spans="1:1" x14ac:dyDescent="0.2">
      <c r="A355" t="s">
        <v>817</v>
      </c>
    </row>
    <row r="356" spans="1:1" x14ac:dyDescent="0.2">
      <c r="A356" t="s">
        <v>818</v>
      </c>
    </row>
    <row r="357" spans="1:1" x14ac:dyDescent="0.2">
      <c r="A357" t="s">
        <v>819</v>
      </c>
    </row>
    <row r="358" spans="1:1" x14ac:dyDescent="0.2">
      <c r="A358" t="s">
        <v>820</v>
      </c>
    </row>
    <row r="359" spans="1:1" x14ac:dyDescent="0.2">
      <c r="A359" t="s">
        <v>821</v>
      </c>
    </row>
    <row r="360" spans="1:1" x14ac:dyDescent="0.2">
      <c r="A360" t="s">
        <v>822</v>
      </c>
    </row>
    <row r="361" spans="1:1" x14ac:dyDescent="0.2">
      <c r="A361" t="s">
        <v>823</v>
      </c>
    </row>
    <row r="362" spans="1:1" x14ac:dyDescent="0.2">
      <c r="A362" t="s">
        <v>824</v>
      </c>
    </row>
    <row r="363" spans="1:1" x14ac:dyDescent="0.2">
      <c r="A363" t="s">
        <v>825</v>
      </c>
    </row>
    <row r="364" spans="1:1" x14ac:dyDescent="0.2">
      <c r="A364" t="s">
        <v>826</v>
      </c>
    </row>
    <row r="365" spans="1:1" x14ac:dyDescent="0.2">
      <c r="A365" t="s">
        <v>827</v>
      </c>
    </row>
    <row r="366" spans="1:1" x14ac:dyDescent="0.2">
      <c r="A366" t="s">
        <v>828</v>
      </c>
    </row>
    <row r="367" spans="1:1" x14ac:dyDescent="0.2">
      <c r="A367" t="s">
        <v>829</v>
      </c>
    </row>
    <row r="368" spans="1:1" x14ac:dyDescent="0.2">
      <c r="A368" t="s">
        <v>830</v>
      </c>
    </row>
    <row r="369" spans="1:1" x14ac:dyDescent="0.2">
      <c r="A369" t="s">
        <v>831</v>
      </c>
    </row>
    <row r="370" spans="1:1" x14ac:dyDescent="0.2">
      <c r="A370" t="s">
        <v>832</v>
      </c>
    </row>
    <row r="371" spans="1:1" x14ac:dyDescent="0.2">
      <c r="A371" t="s">
        <v>833</v>
      </c>
    </row>
    <row r="372" spans="1:1" x14ac:dyDescent="0.2">
      <c r="A372" t="s">
        <v>834</v>
      </c>
    </row>
    <row r="373" spans="1:1" x14ac:dyDescent="0.2">
      <c r="A373" t="s">
        <v>835</v>
      </c>
    </row>
    <row r="374" spans="1:1" x14ac:dyDescent="0.2">
      <c r="A374" t="s">
        <v>946</v>
      </c>
    </row>
    <row r="375" spans="1:1" x14ac:dyDescent="0.2">
      <c r="A375" t="s">
        <v>836</v>
      </c>
    </row>
    <row r="376" spans="1:1" x14ac:dyDescent="0.2">
      <c r="A376" t="s">
        <v>837</v>
      </c>
    </row>
    <row r="377" spans="1:1" x14ac:dyDescent="0.2">
      <c r="A377" t="s">
        <v>838</v>
      </c>
    </row>
    <row r="378" spans="1:1" x14ac:dyDescent="0.2">
      <c r="A378" t="s">
        <v>839</v>
      </c>
    </row>
    <row r="379" spans="1:1" x14ac:dyDescent="0.2">
      <c r="A379" t="s">
        <v>840</v>
      </c>
    </row>
    <row r="380" spans="1:1" x14ac:dyDescent="0.2">
      <c r="A380" t="s">
        <v>841</v>
      </c>
    </row>
    <row r="381" spans="1:1" x14ac:dyDescent="0.2">
      <c r="A381" t="s">
        <v>842</v>
      </c>
    </row>
    <row r="382" spans="1:1" x14ac:dyDescent="0.2">
      <c r="A382" t="s">
        <v>947</v>
      </c>
    </row>
    <row r="383" spans="1:1" x14ac:dyDescent="0.2">
      <c r="A383" t="s">
        <v>843</v>
      </c>
    </row>
    <row r="384" spans="1:1" x14ac:dyDescent="0.2">
      <c r="A384" t="s">
        <v>948</v>
      </c>
    </row>
    <row r="385" spans="1:1" x14ac:dyDescent="0.2">
      <c r="A385" t="s">
        <v>911</v>
      </c>
    </row>
    <row r="386" spans="1:1" x14ac:dyDescent="0.2">
      <c r="A386" t="s">
        <v>844</v>
      </c>
    </row>
    <row r="387" spans="1:1" x14ac:dyDescent="0.2">
      <c r="A387" t="s">
        <v>845</v>
      </c>
    </row>
    <row r="388" spans="1:1" x14ac:dyDescent="0.2">
      <c r="A388" t="s">
        <v>846</v>
      </c>
    </row>
    <row r="389" spans="1:1" x14ac:dyDescent="0.2">
      <c r="A389" t="s">
        <v>847</v>
      </c>
    </row>
    <row r="390" spans="1:1" x14ac:dyDescent="0.2">
      <c r="A390" t="s">
        <v>848</v>
      </c>
    </row>
    <row r="391" spans="1:1" x14ac:dyDescent="0.2">
      <c r="A391" t="s">
        <v>849</v>
      </c>
    </row>
    <row r="392" spans="1:1" x14ac:dyDescent="0.2">
      <c r="A392" t="s">
        <v>850</v>
      </c>
    </row>
    <row r="393" spans="1:1" x14ac:dyDescent="0.2">
      <c r="A393" t="s">
        <v>851</v>
      </c>
    </row>
    <row r="394" spans="1:1" x14ac:dyDescent="0.2">
      <c r="A394" t="s">
        <v>852</v>
      </c>
    </row>
    <row r="395" spans="1:1" x14ac:dyDescent="0.2">
      <c r="A395" t="s">
        <v>853</v>
      </c>
    </row>
    <row r="396" spans="1:1" x14ac:dyDescent="0.2">
      <c r="A396" t="s">
        <v>854</v>
      </c>
    </row>
    <row r="397" spans="1:1" x14ac:dyDescent="0.2">
      <c r="A397" t="s">
        <v>855</v>
      </c>
    </row>
    <row r="398" spans="1:1" x14ac:dyDescent="0.2">
      <c r="A398" t="s">
        <v>856</v>
      </c>
    </row>
    <row r="399" spans="1:1" x14ac:dyDescent="0.2">
      <c r="A399" t="s">
        <v>857</v>
      </c>
    </row>
    <row r="400" spans="1:1" x14ac:dyDescent="0.2">
      <c r="A400" t="s">
        <v>858</v>
      </c>
    </row>
    <row r="401" spans="1:1" x14ac:dyDescent="0.2">
      <c r="A401" t="s">
        <v>859</v>
      </c>
    </row>
    <row r="402" spans="1:1" x14ac:dyDescent="0.2">
      <c r="A402" t="s">
        <v>860</v>
      </c>
    </row>
    <row r="403" spans="1:1" x14ac:dyDescent="0.2">
      <c r="A403" t="s">
        <v>861</v>
      </c>
    </row>
    <row r="404" spans="1:1" x14ac:dyDescent="0.2">
      <c r="A404" t="s">
        <v>862</v>
      </c>
    </row>
    <row r="405" spans="1:1" x14ac:dyDescent="0.2">
      <c r="A405" t="s">
        <v>863</v>
      </c>
    </row>
    <row r="406" spans="1:1" x14ac:dyDescent="0.2">
      <c r="A406" t="s">
        <v>864</v>
      </c>
    </row>
    <row r="407" spans="1:1" x14ac:dyDescent="0.2">
      <c r="A407" t="s">
        <v>865</v>
      </c>
    </row>
    <row r="408" spans="1:1" x14ac:dyDescent="0.2">
      <c r="A408" t="s">
        <v>866</v>
      </c>
    </row>
    <row r="409" spans="1:1" x14ac:dyDescent="0.2">
      <c r="A409" t="s">
        <v>867</v>
      </c>
    </row>
    <row r="410" spans="1:1" x14ac:dyDescent="0.2">
      <c r="A410" t="s">
        <v>868</v>
      </c>
    </row>
    <row r="411" spans="1:1" x14ac:dyDescent="0.2">
      <c r="A411" t="s">
        <v>869</v>
      </c>
    </row>
    <row r="412" spans="1:1" x14ac:dyDescent="0.2">
      <c r="A412" t="s">
        <v>870</v>
      </c>
    </row>
    <row r="413" spans="1:1" x14ac:dyDescent="0.2">
      <c r="A413" t="s">
        <v>871</v>
      </c>
    </row>
    <row r="414" spans="1:1" x14ac:dyDescent="0.2">
      <c r="A414" t="s">
        <v>872</v>
      </c>
    </row>
    <row r="415" spans="1:1" x14ac:dyDescent="0.2">
      <c r="A415" t="s">
        <v>873</v>
      </c>
    </row>
    <row r="416" spans="1:1" x14ac:dyDescent="0.2">
      <c r="A416" t="s">
        <v>874</v>
      </c>
    </row>
    <row r="417" spans="1:1" x14ac:dyDescent="0.2">
      <c r="A417" t="s">
        <v>875</v>
      </c>
    </row>
    <row r="418" spans="1:1" x14ac:dyDescent="0.2">
      <c r="A418" t="s">
        <v>949</v>
      </c>
    </row>
    <row r="419" spans="1:1" x14ac:dyDescent="0.2">
      <c r="A419" t="s">
        <v>876</v>
      </c>
    </row>
    <row r="420" spans="1:1" x14ac:dyDescent="0.2">
      <c r="A420" t="s">
        <v>877</v>
      </c>
    </row>
    <row r="421" spans="1:1" x14ac:dyDescent="0.2">
      <c r="A421" t="s">
        <v>950</v>
      </c>
    </row>
    <row r="422" spans="1:1" x14ac:dyDescent="0.2">
      <c r="A422" t="s">
        <v>878</v>
      </c>
    </row>
    <row r="423" spans="1:1" x14ac:dyDescent="0.2">
      <c r="A423" t="s">
        <v>879</v>
      </c>
    </row>
    <row r="424" spans="1:1" x14ac:dyDescent="0.2">
      <c r="A424" t="s">
        <v>880</v>
      </c>
    </row>
    <row r="425" spans="1:1" x14ac:dyDescent="0.2">
      <c r="A425" t="s">
        <v>881</v>
      </c>
    </row>
    <row r="426" spans="1:1" x14ac:dyDescent="0.2">
      <c r="A426" t="s">
        <v>882</v>
      </c>
    </row>
    <row r="427" spans="1:1" x14ac:dyDescent="0.2">
      <c r="A427" t="s">
        <v>883</v>
      </c>
    </row>
    <row r="428" spans="1:1" x14ac:dyDescent="0.2">
      <c r="A428" t="s">
        <v>884</v>
      </c>
    </row>
    <row r="429" spans="1:1" x14ac:dyDescent="0.2">
      <c r="A429" t="s">
        <v>885</v>
      </c>
    </row>
    <row r="430" spans="1:1" x14ac:dyDescent="0.2">
      <c r="A430" t="s">
        <v>886</v>
      </c>
    </row>
    <row r="431" spans="1:1" x14ac:dyDescent="0.2">
      <c r="A431" t="s">
        <v>887</v>
      </c>
    </row>
    <row r="432" spans="1:1" x14ac:dyDescent="0.2">
      <c r="A432" t="s">
        <v>888</v>
      </c>
    </row>
    <row r="433" spans="1:1" x14ac:dyDescent="0.2">
      <c r="A433" t="s">
        <v>889</v>
      </c>
    </row>
    <row r="434" spans="1:1" x14ac:dyDescent="0.2">
      <c r="A434" t="s">
        <v>890</v>
      </c>
    </row>
    <row r="435" spans="1:1" x14ac:dyDescent="0.2">
      <c r="A435" t="s">
        <v>891</v>
      </c>
    </row>
    <row r="436" spans="1:1" x14ac:dyDescent="0.2">
      <c r="A436" t="s">
        <v>892</v>
      </c>
    </row>
    <row r="437" spans="1:1" x14ac:dyDescent="0.2">
      <c r="A437" t="s">
        <v>893</v>
      </c>
    </row>
    <row r="438" spans="1:1" x14ac:dyDescent="0.2">
      <c r="A438" t="s">
        <v>894</v>
      </c>
    </row>
    <row r="439" spans="1:1" x14ac:dyDescent="0.2">
      <c r="A439" t="s">
        <v>895</v>
      </c>
    </row>
    <row r="440" spans="1:1" x14ac:dyDescent="0.2">
      <c r="A440" t="s">
        <v>896</v>
      </c>
    </row>
    <row r="441" spans="1:1" x14ac:dyDescent="0.2">
      <c r="A441" t="s">
        <v>897</v>
      </c>
    </row>
    <row r="442" spans="1:1" x14ac:dyDescent="0.2">
      <c r="A442" t="s">
        <v>898</v>
      </c>
    </row>
    <row r="443" spans="1:1" x14ac:dyDescent="0.2">
      <c r="A443" t="s">
        <v>899</v>
      </c>
    </row>
    <row r="444" spans="1:1" x14ac:dyDescent="0.2">
      <c r="A444" t="s">
        <v>900</v>
      </c>
    </row>
    <row r="445" spans="1:1" x14ac:dyDescent="0.2">
      <c r="A445" t="s">
        <v>901</v>
      </c>
    </row>
    <row r="446" spans="1:1" x14ac:dyDescent="0.2">
      <c r="A446" t="s">
        <v>902</v>
      </c>
    </row>
    <row r="447" spans="1:1" x14ac:dyDescent="0.2">
      <c r="A447" t="s">
        <v>903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920283E-AB7F-44C3-9391-1C5074E793E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Front page</vt:lpstr>
      <vt:lpstr>LA Dropdown</vt:lpstr>
      <vt:lpstr>Housing Revenue Account</vt:lpstr>
      <vt:lpstr>Major Repairs Reserve</vt:lpstr>
      <vt:lpstr>Lists</vt:lpstr>
      <vt:lpstr>HRA_Data_LA_Name</vt:lpstr>
      <vt:lpstr>HRA_Subheaders_LA_Name</vt:lpstr>
      <vt:lpstr>List_LA</vt:lpstr>
      <vt:lpstr>MRR_Data_LA_Name</vt:lpstr>
      <vt:lpstr>MRR_Subheaders_LA_Name</vt:lpstr>
      <vt:lpstr>'Front page'!Print_Area</vt:lpstr>
      <vt:lpstr>'Housing Revenue Account'!Print_Area</vt:lpstr>
      <vt:lpstr>'LA Dropdown'!Print_Area</vt:lpstr>
      <vt:lpstr>'Major Repairs Reserve'!Print_Area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Ritis Haria</dc:creator>
  <cp:lastModifiedBy>John Norman</cp:lastModifiedBy>
  <cp:lastPrinted>2017-01-10T15:53:30Z</cp:lastPrinted>
  <dcterms:created xsi:type="dcterms:W3CDTF">2016-09-22T06:39:23Z</dcterms:created>
  <dcterms:modified xsi:type="dcterms:W3CDTF">2017-10-25T14:53:57Z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8663b699-2a75-4b67-8d4b-e30bfbbfc8b0</vt:lpwstr>
  </property>
  <property fmtid="{D5CDD505-2E9C-101B-9397-08002B2CF9AE}" pid="3" name="bjSaver">
    <vt:lpwstr>noELTqUbtBa7x+dFyAWxNlXhq2ELk6AM</vt:lpwstr>
  </property>
  <property fmtid="{D5CDD505-2E9C-101B-9397-08002B2CF9AE}" pid="4" name="bjDocumentSecurityLabel">
    <vt:lpwstr>No Marking</vt:lpwstr>
  </property>
</Properties>
</file>